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kapt8/Box/USS_modeller_PayErosion_Oct2021/LIVE_FILES_2021/LIVE_Global_USS_Assumptions/"/>
    </mc:Choice>
  </mc:AlternateContent>
  <xr:revisionPtr revIDLastSave="0" documentId="13_ncr:1_{5C0C844D-6B7E-1440-AD18-6B416B8B6873}" xr6:coauthVersionLast="47" xr6:coauthVersionMax="47" xr10:uidLastSave="{00000000-0000-0000-0000-000000000000}"/>
  <bookViews>
    <workbookView xWindow="0" yWindow="460" windowWidth="28100" windowHeight="17540" xr2:uid="{00000000-000D-0000-FFFF-FFFF00000000}"/>
  </bookViews>
  <sheets>
    <sheet name="RESULTS" sheetId="1" r:id="rId1"/>
    <sheet name="MAIN" sheetId="33" r:id="rId2"/>
    <sheet name="Inputs" sheetId="26" r:id="rId3"/>
    <sheet name="Loss_22.5y" sheetId="6" r:id="rId4"/>
    <sheet name="Loss_27.5y" sheetId="7" r:id="rId5"/>
    <sheet name="Loss_32.5y" sheetId="8" r:id="rId6"/>
    <sheet name="Loss_37.5y" sheetId="9" r:id="rId7"/>
    <sheet name="Loss_42.5y" sheetId="10" r:id="rId8"/>
    <sheet name="Loss_47.5y" sheetId="11" r:id="rId9"/>
    <sheet name="Loss_52.5y" sheetId="12" r:id="rId10"/>
    <sheet name="Loss_57.5y" sheetId="13" r:id="rId11"/>
    <sheet name="Loss_62.5y" sheetId="14" r:id="rId12"/>
    <sheet name="Loss_67.5y" sheetId="15" r:id="rId13"/>
    <sheet name="W_Loss_22.5y" sheetId="16" r:id="rId14"/>
    <sheet name="W_Loss_27.5y" sheetId="17" r:id="rId15"/>
    <sheet name="W_Loss_32.5y" sheetId="18" r:id="rId16"/>
    <sheet name="W_Loss_37.5y" sheetId="19" r:id="rId17"/>
    <sheet name="W_Loss_42.5y" sheetId="20" r:id="rId18"/>
    <sheet name="W_Loss_47.5y" sheetId="21" r:id="rId19"/>
    <sheet name="W_Loss_52.5y" sheetId="22" r:id="rId20"/>
    <sheet name="W_Loss_57.5y" sheetId="23" r:id="rId21"/>
    <sheet name="W_Loss_62.5y" sheetId="24" r:id="rId22"/>
    <sheet name="W_Loss_67.5y" sheetId="25" r:id="rId23"/>
    <sheet name="contributions" sheetId="2" r:id="rId24"/>
    <sheet name="Heat_map_raw" sheetId="4" r:id="rId25"/>
    <sheet name="Annuity_table_raw" sheetId="5" r:id="rId26"/>
    <sheet name="DC_annuity_40k_60k_raw" sheetId="3" r:id="rId27"/>
    <sheet name="Debug1" sheetId="31" r:id="rId28"/>
    <sheet name="Debug2" sheetId="32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" l="1"/>
  <c r="C7" i="2"/>
  <c r="A11" i="26"/>
  <c r="A11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14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15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16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17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20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23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24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25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47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48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49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71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72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73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74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75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76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77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78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79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80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81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82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83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84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85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86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87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88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89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90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91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92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93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94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95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96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97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98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99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100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101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102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103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104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105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106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107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108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109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110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111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112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113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114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115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116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117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118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119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120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121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122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123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124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125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126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127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128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129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130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131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132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133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134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135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136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137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138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139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140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141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142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143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144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145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146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147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148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149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150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151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152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153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154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155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156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157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158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159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160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161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162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163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164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165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166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167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168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169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170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171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172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173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174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175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176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177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178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179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180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181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182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183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184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185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186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187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188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189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190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191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192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193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194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195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196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197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198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199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200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201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202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203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204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205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206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207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208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209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210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211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212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213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214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215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216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217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218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219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220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221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222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223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224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225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226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227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228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229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230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231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232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233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234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235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236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237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238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239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240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241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242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243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244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245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246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247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248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249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250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251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252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253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254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255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256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257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258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259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260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261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262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263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264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265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266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267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268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269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270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271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272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273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274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275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276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277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278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279" i="32"/>
  <c r="B279" i="32"/>
  <c r="C279" i="32"/>
  <c r="D279" i="32"/>
  <c r="E279" i="32"/>
  <c r="F279" i="32"/>
  <c r="G279" i="32"/>
  <c r="H279" i="32"/>
  <c r="I279" i="32"/>
  <c r="J279" i="32"/>
  <c r="K279" i="32"/>
  <c r="L279" i="32"/>
  <c r="M279" i="32"/>
  <c r="N279" i="32"/>
  <c r="O279" i="32"/>
  <c r="P279" i="32"/>
  <c r="Q279" i="32"/>
  <c r="R279" i="32"/>
  <c r="S279" i="32"/>
  <c r="T279" i="32"/>
  <c r="U279" i="32"/>
  <c r="V279" i="32"/>
  <c r="W279" i="32"/>
  <c r="X279" i="32"/>
  <c r="Y279" i="32"/>
  <c r="Z279" i="32"/>
  <c r="AA279" i="32"/>
  <c r="AB279" i="32"/>
  <c r="AC279" i="32"/>
  <c r="AD279" i="32"/>
  <c r="AE279" i="32"/>
  <c r="A280" i="32"/>
  <c r="B280" i="32"/>
  <c r="C280" i="32"/>
  <c r="D280" i="32"/>
  <c r="E280" i="32"/>
  <c r="F280" i="32"/>
  <c r="G280" i="32"/>
  <c r="H280" i="32"/>
  <c r="I280" i="32"/>
  <c r="J280" i="32"/>
  <c r="K280" i="32"/>
  <c r="L280" i="32"/>
  <c r="M280" i="32"/>
  <c r="N280" i="32"/>
  <c r="O280" i="32"/>
  <c r="P280" i="32"/>
  <c r="Q280" i="32"/>
  <c r="R280" i="32"/>
  <c r="S280" i="32"/>
  <c r="T280" i="32"/>
  <c r="U280" i="32"/>
  <c r="V280" i="32"/>
  <c r="W280" i="32"/>
  <c r="X280" i="32"/>
  <c r="Y280" i="32"/>
  <c r="Z280" i="32"/>
  <c r="AA280" i="32"/>
  <c r="AB280" i="32"/>
  <c r="AC280" i="32"/>
  <c r="AD280" i="32"/>
  <c r="AE280" i="32"/>
  <c r="A281" i="32"/>
  <c r="B281" i="32"/>
  <c r="C281" i="32"/>
  <c r="D281" i="32"/>
  <c r="E281" i="32"/>
  <c r="F281" i="32"/>
  <c r="G281" i="32"/>
  <c r="H281" i="32"/>
  <c r="I281" i="32"/>
  <c r="J281" i="32"/>
  <c r="K281" i="32"/>
  <c r="L281" i="32"/>
  <c r="M281" i="32"/>
  <c r="N281" i="32"/>
  <c r="O281" i="32"/>
  <c r="P281" i="32"/>
  <c r="Q281" i="32"/>
  <c r="R281" i="32"/>
  <c r="S281" i="32"/>
  <c r="T281" i="32"/>
  <c r="U281" i="32"/>
  <c r="V281" i="32"/>
  <c r="W281" i="32"/>
  <c r="X281" i="32"/>
  <c r="Y281" i="32"/>
  <c r="Z281" i="32"/>
  <c r="AA281" i="32"/>
  <c r="AB281" i="32"/>
  <c r="AC281" i="32"/>
  <c r="AD281" i="32"/>
  <c r="AE281" i="32"/>
  <c r="A282" i="32"/>
  <c r="B282" i="32"/>
  <c r="C282" i="32"/>
  <c r="D282" i="32"/>
  <c r="E282" i="32"/>
  <c r="F282" i="32"/>
  <c r="G282" i="32"/>
  <c r="H282" i="32"/>
  <c r="I282" i="32"/>
  <c r="J282" i="32"/>
  <c r="K282" i="32"/>
  <c r="L282" i="32"/>
  <c r="M282" i="32"/>
  <c r="N282" i="32"/>
  <c r="O282" i="32"/>
  <c r="P282" i="32"/>
  <c r="Q282" i="32"/>
  <c r="R282" i="32"/>
  <c r="S282" i="32"/>
  <c r="T282" i="32"/>
  <c r="U282" i="32"/>
  <c r="V282" i="32"/>
  <c r="W282" i="32"/>
  <c r="X282" i="32"/>
  <c r="Y282" i="32"/>
  <c r="Z282" i="32"/>
  <c r="AA282" i="32"/>
  <c r="AB282" i="32"/>
  <c r="AC282" i="32"/>
  <c r="AD282" i="32"/>
  <c r="AE282" i="32"/>
  <c r="A283" i="32"/>
  <c r="B283" i="32"/>
  <c r="C283" i="32"/>
  <c r="D283" i="32"/>
  <c r="E283" i="32"/>
  <c r="F283" i="32"/>
  <c r="G283" i="32"/>
  <c r="H283" i="32"/>
  <c r="I283" i="32"/>
  <c r="J283" i="32"/>
  <c r="K283" i="32"/>
  <c r="L283" i="32"/>
  <c r="M283" i="32"/>
  <c r="N283" i="32"/>
  <c r="O283" i="32"/>
  <c r="P283" i="32"/>
  <c r="Q283" i="32"/>
  <c r="R283" i="32"/>
  <c r="S283" i="32"/>
  <c r="T283" i="32"/>
  <c r="U283" i="32"/>
  <c r="V283" i="32"/>
  <c r="W283" i="32"/>
  <c r="X283" i="32"/>
  <c r="Y283" i="32"/>
  <c r="Z283" i="32"/>
  <c r="AA283" i="32"/>
  <c r="AB283" i="32"/>
  <c r="AC283" i="32"/>
  <c r="AD283" i="32"/>
  <c r="AE283" i="32"/>
  <c r="A284" i="32"/>
  <c r="B284" i="32"/>
  <c r="C284" i="32"/>
  <c r="D284" i="32"/>
  <c r="E284" i="32"/>
  <c r="F284" i="32"/>
  <c r="G284" i="32"/>
  <c r="H284" i="32"/>
  <c r="I284" i="32"/>
  <c r="J284" i="32"/>
  <c r="K284" i="32"/>
  <c r="L284" i="32"/>
  <c r="M284" i="32"/>
  <c r="N284" i="32"/>
  <c r="O284" i="32"/>
  <c r="P284" i="32"/>
  <c r="Q284" i="32"/>
  <c r="R284" i="32"/>
  <c r="S284" i="32"/>
  <c r="T284" i="32"/>
  <c r="U284" i="32"/>
  <c r="V284" i="32"/>
  <c r="W284" i="32"/>
  <c r="X284" i="32"/>
  <c r="Y284" i="32"/>
  <c r="Z284" i="32"/>
  <c r="AA284" i="32"/>
  <c r="AB284" i="32"/>
  <c r="AC284" i="32"/>
  <c r="AD284" i="32"/>
  <c r="AE284" i="32"/>
  <c r="A285" i="32"/>
  <c r="B285" i="32"/>
  <c r="C285" i="32"/>
  <c r="D285" i="32"/>
  <c r="E285" i="32"/>
  <c r="F285" i="32"/>
  <c r="G285" i="32"/>
  <c r="H285" i="32"/>
  <c r="I285" i="32"/>
  <c r="J285" i="32"/>
  <c r="K285" i="32"/>
  <c r="L285" i="32"/>
  <c r="M285" i="32"/>
  <c r="N285" i="32"/>
  <c r="O285" i="32"/>
  <c r="P285" i="32"/>
  <c r="Q285" i="32"/>
  <c r="R285" i="32"/>
  <c r="S285" i="32"/>
  <c r="T285" i="32"/>
  <c r="U285" i="32"/>
  <c r="V285" i="32"/>
  <c r="W285" i="32"/>
  <c r="X285" i="32"/>
  <c r="Y285" i="32"/>
  <c r="Z285" i="32"/>
  <c r="AA285" i="32"/>
  <c r="AB285" i="32"/>
  <c r="AC285" i="32"/>
  <c r="AD285" i="32"/>
  <c r="AE285" i="32"/>
  <c r="A286" i="32"/>
  <c r="B286" i="32"/>
  <c r="C286" i="32"/>
  <c r="D286" i="32"/>
  <c r="E286" i="32"/>
  <c r="F286" i="32"/>
  <c r="G286" i="32"/>
  <c r="H286" i="32"/>
  <c r="I286" i="32"/>
  <c r="J286" i="32"/>
  <c r="K286" i="32"/>
  <c r="L286" i="32"/>
  <c r="M286" i="32"/>
  <c r="N286" i="32"/>
  <c r="O286" i="32"/>
  <c r="P286" i="32"/>
  <c r="Q286" i="32"/>
  <c r="R286" i="32"/>
  <c r="S286" i="32"/>
  <c r="T286" i="32"/>
  <c r="U286" i="32"/>
  <c r="V286" i="32"/>
  <c r="W286" i="32"/>
  <c r="X286" i="32"/>
  <c r="Y286" i="32"/>
  <c r="Z286" i="32"/>
  <c r="AA286" i="32"/>
  <c r="AB286" i="32"/>
  <c r="AC286" i="32"/>
  <c r="AD286" i="32"/>
  <c r="AE286" i="32"/>
  <c r="A287" i="32"/>
  <c r="B287" i="32"/>
  <c r="C287" i="32"/>
  <c r="D287" i="32"/>
  <c r="E287" i="32"/>
  <c r="F287" i="32"/>
  <c r="G287" i="32"/>
  <c r="H287" i="32"/>
  <c r="I287" i="32"/>
  <c r="J287" i="32"/>
  <c r="K287" i="32"/>
  <c r="L287" i="32"/>
  <c r="M287" i="32"/>
  <c r="N287" i="32"/>
  <c r="O287" i="32"/>
  <c r="P287" i="32"/>
  <c r="Q287" i="32"/>
  <c r="R287" i="32"/>
  <c r="S287" i="32"/>
  <c r="T287" i="32"/>
  <c r="U287" i="32"/>
  <c r="V287" i="32"/>
  <c r="W287" i="32"/>
  <c r="X287" i="32"/>
  <c r="Y287" i="32"/>
  <c r="Z287" i="32"/>
  <c r="AA287" i="32"/>
  <c r="AB287" i="32"/>
  <c r="AC287" i="32"/>
  <c r="AD287" i="32"/>
  <c r="AE287" i="32"/>
  <c r="A288" i="32"/>
  <c r="B288" i="32"/>
  <c r="C288" i="32"/>
  <c r="D288" i="32"/>
  <c r="E288" i="32"/>
  <c r="F288" i="32"/>
  <c r="G288" i="32"/>
  <c r="H288" i="32"/>
  <c r="I288" i="32"/>
  <c r="J288" i="32"/>
  <c r="K288" i="32"/>
  <c r="L288" i="32"/>
  <c r="M288" i="32"/>
  <c r="N288" i="32"/>
  <c r="O288" i="32"/>
  <c r="P288" i="32"/>
  <c r="Q288" i="32"/>
  <c r="R288" i="32"/>
  <c r="S288" i="32"/>
  <c r="T288" i="32"/>
  <c r="U288" i="32"/>
  <c r="V288" i="32"/>
  <c r="W288" i="32"/>
  <c r="X288" i="32"/>
  <c r="Y288" i="32"/>
  <c r="Z288" i="32"/>
  <c r="AA288" i="32"/>
  <c r="AB288" i="32"/>
  <c r="AC288" i="32"/>
  <c r="AD288" i="32"/>
  <c r="AE288" i="32"/>
  <c r="A289" i="32"/>
  <c r="B289" i="32"/>
  <c r="C289" i="32"/>
  <c r="D289" i="32"/>
  <c r="E289" i="32"/>
  <c r="F289" i="32"/>
  <c r="G289" i="32"/>
  <c r="H289" i="32"/>
  <c r="I289" i="32"/>
  <c r="J289" i="32"/>
  <c r="K289" i="32"/>
  <c r="L289" i="32"/>
  <c r="M289" i="32"/>
  <c r="N289" i="32"/>
  <c r="O289" i="32"/>
  <c r="P289" i="32"/>
  <c r="Q289" i="32"/>
  <c r="R289" i="32"/>
  <c r="S289" i="32"/>
  <c r="T289" i="32"/>
  <c r="U289" i="32"/>
  <c r="V289" i="32"/>
  <c r="W289" i="32"/>
  <c r="X289" i="32"/>
  <c r="Y289" i="32"/>
  <c r="Z289" i="32"/>
  <c r="AA289" i="32"/>
  <c r="AB289" i="32"/>
  <c r="AC289" i="32"/>
  <c r="AD289" i="32"/>
  <c r="AE289" i="32"/>
  <c r="A290" i="32"/>
  <c r="B290" i="32"/>
  <c r="C290" i="32"/>
  <c r="D290" i="32"/>
  <c r="E290" i="32"/>
  <c r="F290" i="32"/>
  <c r="G290" i="32"/>
  <c r="H290" i="32"/>
  <c r="I290" i="32"/>
  <c r="J290" i="32"/>
  <c r="K290" i="32"/>
  <c r="L290" i="32"/>
  <c r="M290" i="32"/>
  <c r="N290" i="32"/>
  <c r="O290" i="32"/>
  <c r="P290" i="32"/>
  <c r="Q290" i="32"/>
  <c r="R290" i="32"/>
  <c r="S290" i="32"/>
  <c r="T290" i="32"/>
  <c r="U290" i="32"/>
  <c r="V290" i="32"/>
  <c r="W290" i="32"/>
  <c r="X290" i="32"/>
  <c r="Y290" i="32"/>
  <c r="Z290" i="32"/>
  <c r="AA290" i="32"/>
  <c r="AB290" i="32"/>
  <c r="AC290" i="32"/>
  <c r="AD290" i="32"/>
  <c r="AE290" i="32"/>
  <c r="A291" i="32"/>
  <c r="B291" i="32"/>
  <c r="C291" i="32"/>
  <c r="D291" i="32"/>
  <c r="E291" i="32"/>
  <c r="F291" i="32"/>
  <c r="G291" i="32"/>
  <c r="H291" i="32"/>
  <c r="I291" i="32"/>
  <c r="J291" i="32"/>
  <c r="K291" i="32"/>
  <c r="L291" i="32"/>
  <c r="M291" i="32"/>
  <c r="N291" i="32"/>
  <c r="O291" i="32"/>
  <c r="P291" i="32"/>
  <c r="Q291" i="32"/>
  <c r="R291" i="32"/>
  <c r="S291" i="32"/>
  <c r="T291" i="32"/>
  <c r="U291" i="32"/>
  <c r="V291" i="32"/>
  <c r="W291" i="32"/>
  <c r="X291" i="32"/>
  <c r="Y291" i="32"/>
  <c r="Z291" i="32"/>
  <c r="AA291" i="32"/>
  <c r="AB291" i="32"/>
  <c r="AC291" i="32"/>
  <c r="AD291" i="32"/>
  <c r="AE291" i="32"/>
  <c r="A292" i="32"/>
  <c r="B292" i="32"/>
  <c r="C292" i="32"/>
  <c r="D292" i="32"/>
  <c r="E292" i="32"/>
  <c r="F292" i="32"/>
  <c r="G292" i="32"/>
  <c r="H292" i="32"/>
  <c r="I292" i="32"/>
  <c r="J292" i="32"/>
  <c r="K292" i="32"/>
  <c r="L292" i="32"/>
  <c r="M292" i="32"/>
  <c r="N292" i="32"/>
  <c r="O292" i="32"/>
  <c r="P292" i="32"/>
  <c r="Q292" i="32"/>
  <c r="R292" i="32"/>
  <c r="S292" i="32"/>
  <c r="T292" i="32"/>
  <c r="U292" i="32"/>
  <c r="V292" i="32"/>
  <c r="W292" i="32"/>
  <c r="X292" i="32"/>
  <c r="Y292" i="32"/>
  <c r="Z292" i="32"/>
  <c r="AA292" i="32"/>
  <c r="AB292" i="32"/>
  <c r="AC292" i="32"/>
  <c r="AD292" i="32"/>
  <c r="AE292" i="32"/>
  <c r="A293" i="32"/>
  <c r="B293" i="32"/>
  <c r="C293" i="32"/>
  <c r="D293" i="32"/>
  <c r="E293" i="32"/>
  <c r="F293" i="32"/>
  <c r="G293" i="32"/>
  <c r="H293" i="32"/>
  <c r="I293" i="32"/>
  <c r="J293" i="32"/>
  <c r="K293" i="32"/>
  <c r="L293" i="32"/>
  <c r="M293" i="32"/>
  <c r="N293" i="32"/>
  <c r="O293" i="32"/>
  <c r="P293" i="32"/>
  <c r="Q293" i="32"/>
  <c r="R293" i="32"/>
  <c r="S293" i="32"/>
  <c r="T293" i="32"/>
  <c r="U293" i="32"/>
  <c r="V293" i="32"/>
  <c r="W293" i="32"/>
  <c r="X293" i="32"/>
  <c r="Y293" i="32"/>
  <c r="Z293" i="32"/>
  <c r="AA293" i="32"/>
  <c r="AB293" i="32"/>
  <c r="AC293" i="32"/>
  <c r="AD293" i="32"/>
  <c r="AE293" i="32"/>
  <c r="A294" i="32"/>
  <c r="B294" i="32"/>
  <c r="C294" i="32"/>
  <c r="D294" i="32"/>
  <c r="E294" i="32"/>
  <c r="F294" i="32"/>
  <c r="G294" i="32"/>
  <c r="H294" i="32"/>
  <c r="I294" i="32"/>
  <c r="J294" i="32"/>
  <c r="K294" i="32"/>
  <c r="L294" i="32"/>
  <c r="M294" i="32"/>
  <c r="N294" i="32"/>
  <c r="O294" i="32"/>
  <c r="P294" i="32"/>
  <c r="Q294" i="32"/>
  <c r="R294" i="32"/>
  <c r="S294" i="32"/>
  <c r="T294" i="32"/>
  <c r="U294" i="32"/>
  <c r="V294" i="32"/>
  <c r="W294" i="32"/>
  <c r="X294" i="32"/>
  <c r="Y294" i="32"/>
  <c r="Z294" i="32"/>
  <c r="AA294" i="32"/>
  <c r="AB294" i="32"/>
  <c r="AC294" i="32"/>
  <c r="AD294" i="32"/>
  <c r="AE294" i="32"/>
  <c r="A295" i="32"/>
  <c r="B295" i="32"/>
  <c r="C295" i="32"/>
  <c r="D295" i="32"/>
  <c r="E295" i="32"/>
  <c r="F295" i="32"/>
  <c r="G295" i="32"/>
  <c r="H295" i="32"/>
  <c r="I295" i="32"/>
  <c r="J295" i="32"/>
  <c r="K295" i="32"/>
  <c r="L295" i="32"/>
  <c r="M295" i="32"/>
  <c r="N295" i="32"/>
  <c r="O295" i="32"/>
  <c r="P295" i="32"/>
  <c r="Q295" i="32"/>
  <c r="R295" i="32"/>
  <c r="S295" i="32"/>
  <c r="T295" i="32"/>
  <c r="U295" i="32"/>
  <c r="V295" i="32"/>
  <c r="W295" i="32"/>
  <c r="X295" i="32"/>
  <c r="Y295" i="32"/>
  <c r="Z295" i="32"/>
  <c r="AA295" i="32"/>
  <c r="AB295" i="32"/>
  <c r="AC295" i="32"/>
  <c r="AD295" i="32"/>
  <c r="AE295" i="32"/>
  <c r="A296" i="32"/>
  <c r="B296" i="32"/>
  <c r="C296" i="32"/>
  <c r="D296" i="32"/>
  <c r="E296" i="32"/>
  <c r="F296" i="32"/>
  <c r="G296" i="32"/>
  <c r="H296" i="32"/>
  <c r="I296" i="32"/>
  <c r="J296" i="32"/>
  <c r="K296" i="32"/>
  <c r="L296" i="32"/>
  <c r="M296" i="32"/>
  <c r="N296" i="32"/>
  <c r="O296" i="32"/>
  <c r="P296" i="32"/>
  <c r="Q296" i="32"/>
  <c r="R296" i="32"/>
  <c r="S296" i="32"/>
  <c r="T296" i="32"/>
  <c r="U296" i="32"/>
  <c r="V296" i="32"/>
  <c r="W296" i="32"/>
  <c r="X296" i="32"/>
  <c r="Y296" i="32"/>
  <c r="Z296" i="32"/>
  <c r="AA296" i="32"/>
  <c r="AB296" i="32"/>
  <c r="AC296" i="32"/>
  <c r="AD296" i="32"/>
  <c r="AE296" i="32"/>
  <c r="A297" i="32"/>
  <c r="B297" i="32"/>
  <c r="C297" i="32"/>
  <c r="D297" i="32"/>
  <c r="E297" i="32"/>
  <c r="F297" i="32"/>
  <c r="G297" i="32"/>
  <c r="H297" i="32"/>
  <c r="I297" i="32"/>
  <c r="J297" i="32"/>
  <c r="K297" i="32"/>
  <c r="L297" i="32"/>
  <c r="M297" i="32"/>
  <c r="N297" i="32"/>
  <c r="O297" i="32"/>
  <c r="P297" i="32"/>
  <c r="Q297" i="32"/>
  <c r="R297" i="32"/>
  <c r="S297" i="32"/>
  <c r="T297" i="32"/>
  <c r="U297" i="32"/>
  <c r="V297" i="32"/>
  <c r="W297" i="32"/>
  <c r="X297" i="32"/>
  <c r="Y297" i="32"/>
  <c r="Z297" i="32"/>
  <c r="AA297" i="32"/>
  <c r="AB297" i="32"/>
  <c r="AC297" i="32"/>
  <c r="AD297" i="32"/>
  <c r="AE297" i="32"/>
  <c r="A298" i="32"/>
  <c r="B298" i="32"/>
  <c r="C298" i="32"/>
  <c r="D298" i="32"/>
  <c r="E298" i="32"/>
  <c r="F298" i="32"/>
  <c r="G298" i="32"/>
  <c r="H298" i="32"/>
  <c r="I298" i="32"/>
  <c r="J298" i="32"/>
  <c r="K298" i="32"/>
  <c r="L298" i="32"/>
  <c r="M298" i="32"/>
  <c r="N298" i="32"/>
  <c r="O298" i="32"/>
  <c r="P298" i="32"/>
  <c r="Q298" i="32"/>
  <c r="R298" i="32"/>
  <c r="S298" i="32"/>
  <c r="T298" i="32"/>
  <c r="U298" i="32"/>
  <c r="V298" i="32"/>
  <c r="W298" i="32"/>
  <c r="X298" i="32"/>
  <c r="Y298" i="32"/>
  <c r="Z298" i="32"/>
  <c r="AA298" i="32"/>
  <c r="AB298" i="32"/>
  <c r="AC298" i="32"/>
  <c r="AD298" i="32"/>
  <c r="AE298" i="32"/>
  <c r="A299" i="32"/>
  <c r="B299" i="32"/>
  <c r="C299" i="32"/>
  <c r="D299" i="32"/>
  <c r="E299" i="32"/>
  <c r="F299" i="32"/>
  <c r="G299" i="32"/>
  <c r="H299" i="32"/>
  <c r="I299" i="32"/>
  <c r="J299" i="32"/>
  <c r="K299" i="32"/>
  <c r="L299" i="32"/>
  <c r="M299" i="32"/>
  <c r="N299" i="32"/>
  <c r="O299" i="32"/>
  <c r="P299" i="32"/>
  <c r="Q299" i="32"/>
  <c r="R299" i="32"/>
  <c r="S299" i="32"/>
  <c r="T299" i="32"/>
  <c r="U299" i="32"/>
  <c r="V299" i="32"/>
  <c r="W299" i="32"/>
  <c r="X299" i="32"/>
  <c r="Y299" i="32"/>
  <c r="Z299" i="32"/>
  <c r="AA299" i="32"/>
  <c r="AB299" i="32"/>
  <c r="AC299" i="32"/>
  <c r="AD299" i="32"/>
  <c r="AE299" i="32"/>
  <c r="A300" i="32"/>
  <c r="B300" i="32"/>
  <c r="C300" i="32"/>
  <c r="D300" i="32"/>
  <c r="E300" i="32"/>
  <c r="F300" i="32"/>
  <c r="G300" i="32"/>
  <c r="H300" i="32"/>
  <c r="I300" i="32"/>
  <c r="J300" i="32"/>
  <c r="K300" i="32"/>
  <c r="L300" i="32"/>
  <c r="M300" i="32"/>
  <c r="N300" i="32"/>
  <c r="O300" i="32"/>
  <c r="P300" i="32"/>
  <c r="Q300" i="32"/>
  <c r="R300" i="32"/>
  <c r="S300" i="32"/>
  <c r="T300" i="32"/>
  <c r="U300" i="32"/>
  <c r="V300" i="32"/>
  <c r="W300" i="32"/>
  <c r="X300" i="32"/>
  <c r="Y300" i="32"/>
  <c r="Z300" i="32"/>
  <c r="AA300" i="32"/>
  <c r="AB300" i="32"/>
  <c r="AC300" i="32"/>
  <c r="AD300" i="32"/>
  <c r="AE300" i="32"/>
  <c r="A301" i="32"/>
  <c r="B301" i="32"/>
  <c r="C301" i="32"/>
  <c r="D301" i="32"/>
  <c r="E301" i="32"/>
  <c r="F301" i="32"/>
  <c r="G301" i="32"/>
  <c r="H301" i="32"/>
  <c r="I301" i="32"/>
  <c r="J301" i="32"/>
  <c r="K301" i="32"/>
  <c r="L301" i="32"/>
  <c r="M301" i="32"/>
  <c r="N301" i="32"/>
  <c r="O301" i="32"/>
  <c r="P301" i="32"/>
  <c r="Q301" i="32"/>
  <c r="R301" i="32"/>
  <c r="S301" i="32"/>
  <c r="T301" i="32"/>
  <c r="U301" i="32"/>
  <c r="V301" i="32"/>
  <c r="W301" i="32"/>
  <c r="X301" i="32"/>
  <c r="Y301" i="32"/>
  <c r="Z301" i="32"/>
  <c r="AA301" i="32"/>
  <c r="AB301" i="32"/>
  <c r="AC301" i="32"/>
  <c r="AD301" i="32"/>
  <c r="AE301" i="32"/>
  <c r="A302" i="32"/>
  <c r="B302" i="32"/>
  <c r="C302" i="32"/>
  <c r="D302" i="32"/>
  <c r="E302" i="32"/>
  <c r="F302" i="32"/>
  <c r="G302" i="32"/>
  <c r="H302" i="32"/>
  <c r="I302" i="32"/>
  <c r="J302" i="32"/>
  <c r="K302" i="32"/>
  <c r="L302" i="32"/>
  <c r="M302" i="32"/>
  <c r="N302" i="32"/>
  <c r="O302" i="32"/>
  <c r="P302" i="32"/>
  <c r="Q302" i="32"/>
  <c r="R302" i="32"/>
  <c r="S302" i="32"/>
  <c r="T302" i="32"/>
  <c r="U302" i="32"/>
  <c r="V302" i="32"/>
  <c r="W302" i="32"/>
  <c r="X302" i="32"/>
  <c r="Y302" i="32"/>
  <c r="Z302" i="32"/>
  <c r="AA302" i="32"/>
  <c r="AB302" i="32"/>
  <c r="AC302" i="32"/>
  <c r="AD302" i="32"/>
  <c r="AE302" i="32"/>
  <c r="A303" i="32"/>
  <c r="B303" i="32"/>
  <c r="C303" i="32"/>
  <c r="D303" i="32"/>
  <c r="E303" i="32"/>
  <c r="F303" i="32"/>
  <c r="G303" i="32"/>
  <c r="H303" i="32"/>
  <c r="I303" i="32"/>
  <c r="J303" i="32"/>
  <c r="K303" i="32"/>
  <c r="L303" i="32"/>
  <c r="M303" i="32"/>
  <c r="N303" i="32"/>
  <c r="O303" i="32"/>
  <c r="P303" i="32"/>
  <c r="Q303" i="32"/>
  <c r="R303" i="32"/>
  <c r="S303" i="32"/>
  <c r="T303" i="32"/>
  <c r="U303" i="32"/>
  <c r="V303" i="32"/>
  <c r="W303" i="32"/>
  <c r="X303" i="32"/>
  <c r="Y303" i="32"/>
  <c r="Z303" i="32"/>
  <c r="AA303" i="32"/>
  <c r="AB303" i="32"/>
  <c r="AC303" i="32"/>
  <c r="AD303" i="32"/>
  <c r="AE303" i="32"/>
  <c r="A304" i="32"/>
  <c r="B304" i="32"/>
  <c r="C304" i="32"/>
  <c r="D304" i="32"/>
  <c r="E304" i="32"/>
  <c r="F304" i="32"/>
  <c r="G304" i="32"/>
  <c r="H304" i="32"/>
  <c r="I304" i="32"/>
  <c r="J304" i="32"/>
  <c r="K304" i="32"/>
  <c r="L304" i="32"/>
  <c r="M304" i="32"/>
  <c r="N304" i="32"/>
  <c r="O304" i="32"/>
  <c r="P304" i="32"/>
  <c r="Q304" i="32"/>
  <c r="R304" i="32"/>
  <c r="S304" i="32"/>
  <c r="T304" i="32"/>
  <c r="U304" i="32"/>
  <c r="V304" i="32"/>
  <c r="W304" i="32"/>
  <c r="X304" i="32"/>
  <c r="Y304" i="32"/>
  <c r="Z304" i="32"/>
  <c r="AA304" i="32"/>
  <c r="AB304" i="32"/>
  <c r="AC304" i="32"/>
  <c r="AD304" i="32"/>
  <c r="AE304" i="32"/>
  <c r="A305" i="32"/>
  <c r="B305" i="32"/>
  <c r="C305" i="32"/>
  <c r="D305" i="32"/>
  <c r="E305" i="32"/>
  <c r="F305" i="32"/>
  <c r="G305" i="32"/>
  <c r="H305" i="32"/>
  <c r="I305" i="32"/>
  <c r="J305" i="32"/>
  <c r="K305" i="32"/>
  <c r="L305" i="32"/>
  <c r="M305" i="32"/>
  <c r="N305" i="32"/>
  <c r="O305" i="32"/>
  <c r="P305" i="32"/>
  <c r="Q305" i="32"/>
  <c r="R305" i="32"/>
  <c r="S305" i="32"/>
  <c r="T305" i="32"/>
  <c r="U305" i="32"/>
  <c r="V305" i="32"/>
  <c r="W305" i="32"/>
  <c r="X305" i="32"/>
  <c r="Y305" i="32"/>
  <c r="Z305" i="32"/>
  <c r="AA305" i="32"/>
  <c r="AB305" i="32"/>
  <c r="AC305" i="32"/>
  <c r="AD305" i="32"/>
  <c r="AE305" i="32"/>
  <c r="A306" i="32"/>
  <c r="B306" i="32"/>
  <c r="C306" i="32"/>
  <c r="D306" i="32"/>
  <c r="E306" i="32"/>
  <c r="F306" i="32"/>
  <c r="G306" i="32"/>
  <c r="H306" i="32"/>
  <c r="I306" i="32"/>
  <c r="J306" i="32"/>
  <c r="K306" i="32"/>
  <c r="L306" i="32"/>
  <c r="M306" i="32"/>
  <c r="N306" i="32"/>
  <c r="O306" i="32"/>
  <c r="P306" i="32"/>
  <c r="Q306" i="32"/>
  <c r="R306" i="32"/>
  <c r="S306" i="32"/>
  <c r="T306" i="32"/>
  <c r="U306" i="32"/>
  <c r="V306" i="32"/>
  <c r="W306" i="32"/>
  <c r="X306" i="32"/>
  <c r="Y306" i="32"/>
  <c r="Z306" i="32"/>
  <c r="AA306" i="32"/>
  <c r="AB306" i="32"/>
  <c r="AC306" i="32"/>
  <c r="AD306" i="32"/>
  <c r="AE306" i="32"/>
  <c r="A307" i="32"/>
  <c r="B307" i="32"/>
  <c r="C307" i="32"/>
  <c r="D307" i="32"/>
  <c r="E307" i="32"/>
  <c r="F307" i="32"/>
  <c r="G307" i="32"/>
  <c r="H307" i="32"/>
  <c r="I307" i="32"/>
  <c r="J307" i="32"/>
  <c r="K307" i="32"/>
  <c r="L307" i="32"/>
  <c r="M307" i="32"/>
  <c r="N307" i="32"/>
  <c r="O307" i="32"/>
  <c r="P307" i="32"/>
  <c r="Q307" i="32"/>
  <c r="R307" i="32"/>
  <c r="S307" i="32"/>
  <c r="T307" i="32"/>
  <c r="U307" i="32"/>
  <c r="V307" i="32"/>
  <c r="W307" i="32"/>
  <c r="X307" i="32"/>
  <c r="Y307" i="32"/>
  <c r="Z307" i="32"/>
  <c r="AA307" i="32"/>
  <c r="AB307" i="32"/>
  <c r="AC307" i="32"/>
  <c r="AD307" i="32"/>
  <c r="AE307" i="32"/>
  <c r="A308" i="32"/>
  <c r="B308" i="32"/>
  <c r="C308" i="32"/>
  <c r="D308" i="32"/>
  <c r="E308" i="32"/>
  <c r="F308" i="32"/>
  <c r="G308" i="32"/>
  <c r="H308" i="32"/>
  <c r="I308" i="32"/>
  <c r="J308" i="32"/>
  <c r="K308" i="32"/>
  <c r="L308" i="32"/>
  <c r="M308" i="32"/>
  <c r="N308" i="32"/>
  <c r="O308" i="32"/>
  <c r="P308" i="32"/>
  <c r="Q308" i="32"/>
  <c r="R308" i="32"/>
  <c r="S308" i="32"/>
  <c r="T308" i="32"/>
  <c r="U308" i="32"/>
  <c r="V308" i="32"/>
  <c r="W308" i="32"/>
  <c r="X308" i="32"/>
  <c r="Y308" i="32"/>
  <c r="Z308" i="32"/>
  <c r="AA308" i="32"/>
  <c r="AB308" i="32"/>
  <c r="AC308" i="32"/>
  <c r="AD308" i="32"/>
  <c r="AE308" i="32"/>
  <c r="A309" i="32"/>
  <c r="B309" i="32"/>
  <c r="C309" i="32"/>
  <c r="D309" i="32"/>
  <c r="E309" i="32"/>
  <c r="F309" i="32"/>
  <c r="G309" i="32"/>
  <c r="H309" i="32"/>
  <c r="I309" i="32"/>
  <c r="J309" i="32"/>
  <c r="K309" i="32"/>
  <c r="L309" i="32"/>
  <c r="M309" i="32"/>
  <c r="N309" i="32"/>
  <c r="O309" i="32"/>
  <c r="P309" i="32"/>
  <c r="Q309" i="32"/>
  <c r="R309" i="32"/>
  <c r="S309" i="32"/>
  <c r="T309" i="32"/>
  <c r="U309" i="32"/>
  <c r="V309" i="32"/>
  <c r="W309" i="32"/>
  <c r="X309" i="32"/>
  <c r="Y309" i="32"/>
  <c r="Z309" i="32"/>
  <c r="AA309" i="32"/>
  <c r="AB309" i="32"/>
  <c r="AC309" i="32"/>
  <c r="AD309" i="32"/>
  <c r="AE309" i="32"/>
  <c r="A310" i="32"/>
  <c r="B310" i="32"/>
  <c r="C310" i="32"/>
  <c r="D310" i="32"/>
  <c r="E310" i="32"/>
  <c r="F310" i="32"/>
  <c r="G310" i="32"/>
  <c r="H310" i="32"/>
  <c r="I310" i="32"/>
  <c r="J310" i="32"/>
  <c r="K310" i="32"/>
  <c r="L310" i="32"/>
  <c r="M310" i="32"/>
  <c r="N310" i="32"/>
  <c r="O310" i="32"/>
  <c r="P310" i="32"/>
  <c r="Q310" i="32"/>
  <c r="R310" i="32"/>
  <c r="S310" i="32"/>
  <c r="T310" i="32"/>
  <c r="U310" i="32"/>
  <c r="V310" i="32"/>
  <c r="W310" i="32"/>
  <c r="X310" i="32"/>
  <c r="Y310" i="32"/>
  <c r="Z310" i="32"/>
  <c r="AA310" i="32"/>
  <c r="AB310" i="32"/>
  <c r="AC310" i="32"/>
  <c r="AD310" i="32"/>
  <c r="AE310" i="32"/>
  <c r="A311" i="32"/>
  <c r="B311" i="32"/>
  <c r="C311" i="32"/>
  <c r="D311" i="32"/>
  <c r="E311" i="32"/>
  <c r="F311" i="32"/>
  <c r="G311" i="32"/>
  <c r="H311" i="32"/>
  <c r="I311" i="32"/>
  <c r="J311" i="32"/>
  <c r="K311" i="32"/>
  <c r="L311" i="32"/>
  <c r="M311" i="32"/>
  <c r="N311" i="32"/>
  <c r="O311" i="32"/>
  <c r="P311" i="32"/>
  <c r="Q311" i="32"/>
  <c r="R311" i="32"/>
  <c r="S311" i="32"/>
  <c r="T311" i="32"/>
  <c r="U311" i="32"/>
  <c r="V311" i="32"/>
  <c r="W311" i="32"/>
  <c r="X311" i="32"/>
  <c r="Y311" i="32"/>
  <c r="Z311" i="32"/>
  <c r="AA311" i="32"/>
  <c r="AB311" i="32"/>
  <c r="AC311" i="32"/>
  <c r="AD311" i="32"/>
  <c r="AE311" i="32"/>
  <c r="A312" i="32"/>
  <c r="B312" i="32"/>
  <c r="C312" i="32"/>
  <c r="D312" i="32"/>
  <c r="E312" i="32"/>
  <c r="F312" i="32"/>
  <c r="G312" i="32"/>
  <c r="H312" i="32"/>
  <c r="I312" i="32"/>
  <c r="J312" i="32"/>
  <c r="K312" i="32"/>
  <c r="L312" i="32"/>
  <c r="M312" i="32"/>
  <c r="N312" i="32"/>
  <c r="O312" i="32"/>
  <c r="P312" i="32"/>
  <c r="Q312" i="32"/>
  <c r="R312" i="32"/>
  <c r="S312" i="32"/>
  <c r="T312" i="32"/>
  <c r="U312" i="32"/>
  <c r="V312" i="32"/>
  <c r="W312" i="32"/>
  <c r="X312" i="32"/>
  <c r="Y312" i="32"/>
  <c r="Z312" i="32"/>
  <c r="AA312" i="32"/>
  <c r="AB312" i="32"/>
  <c r="AC312" i="32"/>
  <c r="AD312" i="32"/>
  <c r="AE312" i="32"/>
  <c r="A313" i="32"/>
  <c r="B313" i="32"/>
  <c r="C313" i="32"/>
  <c r="D313" i="32"/>
  <c r="E313" i="32"/>
  <c r="F313" i="32"/>
  <c r="G313" i="32"/>
  <c r="H313" i="32"/>
  <c r="I313" i="32"/>
  <c r="J313" i="32"/>
  <c r="K313" i="32"/>
  <c r="L313" i="32"/>
  <c r="M313" i="32"/>
  <c r="N313" i="32"/>
  <c r="O313" i="32"/>
  <c r="P313" i="32"/>
  <c r="Q313" i="32"/>
  <c r="R313" i="32"/>
  <c r="S313" i="32"/>
  <c r="T313" i="32"/>
  <c r="U313" i="32"/>
  <c r="V313" i="32"/>
  <c r="W313" i="32"/>
  <c r="X313" i="32"/>
  <c r="Y313" i="32"/>
  <c r="Z313" i="32"/>
  <c r="AA313" i="32"/>
  <c r="AB313" i="32"/>
  <c r="AC313" i="32"/>
  <c r="AD313" i="32"/>
  <c r="AE313" i="32"/>
  <c r="A314" i="32"/>
  <c r="B314" i="32"/>
  <c r="C314" i="32"/>
  <c r="D314" i="32"/>
  <c r="E314" i="32"/>
  <c r="F314" i="32"/>
  <c r="G314" i="32"/>
  <c r="H314" i="32"/>
  <c r="I314" i="32"/>
  <c r="J314" i="32"/>
  <c r="K314" i="32"/>
  <c r="L314" i="32"/>
  <c r="M314" i="32"/>
  <c r="N314" i="32"/>
  <c r="O314" i="32"/>
  <c r="P314" i="32"/>
  <c r="Q314" i="32"/>
  <c r="R314" i="32"/>
  <c r="S314" i="32"/>
  <c r="T314" i="32"/>
  <c r="U314" i="32"/>
  <c r="V314" i="32"/>
  <c r="W314" i="32"/>
  <c r="X314" i="32"/>
  <c r="Y314" i="32"/>
  <c r="Z314" i="32"/>
  <c r="AA314" i="32"/>
  <c r="AB314" i="32"/>
  <c r="AC314" i="32"/>
  <c r="AD314" i="32"/>
  <c r="AE314" i="32"/>
  <c r="A315" i="32"/>
  <c r="B315" i="32"/>
  <c r="C315" i="32"/>
  <c r="D315" i="32"/>
  <c r="E315" i="32"/>
  <c r="F315" i="32"/>
  <c r="G315" i="32"/>
  <c r="H315" i="32"/>
  <c r="I315" i="32"/>
  <c r="J315" i="32"/>
  <c r="K315" i="32"/>
  <c r="L315" i="32"/>
  <c r="M315" i="32"/>
  <c r="N315" i="32"/>
  <c r="O315" i="32"/>
  <c r="P315" i="32"/>
  <c r="Q315" i="32"/>
  <c r="R315" i="32"/>
  <c r="S315" i="32"/>
  <c r="T315" i="32"/>
  <c r="U315" i="32"/>
  <c r="V315" i="32"/>
  <c r="W315" i="32"/>
  <c r="X315" i="32"/>
  <c r="Y315" i="32"/>
  <c r="Z315" i="32"/>
  <c r="AA315" i="32"/>
  <c r="AB315" i="32"/>
  <c r="AC315" i="32"/>
  <c r="AD315" i="32"/>
  <c r="AE315" i="32"/>
  <c r="A316" i="32"/>
  <c r="B316" i="32"/>
  <c r="C316" i="32"/>
  <c r="D316" i="32"/>
  <c r="E316" i="32"/>
  <c r="F316" i="32"/>
  <c r="G316" i="32"/>
  <c r="H316" i="32"/>
  <c r="I316" i="32"/>
  <c r="J316" i="32"/>
  <c r="K316" i="32"/>
  <c r="L316" i="32"/>
  <c r="M316" i="32"/>
  <c r="N316" i="32"/>
  <c r="O316" i="32"/>
  <c r="P316" i="32"/>
  <c r="Q316" i="32"/>
  <c r="R316" i="32"/>
  <c r="S316" i="32"/>
  <c r="T316" i="32"/>
  <c r="U316" i="32"/>
  <c r="V316" i="32"/>
  <c r="W316" i="32"/>
  <c r="X316" i="32"/>
  <c r="Y316" i="32"/>
  <c r="Z316" i="32"/>
  <c r="AA316" i="32"/>
  <c r="AB316" i="32"/>
  <c r="AC316" i="32"/>
  <c r="AD316" i="32"/>
  <c r="AE316" i="32"/>
  <c r="A317" i="32"/>
  <c r="B317" i="32"/>
  <c r="C317" i="32"/>
  <c r="D317" i="32"/>
  <c r="E317" i="32"/>
  <c r="F317" i="32"/>
  <c r="G317" i="32"/>
  <c r="H317" i="32"/>
  <c r="I317" i="32"/>
  <c r="J317" i="32"/>
  <c r="K317" i="32"/>
  <c r="L317" i="32"/>
  <c r="M317" i="32"/>
  <c r="N317" i="32"/>
  <c r="O317" i="32"/>
  <c r="P317" i="32"/>
  <c r="Q317" i="32"/>
  <c r="R317" i="32"/>
  <c r="S317" i="32"/>
  <c r="T317" i="32"/>
  <c r="U317" i="32"/>
  <c r="V317" i="32"/>
  <c r="W317" i="32"/>
  <c r="X317" i="32"/>
  <c r="Y317" i="32"/>
  <c r="Z317" i="32"/>
  <c r="AA317" i="32"/>
  <c r="AB317" i="32"/>
  <c r="AC317" i="32"/>
  <c r="AD317" i="32"/>
  <c r="AE317" i="32"/>
  <c r="A318" i="32"/>
  <c r="B318" i="32"/>
  <c r="C318" i="32"/>
  <c r="D318" i="32"/>
  <c r="E318" i="32"/>
  <c r="F318" i="32"/>
  <c r="G318" i="32"/>
  <c r="H318" i="32"/>
  <c r="I318" i="32"/>
  <c r="J318" i="32"/>
  <c r="K318" i="32"/>
  <c r="L318" i="32"/>
  <c r="M318" i="32"/>
  <c r="N318" i="32"/>
  <c r="O318" i="32"/>
  <c r="P318" i="32"/>
  <c r="Q318" i="32"/>
  <c r="R318" i="32"/>
  <c r="S318" i="32"/>
  <c r="T318" i="32"/>
  <c r="U318" i="32"/>
  <c r="V318" i="32"/>
  <c r="W318" i="32"/>
  <c r="X318" i="32"/>
  <c r="Y318" i="32"/>
  <c r="Z318" i="32"/>
  <c r="AA318" i="32"/>
  <c r="AB318" i="32"/>
  <c r="AC318" i="32"/>
  <c r="AD318" i="32"/>
  <c r="AE318" i="32"/>
  <c r="A319" i="32"/>
  <c r="B319" i="32"/>
  <c r="C319" i="32"/>
  <c r="D319" i="32"/>
  <c r="E319" i="32"/>
  <c r="F319" i="32"/>
  <c r="G319" i="32"/>
  <c r="H319" i="32"/>
  <c r="I319" i="32"/>
  <c r="J319" i="32"/>
  <c r="K319" i="32"/>
  <c r="L319" i="32"/>
  <c r="M319" i="32"/>
  <c r="N319" i="32"/>
  <c r="O319" i="32"/>
  <c r="P319" i="32"/>
  <c r="Q319" i="32"/>
  <c r="R319" i="32"/>
  <c r="S319" i="32"/>
  <c r="T319" i="32"/>
  <c r="U319" i="32"/>
  <c r="V319" i="32"/>
  <c r="W319" i="32"/>
  <c r="X319" i="32"/>
  <c r="Y319" i="32"/>
  <c r="Z319" i="32"/>
  <c r="AA319" i="32"/>
  <c r="AB319" i="32"/>
  <c r="AC319" i="32"/>
  <c r="AD319" i="32"/>
  <c r="AE319" i="32"/>
  <c r="A320" i="32"/>
  <c r="B320" i="32"/>
  <c r="C320" i="32"/>
  <c r="D320" i="32"/>
  <c r="E320" i="32"/>
  <c r="F320" i="32"/>
  <c r="G320" i="32"/>
  <c r="H320" i="32"/>
  <c r="I320" i="32"/>
  <c r="J320" i="32"/>
  <c r="K320" i="32"/>
  <c r="L320" i="32"/>
  <c r="M320" i="32"/>
  <c r="N320" i="32"/>
  <c r="O320" i="32"/>
  <c r="P320" i="32"/>
  <c r="Q320" i="32"/>
  <c r="R320" i="32"/>
  <c r="S320" i="32"/>
  <c r="T320" i="32"/>
  <c r="U320" i="32"/>
  <c r="V320" i="32"/>
  <c r="W320" i="32"/>
  <c r="X320" i="32"/>
  <c r="Y320" i="32"/>
  <c r="Z320" i="32"/>
  <c r="AA320" i="32"/>
  <c r="AB320" i="32"/>
  <c r="AC320" i="32"/>
  <c r="AD320" i="32"/>
  <c r="AE320" i="32"/>
  <c r="A321" i="32"/>
  <c r="B321" i="32"/>
  <c r="C321" i="32"/>
  <c r="D321" i="32"/>
  <c r="E321" i="32"/>
  <c r="F321" i="32"/>
  <c r="G321" i="32"/>
  <c r="H321" i="32"/>
  <c r="I321" i="32"/>
  <c r="J321" i="32"/>
  <c r="K321" i="32"/>
  <c r="L321" i="32"/>
  <c r="M321" i="32"/>
  <c r="N321" i="32"/>
  <c r="O321" i="32"/>
  <c r="P321" i="32"/>
  <c r="Q321" i="32"/>
  <c r="R321" i="32"/>
  <c r="S321" i="32"/>
  <c r="T321" i="32"/>
  <c r="U321" i="32"/>
  <c r="V321" i="32"/>
  <c r="W321" i="32"/>
  <c r="X321" i="32"/>
  <c r="Y321" i="32"/>
  <c r="Z321" i="32"/>
  <c r="AA321" i="32"/>
  <c r="AB321" i="32"/>
  <c r="AC321" i="32"/>
  <c r="AD321" i="32"/>
  <c r="AE321" i="32"/>
  <c r="A322" i="32"/>
  <c r="B322" i="32"/>
  <c r="C322" i="32"/>
  <c r="D322" i="32"/>
  <c r="E322" i="32"/>
  <c r="F322" i="32"/>
  <c r="G322" i="32"/>
  <c r="H322" i="32"/>
  <c r="I322" i="32"/>
  <c r="J322" i="32"/>
  <c r="K322" i="32"/>
  <c r="L322" i="32"/>
  <c r="M322" i="32"/>
  <c r="N322" i="32"/>
  <c r="O322" i="32"/>
  <c r="P322" i="32"/>
  <c r="Q322" i="32"/>
  <c r="R322" i="32"/>
  <c r="S322" i="32"/>
  <c r="T322" i="32"/>
  <c r="U322" i="32"/>
  <c r="V322" i="32"/>
  <c r="W322" i="32"/>
  <c r="X322" i="32"/>
  <c r="Y322" i="32"/>
  <c r="Z322" i="32"/>
  <c r="AA322" i="32"/>
  <c r="AB322" i="32"/>
  <c r="AC322" i="32"/>
  <c r="AD322" i="32"/>
  <c r="AE322" i="32"/>
  <c r="A323" i="32"/>
  <c r="B323" i="32"/>
  <c r="C323" i="32"/>
  <c r="D323" i="32"/>
  <c r="E323" i="32"/>
  <c r="F323" i="32"/>
  <c r="G323" i="32"/>
  <c r="H323" i="32"/>
  <c r="I323" i="32"/>
  <c r="J323" i="32"/>
  <c r="K323" i="32"/>
  <c r="L323" i="32"/>
  <c r="M323" i="32"/>
  <c r="N323" i="32"/>
  <c r="O323" i="32"/>
  <c r="P323" i="32"/>
  <c r="Q323" i="32"/>
  <c r="R323" i="32"/>
  <c r="S323" i="32"/>
  <c r="T323" i="32"/>
  <c r="U323" i="32"/>
  <c r="V323" i="32"/>
  <c r="W323" i="32"/>
  <c r="X323" i="32"/>
  <c r="Y323" i="32"/>
  <c r="Z323" i="32"/>
  <c r="AA323" i="32"/>
  <c r="AB323" i="32"/>
  <c r="AC323" i="32"/>
  <c r="AD323" i="32"/>
  <c r="AE323" i="32"/>
  <c r="A324" i="32"/>
  <c r="B324" i="32"/>
  <c r="C324" i="32"/>
  <c r="D324" i="32"/>
  <c r="E324" i="32"/>
  <c r="F324" i="32"/>
  <c r="G324" i="32"/>
  <c r="H324" i="32"/>
  <c r="I324" i="32"/>
  <c r="J324" i="32"/>
  <c r="K324" i="32"/>
  <c r="L324" i="32"/>
  <c r="M324" i="32"/>
  <c r="N324" i="32"/>
  <c r="O324" i="32"/>
  <c r="P324" i="32"/>
  <c r="Q324" i="32"/>
  <c r="R324" i="32"/>
  <c r="S324" i="32"/>
  <c r="T324" i="32"/>
  <c r="U324" i="32"/>
  <c r="V324" i="32"/>
  <c r="W324" i="32"/>
  <c r="X324" i="32"/>
  <c r="Y324" i="32"/>
  <c r="Z324" i="32"/>
  <c r="AA324" i="32"/>
  <c r="AB324" i="32"/>
  <c r="AC324" i="32"/>
  <c r="AD324" i="32"/>
  <c r="AE324" i="32"/>
  <c r="A325" i="32"/>
  <c r="B325" i="32"/>
  <c r="C325" i="32"/>
  <c r="D325" i="32"/>
  <c r="E325" i="32"/>
  <c r="F325" i="32"/>
  <c r="G325" i="32"/>
  <c r="H325" i="32"/>
  <c r="I325" i="32"/>
  <c r="J325" i="32"/>
  <c r="K325" i="32"/>
  <c r="L325" i="32"/>
  <c r="M325" i="32"/>
  <c r="N325" i="32"/>
  <c r="O325" i="32"/>
  <c r="P325" i="32"/>
  <c r="Q325" i="32"/>
  <c r="R325" i="32"/>
  <c r="S325" i="32"/>
  <c r="T325" i="32"/>
  <c r="U325" i="32"/>
  <c r="V325" i="32"/>
  <c r="W325" i="32"/>
  <c r="X325" i="32"/>
  <c r="Y325" i="32"/>
  <c r="Z325" i="32"/>
  <c r="AA325" i="32"/>
  <c r="AB325" i="32"/>
  <c r="AC325" i="32"/>
  <c r="AD325" i="32"/>
  <c r="AE325" i="32"/>
  <c r="A326" i="32"/>
  <c r="B326" i="32"/>
  <c r="C326" i="32"/>
  <c r="D326" i="32"/>
  <c r="E326" i="32"/>
  <c r="F326" i="32"/>
  <c r="G326" i="32"/>
  <c r="H326" i="32"/>
  <c r="I326" i="32"/>
  <c r="J326" i="32"/>
  <c r="K326" i="32"/>
  <c r="L326" i="32"/>
  <c r="M326" i="32"/>
  <c r="N326" i="32"/>
  <c r="O326" i="32"/>
  <c r="P326" i="32"/>
  <c r="Q326" i="32"/>
  <c r="R326" i="32"/>
  <c r="S326" i="32"/>
  <c r="T326" i="32"/>
  <c r="U326" i="32"/>
  <c r="V326" i="32"/>
  <c r="W326" i="32"/>
  <c r="X326" i="32"/>
  <c r="Y326" i="32"/>
  <c r="Z326" i="32"/>
  <c r="AA326" i="32"/>
  <c r="AB326" i="32"/>
  <c r="AC326" i="32"/>
  <c r="AD326" i="32"/>
  <c r="AE326" i="32"/>
  <c r="A327" i="32"/>
  <c r="B327" i="32"/>
  <c r="C327" i="32"/>
  <c r="D327" i="32"/>
  <c r="E327" i="32"/>
  <c r="F327" i="32"/>
  <c r="G327" i="32"/>
  <c r="H327" i="32"/>
  <c r="I327" i="32"/>
  <c r="J327" i="32"/>
  <c r="K327" i="32"/>
  <c r="L327" i="32"/>
  <c r="M327" i="32"/>
  <c r="N327" i="32"/>
  <c r="O327" i="32"/>
  <c r="P327" i="32"/>
  <c r="Q327" i="32"/>
  <c r="R327" i="32"/>
  <c r="S327" i="32"/>
  <c r="T327" i="32"/>
  <c r="U327" i="32"/>
  <c r="V327" i="32"/>
  <c r="W327" i="32"/>
  <c r="X327" i="32"/>
  <c r="Y327" i="32"/>
  <c r="Z327" i="32"/>
  <c r="AA327" i="32"/>
  <c r="AB327" i="32"/>
  <c r="AC327" i="32"/>
  <c r="AD327" i="32"/>
  <c r="AE327" i="32"/>
  <c r="A328" i="32"/>
  <c r="B328" i="32"/>
  <c r="C328" i="32"/>
  <c r="D328" i="32"/>
  <c r="E328" i="32"/>
  <c r="F328" i="32"/>
  <c r="G328" i="32"/>
  <c r="H328" i="32"/>
  <c r="I328" i="32"/>
  <c r="J328" i="32"/>
  <c r="K328" i="32"/>
  <c r="L328" i="32"/>
  <c r="M328" i="32"/>
  <c r="N328" i="32"/>
  <c r="O328" i="32"/>
  <c r="P328" i="32"/>
  <c r="Q328" i="32"/>
  <c r="R328" i="32"/>
  <c r="S328" i="32"/>
  <c r="T328" i="32"/>
  <c r="U328" i="32"/>
  <c r="V328" i="32"/>
  <c r="W328" i="32"/>
  <c r="X328" i="32"/>
  <c r="Y328" i="32"/>
  <c r="Z328" i="32"/>
  <c r="AA328" i="32"/>
  <c r="AB328" i="32"/>
  <c r="AC328" i="32"/>
  <c r="AD328" i="32"/>
  <c r="AE328" i="32"/>
  <c r="A329" i="32"/>
  <c r="B329" i="32"/>
  <c r="C329" i="32"/>
  <c r="D329" i="32"/>
  <c r="E329" i="32"/>
  <c r="F329" i="32"/>
  <c r="G329" i="32"/>
  <c r="H329" i="32"/>
  <c r="I329" i="32"/>
  <c r="J329" i="32"/>
  <c r="K329" i="32"/>
  <c r="L329" i="32"/>
  <c r="M329" i="32"/>
  <c r="N329" i="32"/>
  <c r="O329" i="32"/>
  <c r="P329" i="32"/>
  <c r="Q329" i="32"/>
  <c r="R329" i="32"/>
  <c r="S329" i="32"/>
  <c r="T329" i="32"/>
  <c r="U329" i="32"/>
  <c r="V329" i="32"/>
  <c r="W329" i="32"/>
  <c r="X329" i="32"/>
  <c r="Y329" i="32"/>
  <c r="Z329" i="32"/>
  <c r="AA329" i="32"/>
  <c r="AB329" i="32"/>
  <c r="AC329" i="32"/>
  <c r="AD329" i="32"/>
  <c r="AE329" i="32"/>
  <c r="A330" i="32"/>
  <c r="B330" i="32"/>
  <c r="C330" i="32"/>
  <c r="D330" i="32"/>
  <c r="E330" i="32"/>
  <c r="F330" i="32"/>
  <c r="G330" i="32"/>
  <c r="H330" i="32"/>
  <c r="I330" i="32"/>
  <c r="J330" i="32"/>
  <c r="K330" i="32"/>
  <c r="L330" i="32"/>
  <c r="M330" i="32"/>
  <c r="N330" i="32"/>
  <c r="O330" i="32"/>
  <c r="P330" i="32"/>
  <c r="Q330" i="32"/>
  <c r="R330" i="32"/>
  <c r="S330" i="32"/>
  <c r="T330" i="32"/>
  <c r="U330" i="32"/>
  <c r="V330" i="32"/>
  <c r="W330" i="32"/>
  <c r="X330" i="32"/>
  <c r="Y330" i="32"/>
  <c r="Z330" i="32"/>
  <c r="AA330" i="32"/>
  <c r="AB330" i="32"/>
  <c r="AC330" i="32"/>
  <c r="AD330" i="32"/>
  <c r="AE330" i="32"/>
  <c r="A331" i="32"/>
  <c r="B331" i="32"/>
  <c r="C331" i="32"/>
  <c r="D331" i="32"/>
  <c r="E331" i="32"/>
  <c r="F331" i="32"/>
  <c r="G331" i="32"/>
  <c r="H331" i="32"/>
  <c r="I331" i="32"/>
  <c r="J331" i="32"/>
  <c r="K331" i="32"/>
  <c r="L331" i="32"/>
  <c r="M331" i="32"/>
  <c r="N331" i="32"/>
  <c r="O331" i="32"/>
  <c r="P331" i="32"/>
  <c r="Q331" i="32"/>
  <c r="R331" i="32"/>
  <c r="S331" i="32"/>
  <c r="T331" i="32"/>
  <c r="U331" i="32"/>
  <c r="V331" i="32"/>
  <c r="W331" i="32"/>
  <c r="X331" i="32"/>
  <c r="Y331" i="32"/>
  <c r="Z331" i="32"/>
  <c r="AA331" i="32"/>
  <c r="AB331" i="32"/>
  <c r="AC331" i="32"/>
  <c r="AD331" i="32"/>
  <c r="AE331" i="32"/>
  <c r="A332" i="32"/>
  <c r="B332" i="32"/>
  <c r="C332" i="32"/>
  <c r="D332" i="32"/>
  <c r="E332" i="32"/>
  <c r="F332" i="32"/>
  <c r="G332" i="32"/>
  <c r="H332" i="32"/>
  <c r="I332" i="32"/>
  <c r="J332" i="32"/>
  <c r="K332" i="32"/>
  <c r="L332" i="32"/>
  <c r="M332" i="32"/>
  <c r="N332" i="32"/>
  <c r="O332" i="32"/>
  <c r="P332" i="32"/>
  <c r="Q332" i="32"/>
  <c r="R332" i="32"/>
  <c r="S332" i="32"/>
  <c r="T332" i="32"/>
  <c r="U332" i="32"/>
  <c r="V332" i="32"/>
  <c r="W332" i="32"/>
  <c r="X332" i="32"/>
  <c r="Y332" i="32"/>
  <c r="Z332" i="32"/>
  <c r="AA332" i="32"/>
  <c r="AB332" i="32"/>
  <c r="AC332" i="32"/>
  <c r="AD332" i="32"/>
  <c r="AE332" i="32"/>
  <c r="A333" i="32"/>
  <c r="B333" i="32"/>
  <c r="C333" i="32"/>
  <c r="D333" i="32"/>
  <c r="E333" i="32"/>
  <c r="F333" i="32"/>
  <c r="G333" i="32"/>
  <c r="H333" i="32"/>
  <c r="I333" i="32"/>
  <c r="J333" i="32"/>
  <c r="K333" i="32"/>
  <c r="L333" i="32"/>
  <c r="M333" i="32"/>
  <c r="N333" i="32"/>
  <c r="O333" i="32"/>
  <c r="P333" i="32"/>
  <c r="Q333" i="32"/>
  <c r="R333" i="32"/>
  <c r="S333" i="32"/>
  <c r="T333" i="32"/>
  <c r="U333" i="32"/>
  <c r="V333" i="32"/>
  <c r="W333" i="32"/>
  <c r="X333" i="32"/>
  <c r="Y333" i="32"/>
  <c r="Z333" i="32"/>
  <c r="AA333" i="32"/>
  <c r="AB333" i="32"/>
  <c r="AC333" i="32"/>
  <c r="AD333" i="32"/>
  <c r="AE333" i="32"/>
  <c r="A334" i="32"/>
  <c r="B334" i="32"/>
  <c r="C334" i="32"/>
  <c r="D334" i="32"/>
  <c r="E334" i="32"/>
  <c r="F334" i="32"/>
  <c r="G334" i="32"/>
  <c r="H334" i="32"/>
  <c r="I334" i="32"/>
  <c r="J334" i="32"/>
  <c r="K334" i="32"/>
  <c r="L334" i="32"/>
  <c r="M334" i="32"/>
  <c r="N334" i="32"/>
  <c r="O334" i="32"/>
  <c r="P334" i="32"/>
  <c r="Q334" i="32"/>
  <c r="R334" i="32"/>
  <c r="S334" i="32"/>
  <c r="T334" i="32"/>
  <c r="U334" i="32"/>
  <c r="V334" i="32"/>
  <c r="W334" i="32"/>
  <c r="X334" i="32"/>
  <c r="Y334" i="32"/>
  <c r="Z334" i="32"/>
  <c r="AA334" i="32"/>
  <c r="AB334" i="32"/>
  <c r="AC334" i="32"/>
  <c r="AD334" i="32"/>
  <c r="AE334" i="32"/>
  <c r="A335" i="32"/>
  <c r="B335" i="32"/>
  <c r="C335" i="32"/>
  <c r="D335" i="32"/>
  <c r="E335" i="32"/>
  <c r="F335" i="32"/>
  <c r="G335" i="32"/>
  <c r="H335" i="32"/>
  <c r="I335" i="32"/>
  <c r="J335" i="32"/>
  <c r="K335" i="32"/>
  <c r="L335" i="32"/>
  <c r="M335" i="32"/>
  <c r="N335" i="32"/>
  <c r="O335" i="32"/>
  <c r="P335" i="32"/>
  <c r="Q335" i="32"/>
  <c r="R335" i="32"/>
  <c r="S335" i="32"/>
  <c r="T335" i="32"/>
  <c r="U335" i="32"/>
  <c r="V335" i="32"/>
  <c r="W335" i="32"/>
  <c r="X335" i="32"/>
  <c r="Y335" i="32"/>
  <c r="Z335" i="32"/>
  <c r="AA335" i="32"/>
  <c r="AB335" i="32"/>
  <c r="AC335" i="32"/>
  <c r="AD335" i="32"/>
  <c r="AE335" i="32"/>
  <c r="A336" i="32"/>
  <c r="B336" i="32"/>
  <c r="C336" i="32"/>
  <c r="D336" i="32"/>
  <c r="E336" i="32"/>
  <c r="F336" i="32"/>
  <c r="G336" i="32"/>
  <c r="H336" i="32"/>
  <c r="I336" i="32"/>
  <c r="J336" i="32"/>
  <c r="K336" i="32"/>
  <c r="L336" i="32"/>
  <c r="M336" i="32"/>
  <c r="N336" i="32"/>
  <c r="O336" i="32"/>
  <c r="P336" i="32"/>
  <c r="Q336" i="32"/>
  <c r="R336" i="32"/>
  <c r="S336" i="32"/>
  <c r="T336" i="32"/>
  <c r="U336" i="32"/>
  <c r="V336" i="32"/>
  <c r="W336" i="32"/>
  <c r="X336" i="32"/>
  <c r="Y336" i="32"/>
  <c r="Z336" i="32"/>
  <c r="AA336" i="32"/>
  <c r="AB336" i="32"/>
  <c r="AC336" i="32"/>
  <c r="AD336" i="32"/>
  <c r="AE336" i="32"/>
  <c r="A337" i="32"/>
  <c r="B337" i="32"/>
  <c r="C337" i="32"/>
  <c r="D337" i="32"/>
  <c r="E337" i="32"/>
  <c r="F337" i="32"/>
  <c r="G337" i="32"/>
  <c r="H337" i="32"/>
  <c r="I337" i="32"/>
  <c r="J337" i="32"/>
  <c r="K337" i="32"/>
  <c r="L337" i="32"/>
  <c r="M337" i="32"/>
  <c r="N337" i="32"/>
  <c r="O337" i="32"/>
  <c r="P337" i="32"/>
  <c r="Q337" i="32"/>
  <c r="R337" i="32"/>
  <c r="S337" i="32"/>
  <c r="T337" i="32"/>
  <c r="U337" i="32"/>
  <c r="V337" i="32"/>
  <c r="W337" i="32"/>
  <c r="X337" i="32"/>
  <c r="Y337" i="32"/>
  <c r="Z337" i="32"/>
  <c r="AA337" i="32"/>
  <c r="AB337" i="32"/>
  <c r="AC337" i="32"/>
  <c r="AD337" i="32"/>
  <c r="AE337" i="32"/>
  <c r="A338" i="32"/>
  <c r="B338" i="32"/>
  <c r="C338" i="32"/>
  <c r="D338" i="32"/>
  <c r="E338" i="32"/>
  <c r="F338" i="32"/>
  <c r="G338" i="32"/>
  <c r="H338" i="32"/>
  <c r="I338" i="32"/>
  <c r="J338" i="32"/>
  <c r="K338" i="32"/>
  <c r="L338" i="32"/>
  <c r="M338" i="32"/>
  <c r="N338" i="32"/>
  <c r="O338" i="32"/>
  <c r="P338" i="32"/>
  <c r="Q338" i="32"/>
  <c r="R338" i="32"/>
  <c r="S338" i="32"/>
  <c r="T338" i="32"/>
  <c r="U338" i="32"/>
  <c r="V338" i="32"/>
  <c r="W338" i="32"/>
  <c r="X338" i="32"/>
  <c r="Y338" i="32"/>
  <c r="Z338" i="32"/>
  <c r="AA338" i="32"/>
  <c r="AB338" i="32"/>
  <c r="AC338" i="32"/>
  <c r="AD338" i="32"/>
  <c r="AE338" i="32"/>
  <c r="A339" i="32"/>
  <c r="B339" i="32"/>
  <c r="C339" i="32"/>
  <c r="D339" i="32"/>
  <c r="E339" i="32"/>
  <c r="F339" i="32"/>
  <c r="G339" i="32"/>
  <c r="H339" i="32"/>
  <c r="I339" i="32"/>
  <c r="J339" i="32"/>
  <c r="K339" i="32"/>
  <c r="L339" i="32"/>
  <c r="M339" i="32"/>
  <c r="N339" i="32"/>
  <c r="O339" i="32"/>
  <c r="P339" i="32"/>
  <c r="Q339" i="32"/>
  <c r="R339" i="32"/>
  <c r="S339" i="32"/>
  <c r="T339" i="32"/>
  <c r="U339" i="32"/>
  <c r="V339" i="32"/>
  <c r="W339" i="32"/>
  <c r="X339" i="32"/>
  <c r="Y339" i="32"/>
  <c r="Z339" i="32"/>
  <c r="AA339" i="32"/>
  <c r="AB339" i="32"/>
  <c r="AC339" i="32"/>
  <c r="AD339" i="32"/>
  <c r="AE339" i="32"/>
  <c r="A340" i="32"/>
  <c r="B340" i="32"/>
  <c r="C340" i="32"/>
  <c r="D340" i="32"/>
  <c r="E340" i="32"/>
  <c r="F340" i="32"/>
  <c r="G340" i="32"/>
  <c r="H340" i="32"/>
  <c r="I340" i="32"/>
  <c r="J340" i="32"/>
  <c r="K340" i="32"/>
  <c r="L340" i="32"/>
  <c r="M340" i="32"/>
  <c r="N340" i="32"/>
  <c r="O340" i="32"/>
  <c r="P340" i="32"/>
  <c r="Q340" i="32"/>
  <c r="R340" i="32"/>
  <c r="S340" i="32"/>
  <c r="T340" i="32"/>
  <c r="U340" i="32"/>
  <c r="V340" i="32"/>
  <c r="W340" i="32"/>
  <c r="X340" i="32"/>
  <c r="Y340" i="32"/>
  <c r="Z340" i="32"/>
  <c r="AA340" i="32"/>
  <c r="AB340" i="32"/>
  <c r="AC340" i="32"/>
  <c r="AD340" i="32"/>
  <c r="AE340" i="32"/>
  <c r="A341" i="32"/>
  <c r="B341" i="32"/>
  <c r="C341" i="32"/>
  <c r="D341" i="32"/>
  <c r="E341" i="32"/>
  <c r="F341" i="32"/>
  <c r="G341" i="32"/>
  <c r="H341" i="32"/>
  <c r="I341" i="32"/>
  <c r="J341" i="32"/>
  <c r="K341" i="32"/>
  <c r="L341" i="32"/>
  <c r="M341" i="32"/>
  <c r="N341" i="32"/>
  <c r="O341" i="32"/>
  <c r="P341" i="32"/>
  <c r="Q341" i="32"/>
  <c r="R341" i="32"/>
  <c r="S341" i="32"/>
  <c r="T341" i="32"/>
  <c r="U341" i="32"/>
  <c r="V341" i="32"/>
  <c r="W341" i="32"/>
  <c r="X341" i="32"/>
  <c r="Y341" i="32"/>
  <c r="Z341" i="32"/>
  <c r="AA341" i="32"/>
  <c r="AB341" i="32"/>
  <c r="AC341" i="32"/>
  <c r="AD341" i="32"/>
  <c r="AE341" i="32"/>
  <c r="A342" i="32"/>
  <c r="B342" i="32"/>
  <c r="C342" i="32"/>
  <c r="D342" i="32"/>
  <c r="E342" i="32"/>
  <c r="F342" i="32"/>
  <c r="G342" i="32"/>
  <c r="H342" i="32"/>
  <c r="I342" i="32"/>
  <c r="J342" i="32"/>
  <c r="K342" i="32"/>
  <c r="L342" i="32"/>
  <c r="M342" i="32"/>
  <c r="N342" i="32"/>
  <c r="O342" i="32"/>
  <c r="P342" i="32"/>
  <c r="Q342" i="32"/>
  <c r="R342" i="32"/>
  <c r="S342" i="32"/>
  <c r="T342" i="32"/>
  <c r="U342" i="32"/>
  <c r="V342" i="32"/>
  <c r="W342" i="32"/>
  <c r="X342" i="32"/>
  <c r="Y342" i="32"/>
  <c r="Z342" i="32"/>
  <c r="AA342" i="32"/>
  <c r="AB342" i="32"/>
  <c r="AC342" i="32"/>
  <c r="AD342" i="32"/>
  <c r="AE342" i="32"/>
  <c r="A343" i="32"/>
  <c r="B343" i="32"/>
  <c r="C343" i="32"/>
  <c r="D343" i="32"/>
  <c r="E343" i="32"/>
  <c r="F343" i="32"/>
  <c r="G343" i="32"/>
  <c r="H343" i="32"/>
  <c r="I343" i="32"/>
  <c r="J343" i="32"/>
  <c r="K343" i="32"/>
  <c r="L343" i="32"/>
  <c r="M343" i="32"/>
  <c r="N343" i="32"/>
  <c r="O343" i="32"/>
  <c r="P343" i="32"/>
  <c r="Q343" i="32"/>
  <c r="R343" i="32"/>
  <c r="S343" i="32"/>
  <c r="T343" i="32"/>
  <c r="U343" i="32"/>
  <c r="V343" i="32"/>
  <c r="W343" i="32"/>
  <c r="X343" i="32"/>
  <c r="Y343" i="32"/>
  <c r="Z343" i="32"/>
  <c r="AA343" i="32"/>
  <c r="AB343" i="32"/>
  <c r="AC343" i="32"/>
  <c r="AD343" i="32"/>
  <c r="AE343" i="32"/>
  <c r="A344" i="32"/>
  <c r="B344" i="32"/>
  <c r="C344" i="32"/>
  <c r="D344" i="32"/>
  <c r="E344" i="32"/>
  <c r="F344" i="32"/>
  <c r="G344" i="32"/>
  <c r="H344" i="32"/>
  <c r="I344" i="32"/>
  <c r="J344" i="32"/>
  <c r="K344" i="32"/>
  <c r="L344" i="32"/>
  <c r="M344" i="32"/>
  <c r="N344" i="32"/>
  <c r="O344" i="32"/>
  <c r="P344" i="32"/>
  <c r="Q344" i="32"/>
  <c r="R344" i="32"/>
  <c r="S344" i="32"/>
  <c r="T344" i="32"/>
  <c r="U344" i="32"/>
  <c r="V344" i="32"/>
  <c r="W344" i="32"/>
  <c r="X344" i="32"/>
  <c r="Y344" i="32"/>
  <c r="Z344" i="32"/>
  <c r="AA344" i="32"/>
  <c r="AB344" i="32"/>
  <c r="AC344" i="32"/>
  <c r="AD344" i="32"/>
  <c r="AE344" i="32"/>
  <c r="A345" i="32"/>
  <c r="B345" i="32"/>
  <c r="C345" i="32"/>
  <c r="D345" i="32"/>
  <c r="E345" i="32"/>
  <c r="F345" i="32"/>
  <c r="G345" i="32"/>
  <c r="H345" i="32"/>
  <c r="I345" i="32"/>
  <c r="J345" i="32"/>
  <c r="K345" i="32"/>
  <c r="L345" i="32"/>
  <c r="M345" i="32"/>
  <c r="N345" i="32"/>
  <c r="O345" i="32"/>
  <c r="P345" i="32"/>
  <c r="Q345" i="32"/>
  <c r="R345" i="32"/>
  <c r="S345" i="32"/>
  <c r="T345" i="32"/>
  <c r="U345" i="32"/>
  <c r="V345" i="32"/>
  <c r="W345" i="32"/>
  <c r="X345" i="32"/>
  <c r="Y345" i="32"/>
  <c r="Z345" i="32"/>
  <c r="AA345" i="32"/>
  <c r="AB345" i="32"/>
  <c r="AC345" i="32"/>
  <c r="AD345" i="32"/>
  <c r="AE345" i="32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R83" i="31"/>
  <c r="S83" i="31"/>
  <c r="T83" i="31"/>
  <c r="U83" i="31"/>
  <c r="V83" i="31"/>
  <c r="W83" i="31"/>
  <c r="X83" i="31"/>
  <c r="Y83" i="31"/>
  <c r="Z83" i="31"/>
  <c r="AA83" i="31"/>
  <c r="AB83" i="31"/>
  <c r="AC83" i="31"/>
  <c r="AD83" i="31"/>
  <c r="AE83" i="31"/>
  <c r="AF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R84" i="31"/>
  <c r="S84" i="31"/>
  <c r="T84" i="31"/>
  <c r="U84" i="31"/>
  <c r="V84" i="31"/>
  <c r="W84" i="31"/>
  <c r="X84" i="31"/>
  <c r="Y84" i="31"/>
  <c r="Z84" i="31"/>
  <c r="AA84" i="31"/>
  <c r="AB84" i="31"/>
  <c r="AC84" i="31"/>
  <c r="AD84" i="31"/>
  <c r="AE84" i="31"/>
  <c r="AF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P85" i="31"/>
  <c r="Q85" i="31"/>
  <c r="R85" i="31"/>
  <c r="S85" i="31"/>
  <c r="T85" i="31"/>
  <c r="U85" i="31"/>
  <c r="V85" i="31"/>
  <c r="W85" i="31"/>
  <c r="X85" i="31"/>
  <c r="Y85" i="31"/>
  <c r="Z85" i="31"/>
  <c r="AA85" i="31"/>
  <c r="AB85" i="31"/>
  <c r="AC85" i="31"/>
  <c r="AD85" i="31"/>
  <c r="AE85" i="31"/>
  <c r="AF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Z86" i="31"/>
  <c r="AA86" i="31"/>
  <c r="AB86" i="31"/>
  <c r="AC86" i="31"/>
  <c r="AD86" i="31"/>
  <c r="AE86" i="31"/>
  <c r="AF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P87" i="31"/>
  <c r="Q87" i="31"/>
  <c r="R87" i="31"/>
  <c r="S87" i="31"/>
  <c r="T87" i="31"/>
  <c r="U87" i="31"/>
  <c r="V87" i="31"/>
  <c r="W87" i="31"/>
  <c r="X87" i="31"/>
  <c r="Y87" i="31"/>
  <c r="Z87" i="31"/>
  <c r="AA87" i="31"/>
  <c r="AB87" i="31"/>
  <c r="AC87" i="31"/>
  <c r="AD87" i="31"/>
  <c r="AE87" i="31"/>
  <c r="AF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Z88" i="31"/>
  <c r="AA88" i="31"/>
  <c r="AB88" i="31"/>
  <c r="AC88" i="31"/>
  <c r="AD88" i="31"/>
  <c r="AE88" i="31"/>
  <c r="AF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Z90" i="31"/>
  <c r="AA90" i="31"/>
  <c r="AB90" i="31"/>
  <c r="AC90" i="31"/>
  <c r="AD90" i="31"/>
  <c r="AE90" i="31"/>
  <c r="AF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Z92" i="31"/>
  <c r="AA92" i="31"/>
  <c r="AB92" i="31"/>
  <c r="AC92" i="31"/>
  <c r="AD92" i="31"/>
  <c r="AE92" i="31"/>
  <c r="AF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P93" i="31"/>
  <c r="Q93" i="31"/>
  <c r="R93" i="31"/>
  <c r="S93" i="31"/>
  <c r="T93" i="31"/>
  <c r="U93" i="31"/>
  <c r="V93" i="31"/>
  <c r="W93" i="31"/>
  <c r="X93" i="31"/>
  <c r="Y93" i="31"/>
  <c r="Z93" i="31"/>
  <c r="AA93" i="31"/>
  <c r="AB93" i="31"/>
  <c r="AC93" i="31"/>
  <c r="AD93" i="31"/>
  <c r="AE93" i="31"/>
  <c r="AF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P94" i="31"/>
  <c r="Q94" i="31"/>
  <c r="R94" i="31"/>
  <c r="S94" i="31"/>
  <c r="T94" i="31"/>
  <c r="U94" i="31"/>
  <c r="V94" i="31"/>
  <c r="W94" i="31"/>
  <c r="X94" i="31"/>
  <c r="Y94" i="31"/>
  <c r="Z94" i="31"/>
  <c r="AA94" i="31"/>
  <c r="AB94" i="31"/>
  <c r="AC94" i="31"/>
  <c r="AD94" i="31"/>
  <c r="AE94" i="31"/>
  <c r="AF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P95" i="31"/>
  <c r="Q95" i="31"/>
  <c r="R95" i="31"/>
  <c r="S95" i="31"/>
  <c r="T95" i="31"/>
  <c r="U95" i="31"/>
  <c r="V95" i="31"/>
  <c r="W95" i="31"/>
  <c r="X95" i="31"/>
  <c r="Y95" i="31"/>
  <c r="Z95" i="31"/>
  <c r="AA95" i="31"/>
  <c r="AB95" i="31"/>
  <c r="AC95" i="31"/>
  <c r="AD95" i="31"/>
  <c r="AE95" i="31"/>
  <c r="AF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P96" i="31"/>
  <c r="Q96" i="31"/>
  <c r="R96" i="31"/>
  <c r="S96" i="31"/>
  <c r="T96" i="31"/>
  <c r="U96" i="31"/>
  <c r="V96" i="31"/>
  <c r="W96" i="31"/>
  <c r="X96" i="31"/>
  <c r="Y96" i="31"/>
  <c r="Z96" i="31"/>
  <c r="AA96" i="31"/>
  <c r="AB96" i="31"/>
  <c r="AC96" i="31"/>
  <c r="AD96" i="31"/>
  <c r="AE96" i="31"/>
  <c r="AF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P97" i="31"/>
  <c r="Q97" i="31"/>
  <c r="R97" i="31"/>
  <c r="S97" i="31"/>
  <c r="T97" i="31"/>
  <c r="U97" i="31"/>
  <c r="V97" i="31"/>
  <c r="W97" i="31"/>
  <c r="X97" i="31"/>
  <c r="Y97" i="31"/>
  <c r="Z97" i="31"/>
  <c r="AA97" i="31"/>
  <c r="AB97" i="31"/>
  <c r="AC97" i="31"/>
  <c r="AD97" i="31"/>
  <c r="AE97" i="31"/>
  <c r="AF97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P98" i="31"/>
  <c r="Q98" i="31"/>
  <c r="R98" i="31"/>
  <c r="S98" i="31"/>
  <c r="T98" i="31"/>
  <c r="U98" i="31"/>
  <c r="V98" i="31"/>
  <c r="W98" i="31"/>
  <c r="X98" i="31"/>
  <c r="Y98" i="31"/>
  <c r="Z98" i="31"/>
  <c r="AA98" i="31"/>
  <c r="AB98" i="31"/>
  <c r="AC98" i="31"/>
  <c r="AD98" i="31"/>
  <c r="AE98" i="31"/>
  <c r="AF98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R100" i="31"/>
  <c r="S100" i="31"/>
  <c r="T100" i="31"/>
  <c r="U100" i="31"/>
  <c r="V100" i="31"/>
  <c r="W100" i="31"/>
  <c r="X100" i="31"/>
  <c r="Y100" i="31"/>
  <c r="Z100" i="31"/>
  <c r="AA100" i="31"/>
  <c r="AB100" i="31"/>
  <c r="AC100" i="31"/>
  <c r="AD100" i="31"/>
  <c r="AE100" i="31"/>
  <c r="AF100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R101" i="31"/>
  <c r="S101" i="31"/>
  <c r="T101" i="31"/>
  <c r="U101" i="31"/>
  <c r="V101" i="31"/>
  <c r="W101" i="31"/>
  <c r="X101" i="31"/>
  <c r="Y101" i="31"/>
  <c r="Z101" i="31"/>
  <c r="AA101" i="31"/>
  <c r="AB101" i="31"/>
  <c r="AC101" i="31"/>
  <c r="AD101" i="31"/>
  <c r="AE101" i="31"/>
  <c r="AF101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P102" i="31"/>
  <c r="Q102" i="31"/>
  <c r="R102" i="31"/>
  <c r="S102" i="31"/>
  <c r="T102" i="31"/>
  <c r="U102" i="31"/>
  <c r="V102" i="31"/>
  <c r="W102" i="31"/>
  <c r="X102" i="31"/>
  <c r="Y102" i="31"/>
  <c r="Z102" i="31"/>
  <c r="AA102" i="31"/>
  <c r="AB102" i="31"/>
  <c r="AC102" i="31"/>
  <c r="AD102" i="31"/>
  <c r="AE102" i="31"/>
  <c r="AF102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P103" i="31"/>
  <c r="Q103" i="31"/>
  <c r="R103" i="31"/>
  <c r="S103" i="31"/>
  <c r="T103" i="31"/>
  <c r="U103" i="31"/>
  <c r="V103" i="31"/>
  <c r="W103" i="31"/>
  <c r="X103" i="31"/>
  <c r="Y103" i="31"/>
  <c r="Z103" i="31"/>
  <c r="AA103" i="31"/>
  <c r="AB103" i="31"/>
  <c r="AC103" i="31"/>
  <c r="AD103" i="31"/>
  <c r="AE103" i="31"/>
  <c r="AF103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P104" i="31"/>
  <c r="Q104" i="31"/>
  <c r="R104" i="31"/>
  <c r="S104" i="31"/>
  <c r="T104" i="31"/>
  <c r="U104" i="31"/>
  <c r="V104" i="31"/>
  <c r="W104" i="31"/>
  <c r="X104" i="31"/>
  <c r="Y104" i="31"/>
  <c r="Z104" i="31"/>
  <c r="AA104" i="31"/>
  <c r="AB104" i="31"/>
  <c r="AC104" i="31"/>
  <c r="AD104" i="31"/>
  <c r="AE104" i="31"/>
  <c r="AF104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P105" i="31"/>
  <c r="Q105" i="31"/>
  <c r="R105" i="31"/>
  <c r="S105" i="31"/>
  <c r="T105" i="31"/>
  <c r="U105" i="31"/>
  <c r="V105" i="31"/>
  <c r="W105" i="31"/>
  <c r="X105" i="31"/>
  <c r="Y105" i="31"/>
  <c r="Z105" i="31"/>
  <c r="AA105" i="31"/>
  <c r="AB105" i="31"/>
  <c r="AC105" i="31"/>
  <c r="AD105" i="31"/>
  <c r="AE105" i="31"/>
  <c r="AF105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P106" i="31"/>
  <c r="Q106" i="31"/>
  <c r="R106" i="31"/>
  <c r="S106" i="31"/>
  <c r="T106" i="31"/>
  <c r="U106" i="31"/>
  <c r="V106" i="31"/>
  <c r="W106" i="31"/>
  <c r="X106" i="31"/>
  <c r="Y106" i="31"/>
  <c r="Z106" i="31"/>
  <c r="AA106" i="31"/>
  <c r="AB106" i="31"/>
  <c r="AC106" i="31"/>
  <c r="AD106" i="31"/>
  <c r="AE106" i="31"/>
  <c r="AF106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Z107" i="31"/>
  <c r="AA107" i="31"/>
  <c r="AB107" i="31"/>
  <c r="AC107" i="31"/>
  <c r="AD107" i="31"/>
  <c r="AE107" i="31"/>
  <c r="AF107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P108" i="31"/>
  <c r="Q108" i="31"/>
  <c r="R108" i="31"/>
  <c r="S108" i="31"/>
  <c r="T108" i="31"/>
  <c r="U108" i="31"/>
  <c r="V108" i="31"/>
  <c r="W108" i="31"/>
  <c r="X108" i="31"/>
  <c r="Y108" i="31"/>
  <c r="Z108" i="31"/>
  <c r="AA108" i="31"/>
  <c r="AB108" i="31"/>
  <c r="AC108" i="31"/>
  <c r="AD108" i="31"/>
  <c r="AE108" i="31"/>
  <c r="AF108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Z109" i="31"/>
  <c r="AA109" i="31"/>
  <c r="AB109" i="31"/>
  <c r="AC109" i="31"/>
  <c r="AD109" i="31"/>
  <c r="AE109" i="31"/>
  <c r="AF109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Z110" i="31"/>
  <c r="AA110" i="31"/>
  <c r="AB110" i="31"/>
  <c r="AC110" i="31"/>
  <c r="AD110" i="31"/>
  <c r="AE110" i="31"/>
  <c r="AF110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P111" i="31"/>
  <c r="Q111" i="31"/>
  <c r="R111" i="31"/>
  <c r="S111" i="31"/>
  <c r="T111" i="31"/>
  <c r="U111" i="31"/>
  <c r="V111" i="31"/>
  <c r="W111" i="31"/>
  <c r="X111" i="31"/>
  <c r="Y111" i="31"/>
  <c r="Z111" i="31"/>
  <c r="AA111" i="31"/>
  <c r="AB111" i="31"/>
  <c r="AC111" i="31"/>
  <c r="AD111" i="31"/>
  <c r="AE111" i="31"/>
  <c r="AF111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P112" i="31"/>
  <c r="Q112" i="31"/>
  <c r="R112" i="31"/>
  <c r="S112" i="31"/>
  <c r="T112" i="31"/>
  <c r="U112" i="31"/>
  <c r="V112" i="31"/>
  <c r="W112" i="31"/>
  <c r="X112" i="31"/>
  <c r="Y112" i="31"/>
  <c r="Z112" i="31"/>
  <c r="AA112" i="31"/>
  <c r="AB112" i="31"/>
  <c r="AC112" i="31"/>
  <c r="AD112" i="31"/>
  <c r="AE112" i="31"/>
  <c r="AF112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P113" i="31"/>
  <c r="Q113" i="31"/>
  <c r="R113" i="31"/>
  <c r="S113" i="31"/>
  <c r="T113" i="31"/>
  <c r="U113" i="31"/>
  <c r="V113" i="31"/>
  <c r="W113" i="31"/>
  <c r="X113" i="31"/>
  <c r="Y113" i="31"/>
  <c r="Z113" i="31"/>
  <c r="AA113" i="31"/>
  <c r="AB113" i="31"/>
  <c r="AC113" i="31"/>
  <c r="AD113" i="31"/>
  <c r="AE113" i="31"/>
  <c r="AF113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Z115" i="31"/>
  <c r="AA115" i="31"/>
  <c r="AB115" i="31"/>
  <c r="AC115" i="31"/>
  <c r="AD115" i="31"/>
  <c r="AE115" i="31"/>
  <c r="AF115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R116" i="31"/>
  <c r="S116" i="31"/>
  <c r="T116" i="31"/>
  <c r="U116" i="31"/>
  <c r="V116" i="31"/>
  <c r="W116" i="31"/>
  <c r="X116" i="31"/>
  <c r="Y116" i="31"/>
  <c r="Z116" i="31"/>
  <c r="AA116" i="31"/>
  <c r="AB116" i="31"/>
  <c r="AC116" i="31"/>
  <c r="AD116" i="31"/>
  <c r="AE116" i="31"/>
  <c r="AF116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O117" i="31"/>
  <c r="P117" i="31"/>
  <c r="Q117" i="31"/>
  <c r="R117" i="31"/>
  <c r="S117" i="31"/>
  <c r="T117" i="31"/>
  <c r="U117" i="31"/>
  <c r="V117" i="31"/>
  <c r="W117" i="31"/>
  <c r="X117" i="31"/>
  <c r="Y117" i="31"/>
  <c r="Z117" i="31"/>
  <c r="AA117" i="31"/>
  <c r="AB117" i="31"/>
  <c r="AC117" i="31"/>
  <c r="AD117" i="31"/>
  <c r="AE117" i="31"/>
  <c r="AF117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O118" i="31"/>
  <c r="P118" i="31"/>
  <c r="Q118" i="31"/>
  <c r="R118" i="31"/>
  <c r="S118" i="31"/>
  <c r="T118" i="31"/>
  <c r="U118" i="31"/>
  <c r="V118" i="31"/>
  <c r="W118" i="31"/>
  <c r="X118" i="31"/>
  <c r="Y118" i="31"/>
  <c r="Z118" i="31"/>
  <c r="AA118" i="31"/>
  <c r="AB118" i="31"/>
  <c r="AC118" i="31"/>
  <c r="AD118" i="31"/>
  <c r="AE118" i="31"/>
  <c r="AF118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Y119" i="31"/>
  <c r="Z119" i="31"/>
  <c r="AA119" i="31"/>
  <c r="AB119" i="31"/>
  <c r="AC119" i="31"/>
  <c r="AD119" i="31"/>
  <c r="AE119" i="31"/>
  <c r="AF119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O120" i="31"/>
  <c r="P120" i="31"/>
  <c r="Q120" i="31"/>
  <c r="R120" i="31"/>
  <c r="S120" i="31"/>
  <c r="T120" i="31"/>
  <c r="U120" i="31"/>
  <c r="V120" i="31"/>
  <c r="W120" i="31"/>
  <c r="X120" i="31"/>
  <c r="Y120" i="31"/>
  <c r="Z120" i="31"/>
  <c r="AA120" i="31"/>
  <c r="AB120" i="31"/>
  <c r="AC120" i="31"/>
  <c r="AD120" i="31"/>
  <c r="AE120" i="31"/>
  <c r="AF120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R121" i="31"/>
  <c r="S121" i="31"/>
  <c r="T121" i="31"/>
  <c r="U121" i="31"/>
  <c r="V121" i="31"/>
  <c r="W121" i="31"/>
  <c r="X121" i="31"/>
  <c r="Y121" i="31"/>
  <c r="Z121" i="31"/>
  <c r="AA121" i="31"/>
  <c r="AB121" i="31"/>
  <c r="AC121" i="31"/>
  <c r="AD121" i="31"/>
  <c r="AE121" i="31"/>
  <c r="AF121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Z122" i="31"/>
  <c r="AA122" i="31"/>
  <c r="AB122" i="31"/>
  <c r="AC122" i="31"/>
  <c r="AD122" i="31"/>
  <c r="AE122" i="31"/>
  <c r="AF122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Z123" i="31"/>
  <c r="AA123" i="31"/>
  <c r="AB123" i="31"/>
  <c r="AC123" i="31"/>
  <c r="AD123" i="31"/>
  <c r="AE123" i="31"/>
  <c r="AF123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Z124" i="31"/>
  <c r="AA124" i="31"/>
  <c r="AB124" i="31"/>
  <c r="AC124" i="31"/>
  <c r="AD124" i="31"/>
  <c r="AE124" i="31"/>
  <c r="AF124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P125" i="31"/>
  <c r="Q125" i="31"/>
  <c r="R125" i="31"/>
  <c r="S125" i="31"/>
  <c r="T125" i="31"/>
  <c r="U125" i="31"/>
  <c r="V125" i="31"/>
  <c r="W125" i="31"/>
  <c r="X125" i="31"/>
  <c r="Y125" i="31"/>
  <c r="Z125" i="31"/>
  <c r="AA125" i="31"/>
  <c r="AB125" i="31"/>
  <c r="AC125" i="31"/>
  <c r="AD125" i="31"/>
  <c r="AE125" i="31"/>
  <c r="AF125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Z126" i="31"/>
  <c r="AA126" i="31"/>
  <c r="AB126" i="31"/>
  <c r="AC126" i="31"/>
  <c r="AD126" i="31"/>
  <c r="AE126" i="31"/>
  <c r="AF126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Z127" i="31"/>
  <c r="AA127" i="31"/>
  <c r="AB127" i="31"/>
  <c r="AC127" i="31"/>
  <c r="AD127" i="31"/>
  <c r="AE127" i="31"/>
  <c r="AF127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P128" i="31"/>
  <c r="Q128" i="31"/>
  <c r="R128" i="31"/>
  <c r="S128" i="31"/>
  <c r="T128" i="31"/>
  <c r="U128" i="31"/>
  <c r="V128" i="31"/>
  <c r="W128" i="31"/>
  <c r="X128" i="31"/>
  <c r="Y128" i="31"/>
  <c r="Z128" i="31"/>
  <c r="AA128" i="31"/>
  <c r="AB128" i="31"/>
  <c r="AC128" i="31"/>
  <c r="AD128" i="31"/>
  <c r="AE128" i="31"/>
  <c r="AF128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P129" i="31"/>
  <c r="Q129" i="31"/>
  <c r="R129" i="31"/>
  <c r="S129" i="31"/>
  <c r="T129" i="31"/>
  <c r="U129" i="31"/>
  <c r="V129" i="31"/>
  <c r="W129" i="31"/>
  <c r="X129" i="31"/>
  <c r="Y129" i="31"/>
  <c r="Z129" i="31"/>
  <c r="AA129" i="31"/>
  <c r="AB129" i="31"/>
  <c r="AC129" i="31"/>
  <c r="AD129" i="31"/>
  <c r="AE129" i="31"/>
  <c r="AF129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P130" i="31"/>
  <c r="Q130" i="31"/>
  <c r="R130" i="31"/>
  <c r="S130" i="31"/>
  <c r="T130" i="31"/>
  <c r="U130" i="31"/>
  <c r="V130" i="31"/>
  <c r="W130" i="31"/>
  <c r="X130" i="31"/>
  <c r="Y130" i="31"/>
  <c r="Z130" i="31"/>
  <c r="AA130" i="31"/>
  <c r="AB130" i="31"/>
  <c r="AC130" i="31"/>
  <c r="AD130" i="31"/>
  <c r="AE130" i="31"/>
  <c r="AF130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P131" i="31"/>
  <c r="Q131" i="31"/>
  <c r="R131" i="31"/>
  <c r="S131" i="31"/>
  <c r="T131" i="31"/>
  <c r="U131" i="31"/>
  <c r="V131" i="31"/>
  <c r="W131" i="31"/>
  <c r="X131" i="31"/>
  <c r="Y131" i="31"/>
  <c r="Z131" i="31"/>
  <c r="AA131" i="31"/>
  <c r="AB131" i="31"/>
  <c r="AC131" i="31"/>
  <c r="AD131" i="31"/>
  <c r="AE131" i="31"/>
  <c r="AF131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P132" i="31"/>
  <c r="Q132" i="31"/>
  <c r="R132" i="31"/>
  <c r="S132" i="31"/>
  <c r="T132" i="31"/>
  <c r="U132" i="31"/>
  <c r="V132" i="31"/>
  <c r="W132" i="31"/>
  <c r="X132" i="31"/>
  <c r="Y132" i="31"/>
  <c r="Z132" i="31"/>
  <c r="AA132" i="31"/>
  <c r="AB132" i="31"/>
  <c r="AC132" i="31"/>
  <c r="AD132" i="31"/>
  <c r="AE132" i="31"/>
  <c r="AF132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P133" i="31"/>
  <c r="Q133" i="31"/>
  <c r="R133" i="31"/>
  <c r="S133" i="31"/>
  <c r="T133" i="31"/>
  <c r="U133" i="31"/>
  <c r="V133" i="31"/>
  <c r="W133" i="31"/>
  <c r="X133" i="31"/>
  <c r="Y133" i="31"/>
  <c r="Z133" i="31"/>
  <c r="AA133" i="31"/>
  <c r="AB133" i="31"/>
  <c r="AC133" i="31"/>
  <c r="AD133" i="31"/>
  <c r="AE133" i="31"/>
  <c r="AF133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P134" i="31"/>
  <c r="Q134" i="31"/>
  <c r="R134" i="31"/>
  <c r="S134" i="31"/>
  <c r="T134" i="31"/>
  <c r="U134" i="31"/>
  <c r="V134" i="31"/>
  <c r="W134" i="31"/>
  <c r="X134" i="31"/>
  <c r="Y134" i="31"/>
  <c r="Z134" i="31"/>
  <c r="AA134" i="31"/>
  <c r="AB134" i="31"/>
  <c r="AC134" i="31"/>
  <c r="AD134" i="31"/>
  <c r="AE134" i="31"/>
  <c r="AF134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Z135" i="31"/>
  <c r="AA135" i="31"/>
  <c r="AB135" i="31"/>
  <c r="AC135" i="31"/>
  <c r="AD135" i="31"/>
  <c r="AE135" i="31"/>
  <c r="AF135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P136" i="31"/>
  <c r="Q136" i="31"/>
  <c r="R136" i="31"/>
  <c r="S136" i="31"/>
  <c r="T136" i="31"/>
  <c r="U136" i="31"/>
  <c r="V136" i="31"/>
  <c r="W136" i="31"/>
  <c r="X136" i="31"/>
  <c r="Y136" i="31"/>
  <c r="Z136" i="31"/>
  <c r="AA136" i="31"/>
  <c r="AB136" i="31"/>
  <c r="AC136" i="31"/>
  <c r="AD136" i="31"/>
  <c r="AE136" i="31"/>
  <c r="AF13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B16" i="31"/>
  <c r="AF10" i="32"/>
  <c r="AG10" i="32"/>
  <c r="AH10" i="32"/>
  <c r="AF11" i="32"/>
  <c r="AG11" i="32"/>
  <c r="AH11" i="32"/>
  <c r="AF12" i="32"/>
  <c r="AG12" i="32"/>
  <c r="AH12" i="32"/>
  <c r="AF13" i="32"/>
  <c r="AG13" i="32"/>
  <c r="AH13" i="32"/>
  <c r="AF14" i="32"/>
  <c r="AG14" i="32"/>
  <c r="AH14" i="32"/>
  <c r="AF15" i="32"/>
  <c r="AG15" i="32"/>
  <c r="AH15" i="32"/>
  <c r="AF16" i="32"/>
  <c r="AG16" i="32"/>
  <c r="AH16" i="32"/>
  <c r="AF17" i="32"/>
  <c r="AG17" i="32"/>
  <c r="AH17" i="32"/>
  <c r="AF18" i="32"/>
  <c r="AG18" i="32"/>
  <c r="AH18" i="32"/>
  <c r="AF19" i="32"/>
  <c r="AG19" i="32"/>
  <c r="AH19" i="32"/>
  <c r="AF20" i="32"/>
  <c r="AG20" i="32"/>
  <c r="AH20" i="32"/>
  <c r="AF21" i="32"/>
  <c r="AG21" i="32"/>
  <c r="AH21" i="32"/>
  <c r="AF22" i="32"/>
  <c r="AG22" i="32"/>
  <c r="AH22" i="32"/>
  <c r="AF23" i="32"/>
  <c r="AG23" i="32"/>
  <c r="AH23" i="32"/>
  <c r="AF24" i="32"/>
  <c r="AG24" i="32"/>
  <c r="AH24" i="32"/>
  <c r="AF25" i="32"/>
  <c r="AG25" i="32"/>
  <c r="AH25" i="32"/>
  <c r="AF26" i="32"/>
  <c r="AG26" i="32"/>
  <c r="AH26" i="32"/>
  <c r="AF27" i="32"/>
  <c r="AG27" i="32"/>
  <c r="AH27" i="32"/>
  <c r="AF28" i="32"/>
  <c r="AG28" i="32"/>
  <c r="AH28" i="32"/>
  <c r="AF29" i="32"/>
  <c r="AG29" i="32"/>
  <c r="AH29" i="32"/>
  <c r="AF30" i="32"/>
  <c r="AG30" i="32"/>
  <c r="AH30" i="32"/>
  <c r="AF31" i="32"/>
  <c r="AG31" i="32"/>
  <c r="AH31" i="32"/>
  <c r="AF32" i="32"/>
  <c r="AG32" i="32"/>
  <c r="AH32" i="32"/>
  <c r="AF33" i="32"/>
  <c r="AG33" i="32"/>
  <c r="AH33" i="32"/>
  <c r="AF34" i="32"/>
  <c r="AG34" i="32"/>
  <c r="AH34" i="32"/>
  <c r="AF35" i="32"/>
  <c r="AG35" i="32"/>
  <c r="AH35" i="32"/>
  <c r="AF36" i="32"/>
  <c r="AG36" i="32"/>
  <c r="AH36" i="32"/>
  <c r="AF37" i="32"/>
  <c r="AG37" i="32"/>
  <c r="AH37" i="32"/>
  <c r="AF38" i="32"/>
  <c r="AG38" i="32"/>
  <c r="AH38" i="32"/>
  <c r="AF39" i="32"/>
  <c r="AG39" i="32"/>
  <c r="AH39" i="32"/>
  <c r="AF40" i="32"/>
  <c r="AG40" i="32"/>
  <c r="AH40" i="32"/>
  <c r="AF41" i="32"/>
  <c r="AG41" i="32"/>
  <c r="AH41" i="32"/>
  <c r="AF42" i="32"/>
  <c r="AG42" i="32"/>
  <c r="AH42" i="32"/>
  <c r="AF43" i="32"/>
  <c r="AG43" i="32"/>
  <c r="AH43" i="32"/>
  <c r="AF44" i="32"/>
  <c r="AG44" i="32"/>
  <c r="AH44" i="32"/>
  <c r="AF45" i="32"/>
  <c r="AG45" i="32"/>
  <c r="AH45" i="32"/>
  <c r="AF46" i="32"/>
  <c r="AG46" i="32"/>
  <c r="AH46" i="32"/>
  <c r="AF47" i="32"/>
  <c r="AG47" i="32"/>
  <c r="AH47" i="32"/>
  <c r="AF48" i="32"/>
  <c r="AG48" i="32"/>
  <c r="AH48" i="32"/>
  <c r="AF49" i="32"/>
  <c r="AG49" i="32"/>
  <c r="AH49" i="32"/>
  <c r="AF50" i="32"/>
  <c r="AG50" i="32"/>
  <c r="AH50" i="32"/>
  <c r="AF51" i="32"/>
  <c r="AG51" i="32"/>
  <c r="AH51" i="32"/>
  <c r="AF52" i="32"/>
  <c r="AG52" i="32"/>
  <c r="AH52" i="32"/>
  <c r="AF53" i="32"/>
  <c r="AG53" i="32"/>
  <c r="AH53" i="32"/>
  <c r="AF54" i="32"/>
  <c r="AG54" i="32"/>
  <c r="AH54" i="32"/>
  <c r="AF55" i="32"/>
  <c r="AG55" i="32"/>
  <c r="AH55" i="32"/>
  <c r="AF56" i="32"/>
  <c r="AG56" i="32"/>
  <c r="AH56" i="32"/>
  <c r="AF57" i="32"/>
  <c r="AG57" i="32"/>
  <c r="AH57" i="32"/>
  <c r="AF58" i="32"/>
  <c r="AG58" i="32"/>
  <c r="AH58" i="32"/>
  <c r="AF59" i="32"/>
  <c r="AG59" i="32"/>
  <c r="AH59" i="32"/>
  <c r="AF60" i="32"/>
  <c r="AG60" i="32"/>
  <c r="AH60" i="32"/>
  <c r="AF61" i="32"/>
  <c r="AG61" i="32"/>
  <c r="AH61" i="32"/>
  <c r="AF62" i="32"/>
  <c r="AG62" i="32"/>
  <c r="AH62" i="32"/>
  <c r="AF63" i="32"/>
  <c r="AG63" i="32"/>
  <c r="AH63" i="32"/>
  <c r="AF64" i="32"/>
  <c r="AG64" i="32"/>
  <c r="AH64" i="32"/>
  <c r="AF65" i="32"/>
  <c r="AG65" i="32"/>
  <c r="AH65" i="32"/>
  <c r="AF66" i="32"/>
  <c r="AG66" i="32"/>
  <c r="AH66" i="32"/>
  <c r="AF67" i="32"/>
  <c r="AG67" i="32"/>
  <c r="AH67" i="32"/>
  <c r="AF68" i="32"/>
  <c r="AG68" i="32"/>
  <c r="AH68" i="32"/>
  <c r="AF69" i="32"/>
  <c r="AG69" i="32"/>
  <c r="AH69" i="32"/>
  <c r="AF70" i="32"/>
  <c r="AG70" i="32"/>
  <c r="AH70" i="32"/>
  <c r="AF71" i="32"/>
  <c r="AG71" i="32"/>
  <c r="AH71" i="32"/>
  <c r="AF72" i="32"/>
  <c r="AG72" i="32"/>
  <c r="AH72" i="32"/>
  <c r="AF73" i="32"/>
  <c r="AG73" i="32"/>
  <c r="AH73" i="32"/>
  <c r="AF74" i="32"/>
  <c r="AG74" i="32"/>
  <c r="AH74" i="32"/>
  <c r="AF75" i="32"/>
  <c r="AG75" i="32"/>
  <c r="AH75" i="32"/>
  <c r="AF76" i="32"/>
  <c r="AG76" i="32"/>
  <c r="AH76" i="32"/>
  <c r="AF77" i="32"/>
  <c r="AG77" i="32"/>
  <c r="AH77" i="32"/>
  <c r="AF78" i="32"/>
  <c r="AG78" i="32"/>
  <c r="AH78" i="32"/>
  <c r="AF79" i="32"/>
  <c r="AG79" i="32"/>
  <c r="AH79" i="32"/>
  <c r="AF80" i="32"/>
  <c r="AG80" i="32"/>
  <c r="AH80" i="32"/>
  <c r="AF81" i="32"/>
  <c r="AG81" i="32"/>
  <c r="AH81" i="32"/>
  <c r="AF82" i="32"/>
  <c r="AG82" i="32"/>
  <c r="AH82" i="32"/>
  <c r="AF83" i="32"/>
  <c r="AG83" i="32"/>
  <c r="AH83" i="32"/>
  <c r="AF84" i="32"/>
  <c r="AG84" i="32"/>
  <c r="AH84" i="32"/>
  <c r="AF85" i="32"/>
  <c r="AG85" i="32"/>
  <c r="AH85" i="32"/>
  <c r="AF86" i="32"/>
  <c r="AG86" i="32"/>
  <c r="AH86" i="32"/>
  <c r="AF87" i="32"/>
  <c r="AG87" i="32"/>
  <c r="AH87" i="32"/>
  <c r="AF88" i="32"/>
  <c r="AG88" i="32"/>
  <c r="AH88" i="32"/>
  <c r="AF89" i="32"/>
  <c r="AG89" i="32"/>
  <c r="AH89" i="32"/>
  <c r="AF90" i="32"/>
  <c r="AG90" i="32"/>
  <c r="AH90" i="32"/>
  <c r="AF91" i="32"/>
  <c r="AG91" i="32"/>
  <c r="AH91" i="32"/>
  <c r="AF92" i="32"/>
  <c r="AG92" i="32"/>
  <c r="AH92" i="32"/>
  <c r="AF93" i="32"/>
  <c r="AG93" i="32"/>
  <c r="AH93" i="32"/>
  <c r="AF94" i="32"/>
  <c r="AG94" i="32"/>
  <c r="AH94" i="32"/>
  <c r="AF95" i="32"/>
  <c r="AG95" i="32"/>
  <c r="AH95" i="32"/>
  <c r="AF96" i="32"/>
  <c r="AG96" i="32"/>
  <c r="AH96" i="32"/>
  <c r="AF97" i="32"/>
  <c r="AG97" i="32"/>
  <c r="AH97" i="32"/>
  <c r="AF98" i="32"/>
  <c r="AG98" i="32"/>
  <c r="AH98" i="32"/>
  <c r="AF99" i="32"/>
  <c r="AG99" i="32"/>
  <c r="AH99" i="32"/>
  <c r="AF100" i="32"/>
  <c r="AG100" i="32"/>
  <c r="AH100" i="32"/>
  <c r="AF101" i="32"/>
  <c r="AG101" i="32"/>
  <c r="AH101" i="32"/>
  <c r="AF102" i="32"/>
  <c r="AG102" i="32"/>
  <c r="AH102" i="32"/>
  <c r="AF103" i="32"/>
  <c r="AG103" i="32"/>
  <c r="AH103" i="32"/>
  <c r="AF104" i="32"/>
  <c r="AG104" i="32"/>
  <c r="AH104" i="32"/>
  <c r="AF105" i="32"/>
  <c r="AG105" i="32"/>
  <c r="AH105" i="32"/>
  <c r="AF106" i="32"/>
  <c r="AG106" i="32"/>
  <c r="AH106" i="32"/>
  <c r="AF107" i="32"/>
  <c r="AG107" i="32"/>
  <c r="AH107" i="32"/>
  <c r="AF108" i="32"/>
  <c r="AG108" i="32"/>
  <c r="AH108" i="32"/>
  <c r="AF109" i="32"/>
  <c r="AG109" i="32"/>
  <c r="AH109" i="32"/>
  <c r="AF110" i="32"/>
  <c r="AG110" i="32"/>
  <c r="AH110" i="32"/>
  <c r="AF111" i="32"/>
  <c r="AG111" i="32"/>
  <c r="AH111" i="32"/>
  <c r="AF112" i="32"/>
  <c r="AG112" i="32"/>
  <c r="AH112" i="32"/>
  <c r="AF113" i="32"/>
  <c r="AG113" i="32"/>
  <c r="AH113" i="32"/>
  <c r="AF114" i="32"/>
  <c r="AG114" i="32"/>
  <c r="AH114" i="32"/>
  <c r="AF115" i="32"/>
  <c r="AG115" i="32"/>
  <c r="AH115" i="32"/>
  <c r="AF116" i="32"/>
  <c r="AG116" i="32"/>
  <c r="AH116" i="32"/>
  <c r="AF117" i="32"/>
  <c r="AG117" i="32"/>
  <c r="AH117" i="32"/>
  <c r="AF118" i="32"/>
  <c r="AG118" i="32"/>
  <c r="AH118" i="32"/>
  <c r="AF119" i="32"/>
  <c r="AG119" i="32"/>
  <c r="AH119" i="32"/>
  <c r="AF120" i="32"/>
  <c r="AG120" i="32"/>
  <c r="AH120" i="32"/>
  <c r="AF121" i="32"/>
  <c r="AG121" i="32"/>
  <c r="AH121" i="32"/>
  <c r="AF122" i="32"/>
  <c r="AG122" i="32"/>
  <c r="AH122" i="32"/>
  <c r="AF123" i="32"/>
  <c r="AG123" i="32"/>
  <c r="AH123" i="32"/>
  <c r="AF124" i="32"/>
  <c r="AG124" i="32"/>
  <c r="AH124" i="32"/>
  <c r="AF125" i="32"/>
  <c r="AG125" i="32"/>
  <c r="AH125" i="32"/>
  <c r="AF126" i="32"/>
  <c r="AG126" i="32"/>
  <c r="AH126" i="32"/>
  <c r="AF127" i="32"/>
  <c r="AG127" i="32"/>
  <c r="AH127" i="32"/>
  <c r="AF128" i="32"/>
  <c r="AG128" i="32"/>
  <c r="AH128" i="32"/>
  <c r="AF129" i="32"/>
  <c r="AG129" i="32"/>
  <c r="AH129" i="32"/>
  <c r="AF130" i="32"/>
  <c r="AG130" i="32"/>
  <c r="AH130" i="32"/>
  <c r="AF131" i="32"/>
  <c r="AG131" i="32"/>
  <c r="AH131" i="32"/>
  <c r="AF132" i="32"/>
  <c r="AG132" i="32"/>
  <c r="AH132" i="32"/>
  <c r="AF133" i="32"/>
  <c r="AG133" i="32"/>
  <c r="AH133" i="32"/>
  <c r="AF134" i="32"/>
  <c r="AG134" i="32"/>
  <c r="AH134" i="32"/>
  <c r="AF135" i="32"/>
  <c r="AG135" i="32"/>
  <c r="AH135" i="32"/>
  <c r="AF136" i="32"/>
  <c r="AG136" i="32"/>
  <c r="AH136" i="32"/>
  <c r="AF137" i="32"/>
  <c r="AG137" i="32"/>
  <c r="AH137" i="32"/>
  <c r="AF138" i="32"/>
  <c r="AG138" i="32"/>
  <c r="AH138" i="32"/>
  <c r="AF139" i="32"/>
  <c r="AG139" i="32"/>
  <c r="AH139" i="32"/>
  <c r="AF140" i="32"/>
  <c r="AG140" i="32"/>
  <c r="AH140" i="32"/>
  <c r="AF141" i="32"/>
  <c r="AG141" i="32"/>
  <c r="AH141" i="32"/>
  <c r="AF142" i="32"/>
  <c r="AG142" i="32"/>
  <c r="AH142" i="32"/>
  <c r="AF143" i="32"/>
  <c r="AG143" i="32"/>
  <c r="AH143" i="32"/>
  <c r="AF144" i="32"/>
  <c r="AG144" i="32"/>
  <c r="AH144" i="32"/>
  <c r="AF145" i="32"/>
  <c r="AG145" i="32"/>
  <c r="AH145" i="32"/>
  <c r="AF146" i="32"/>
  <c r="AG146" i="32"/>
  <c r="AH146" i="32"/>
  <c r="AF147" i="32"/>
  <c r="AG147" i="32"/>
  <c r="AH147" i="32"/>
  <c r="AF148" i="32"/>
  <c r="AG148" i="32"/>
  <c r="AH148" i="32"/>
  <c r="AF149" i="32"/>
  <c r="AG149" i="32"/>
  <c r="AH149" i="32"/>
  <c r="AF150" i="32"/>
  <c r="AG150" i="32"/>
  <c r="AH150" i="32"/>
  <c r="AF151" i="32"/>
  <c r="AG151" i="32"/>
  <c r="AH151" i="32"/>
  <c r="AF152" i="32"/>
  <c r="AG152" i="32"/>
  <c r="AH152" i="32"/>
  <c r="AF153" i="32"/>
  <c r="AG153" i="32"/>
  <c r="AH153" i="32"/>
  <c r="AF154" i="32"/>
  <c r="AG154" i="32"/>
  <c r="AH154" i="32"/>
  <c r="AF155" i="32"/>
  <c r="AG155" i="32"/>
  <c r="AH155" i="32"/>
  <c r="AF156" i="32"/>
  <c r="AG156" i="32"/>
  <c r="AH156" i="32"/>
  <c r="AF157" i="32"/>
  <c r="AG157" i="32"/>
  <c r="AH157" i="32"/>
  <c r="AF158" i="32"/>
  <c r="AG158" i="32"/>
  <c r="AH158" i="32"/>
  <c r="AF159" i="32"/>
  <c r="AG159" i="32"/>
  <c r="AH159" i="32"/>
  <c r="AF160" i="32"/>
  <c r="AG160" i="32"/>
  <c r="AH160" i="32"/>
  <c r="AF161" i="32"/>
  <c r="AG161" i="32"/>
  <c r="AH161" i="32"/>
  <c r="AF162" i="32"/>
  <c r="AG162" i="32"/>
  <c r="AH162" i="32"/>
  <c r="AF163" i="32"/>
  <c r="AG163" i="32"/>
  <c r="AH163" i="32"/>
  <c r="AF164" i="32"/>
  <c r="AG164" i="32"/>
  <c r="AH164" i="32"/>
  <c r="AF165" i="32"/>
  <c r="AG165" i="32"/>
  <c r="AH165" i="32"/>
  <c r="AF166" i="32"/>
  <c r="AG166" i="32"/>
  <c r="AH166" i="32"/>
  <c r="AF167" i="32"/>
  <c r="AG167" i="32"/>
  <c r="AH167" i="32"/>
  <c r="AF168" i="32"/>
  <c r="AG168" i="32"/>
  <c r="AH168" i="32"/>
  <c r="AF169" i="32"/>
  <c r="AG169" i="32"/>
  <c r="AH169" i="32"/>
  <c r="AF170" i="32"/>
  <c r="AG170" i="32"/>
  <c r="AH170" i="32"/>
  <c r="AF171" i="32"/>
  <c r="AG171" i="32"/>
  <c r="AH171" i="32"/>
  <c r="AF172" i="32"/>
  <c r="AG172" i="32"/>
  <c r="AH172" i="32"/>
  <c r="AF173" i="32"/>
  <c r="AG173" i="32"/>
  <c r="AH173" i="32"/>
  <c r="AF174" i="32"/>
  <c r="AG174" i="32"/>
  <c r="AH174" i="32"/>
  <c r="AF175" i="32"/>
  <c r="AG175" i="32"/>
  <c r="AH175" i="32"/>
  <c r="AF176" i="32"/>
  <c r="AG176" i="32"/>
  <c r="AH176" i="32"/>
  <c r="AF177" i="32"/>
  <c r="AG177" i="32"/>
  <c r="AH177" i="32"/>
  <c r="AF178" i="32"/>
  <c r="AG178" i="32"/>
  <c r="AH178" i="32"/>
  <c r="AF179" i="32"/>
  <c r="AG179" i="32"/>
  <c r="AH179" i="32"/>
  <c r="AF180" i="32"/>
  <c r="AG180" i="32"/>
  <c r="AH180" i="32"/>
  <c r="AF181" i="32"/>
  <c r="AG181" i="32"/>
  <c r="AH181" i="32"/>
  <c r="AF182" i="32"/>
  <c r="AG182" i="32"/>
  <c r="AH182" i="32"/>
  <c r="AF183" i="32"/>
  <c r="AG183" i="32"/>
  <c r="AH183" i="32"/>
  <c r="AF184" i="32"/>
  <c r="AG184" i="32"/>
  <c r="AH184" i="32"/>
  <c r="AF185" i="32"/>
  <c r="AG185" i="32"/>
  <c r="AH185" i="32"/>
  <c r="AF186" i="32"/>
  <c r="AG186" i="32"/>
  <c r="AH186" i="32"/>
  <c r="AF187" i="32"/>
  <c r="AG187" i="32"/>
  <c r="AH187" i="32"/>
  <c r="AF188" i="32"/>
  <c r="AG188" i="32"/>
  <c r="AH188" i="32"/>
  <c r="AF189" i="32"/>
  <c r="AG189" i="32"/>
  <c r="AH189" i="32"/>
  <c r="AF190" i="32"/>
  <c r="AG190" i="32"/>
  <c r="AH190" i="32"/>
  <c r="AF191" i="32"/>
  <c r="AG191" i="32"/>
  <c r="AH191" i="32"/>
  <c r="AF192" i="32"/>
  <c r="AG192" i="32"/>
  <c r="AH192" i="32"/>
  <c r="AF193" i="32"/>
  <c r="AG193" i="32"/>
  <c r="AH193" i="32"/>
  <c r="AF194" i="32"/>
  <c r="AG194" i="32"/>
  <c r="AH194" i="32"/>
  <c r="AF195" i="32"/>
  <c r="AG195" i="32"/>
  <c r="AH195" i="32"/>
  <c r="AF196" i="32"/>
  <c r="AG196" i="32"/>
  <c r="AH196" i="32"/>
  <c r="AF197" i="32"/>
  <c r="AG197" i="32"/>
  <c r="AH197" i="32"/>
  <c r="AF198" i="32"/>
  <c r="AG198" i="32"/>
  <c r="AH198" i="32"/>
  <c r="AF199" i="32"/>
  <c r="AG199" i="32"/>
  <c r="AH199" i="32"/>
  <c r="AF200" i="32"/>
  <c r="AG200" i="32"/>
  <c r="AH200" i="32"/>
  <c r="AF201" i="32"/>
  <c r="AG201" i="32"/>
  <c r="AH201" i="32"/>
  <c r="AF202" i="32"/>
  <c r="AG202" i="32"/>
  <c r="AH202" i="32"/>
  <c r="AF203" i="32"/>
  <c r="AG203" i="32"/>
  <c r="AH203" i="32"/>
  <c r="AF204" i="32"/>
  <c r="AG204" i="32"/>
  <c r="AH204" i="32"/>
  <c r="AF205" i="32"/>
  <c r="AG205" i="32"/>
  <c r="AH205" i="32"/>
  <c r="AF206" i="32"/>
  <c r="AG206" i="32"/>
  <c r="AH206" i="32"/>
  <c r="AF207" i="32"/>
  <c r="AG207" i="32"/>
  <c r="AH207" i="32"/>
  <c r="AF208" i="32"/>
  <c r="AG208" i="32"/>
  <c r="AH208" i="32"/>
  <c r="AF209" i="32"/>
  <c r="AG209" i="32"/>
  <c r="AH209" i="32"/>
  <c r="AF210" i="32"/>
  <c r="AG210" i="32"/>
  <c r="AH210" i="32"/>
  <c r="AF211" i="32"/>
  <c r="AG211" i="32"/>
  <c r="AH211" i="32"/>
  <c r="AF212" i="32"/>
  <c r="AG212" i="32"/>
  <c r="AH212" i="32"/>
  <c r="AF213" i="32"/>
  <c r="AG213" i="32"/>
  <c r="AH213" i="32"/>
  <c r="AF214" i="32"/>
  <c r="AG214" i="32"/>
  <c r="AH214" i="32"/>
  <c r="AF215" i="32"/>
  <c r="AG215" i="32"/>
  <c r="AH215" i="32"/>
  <c r="AF216" i="32"/>
  <c r="AG216" i="32"/>
  <c r="AH216" i="32"/>
  <c r="AF217" i="32"/>
  <c r="AG217" i="32"/>
  <c r="AH217" i="32"/>
  <c r="AF218" i="32"/>
  <c r="AG218" i="32"/>
  <c r="AH218" i="32"/>
  <c r="AF219" i="32"/>
  <c r="AG219" i="32"/>
  <c r="AH219" i="32"/>
  <c r="AF220" i="32"/>
  <c r="AG220" i="32"/>
  <c r="AH220" i="32"/>
  <c r="AF221" i="32"/>
  <c r="AG221" i="32"/>
  <c r="AH221" i="32"/>
  <c r="AF222" i="32"/>
  <c r="AG222" i="32"/>
  <c r="AH222" i="32"/>
  <c r="AF223" i="32"/>
  <c r="AG223" i="32"/>
  <c r="AH223" i="32"/>
  <c r="AF224" i="32"/>
  <c r="AG224" i="32"/>
  <c r="AH224" i="32"/>
  <c r="AF225" i="32"/>
  <c r="AG225" i="32"/>
  <c r="AH225" i="32"/>
  <c r="AF226" i="32"/>
  <c r="AG226" i="32"/>
  <c r="AH226" i="32"/>
  <c r="AF227" i="32"/>
  <c r="AG227" i="32"/>
  <c r="AH227" i="32"/>
  <c r="AF228" i="32"/>
  <c r="AG228" i="32"/>
  <c r="AH228" i="32"/>
  <c r="AF229" i="32"/>
  <c r="AG229" i="32"/>
  <c r="AH229" i="32"/>
  <c r="AF230" i="32"/>
  <c r="AG230" i="32"/>
  <c r="AH230" i="32"/>
  <c r="AF231" i="32"/>
  <c r="AG231" i="32"/>
  <c r="AH231" i="32"/>
  <c r="AF232" i="32"/>
  <c r="AG232" i="32"/>
  <c r="AH232" i="32"/>
  <c r="AF233" i="32"/>
  <c r="AG233" i="32"/>
  <c r="AH233" i="32"/>
  <c r="AF234" i="32"/>
  <c r="AG234" i="32"/>
  <c r="AH234" i="32"/>
  <c r="AF235" i="32"/>
  <c r="AG235" i="32"/>
  <c r="AH235" i="32"/>
  <c r="AF236" i="32"/>
  <c r="AG236" i="32"/>
  <c r="AH236" i="32"/>
  <c r="AF237" i="32"/>
  <c r="AG237" i="32"/>
  <c r="AH237" i="32"/>
  <c r="AF238" i="32"/>
  <c r="AG238" i="32"/>
  <c r="AH238" i="32"/>
  <c r="AF239" i="32"/>
  <c r="AG239" i="32"/>
  <c r="AH239" i="32"/>
  <c r="AF240" i="32"/>
  <c r="AG240" i="32"/>
  <c r="AH240" i="32"/>
  <c r="AF241" i="32"/>
  <c r="AG241" i="32"/>
  <c r="AH241" i="32"/>
  <c r="AF242" i="32"/>
  <c r="AG242" i="32"/>
  <c r="AH242" i="32"/>
  <c r="AF243" i="32"/>
  <c r="AG243" i="32"/>
  <c r="AH243" i="32"/>
  <c r="AF244" i="32"/>
  <c r="AG244" i="32"/>
  <c r="AH244" i="32"/>
  <c r="AF245" i="32"/>
  <c r="AG245" i="32"/>
  <c r="AH245" i="32"/>
  <c r="AF246" i="32"/>
  <c r="AG246" i="32"/>
  <c r="AH246" i="32"/>
  <c r="AF247" i="32"/>
  <c r="AG247" i="32"/>
  <c r="AH247" i="32"/>
  <c r="AF248" i="32"/>
  <c r="AG248" i="32"/>
  <c r="AH248" i="32"/>
  <c r="AF249" i="32"/>
  <c r="AG249" i="32"/>
  <c r="AH249" i="32"/>
  <c r="AF250" i="32"/>
  <c r="AG250" i="32"/>
  <c r="AH250" i="32"/>
  <c r="AF251" i="32"/>
  <c r="AG251" i="32"/>
  <c r="AH251" i="32"/>
  <c r="AF252" i="32"/>
  <c r="AG252" i="32"/>
  <c r="AH252" i="32"/>
  <c r="AF253" i="32"/>
  <c r="AG253" i="32"/>
  <c r="AH253" i="32"/>
  <c r="AF254" i="32"/>
  <c r="AG254" i="32"/>
  <c r="AH254" i="32"/>
  <c r="AF255" i="32"/>
  <c r="AG255" i="32"/>
  <c r="AH255" i="32"/>
  <c r="AF256" i="32"/>
  <c r="AG256" i="32"/>
  <c r="AH256" i="32"/>
  <c r="AF257" i="32"/>
  <c r="AG257" i="32"/>
  <c r="AH257" i="32"/>
  <c r="AF258" i="32"/>
  <c r="AG258" i="32"/>
  <c r="AH258" i="32"/>
  <c r="AF259" i="32"/>
  <c r="AG259" i="32"/>
  <c r="AH259" i="32"/>
  <c r="AF260" i="32"/>
  <c r="AG260" i="32"/>
  <c r="AH260" i="32"/>
  <c r="AF261" i="32"/>
  <c r="AG261" i="32"/>
  <c r="AH261" i="32"/>
  <c r="AF262" i="32"/>
  <c r="AG262" i="32"/>
  <c r="AH262" i="32"/>
  <c r="AF263" i="32"/>
  <c r="AG263" i="32"/>
  <c r="AH263" i="32"/>
  <c r="AF264" i="32"/>
  <c r="AG264" i="32"/>
  <c r="AH264" i="32"/>
  <c r="AF265" i="32"/>
  <c r="AG265" i="32"/>
  <c r="AH265" i="32"/>
  <c r="AF266" i="32"/>
  <c r="AG266" i="32"/>
  <c r="AH266" i="32"/>
  <c r="AF267" i="32"/>
  <c r="AG267" i="32"/>
  <c r="AH267" i="32"/>
  <c r="AF268" i="32"/>
  <c r="AG268" i="32"/>
  <c r="AH268" i="32"/>
  <c r="AF269" i="32"/>
  <c r="AG269" i="32"/>
  <c r="AH269" i="32"/>
  <c r="AF270" i="32"/>
  <c r="AG270" i="32"/>
  <c r="AH270" i="32"/>
  <c r="AF271" i="32"/>
  <c r="AG271" i="32"/>
  <c r="AH271" i="32"/>
  <c r="AF272" i="32"/>
  <c r="AG272" i="32"/>
  <c r="AH272" i="32"/>
  <c r="AF273" i="32"/>
  <c r="AG273" i="32"/>
  <c r="AH273" i="32"/>
  <c r="AF274" i="32"/>
  <c r="AG274" i="32"/>
  <c r="AH274" i="32"/>
  <c r="AF275" i="32"/>
  <c r="AG275" i="32"/>
  <c r="AH275" i="32"/>
  <c r="AF276" i="32"/>
  <c r="AG276" i="32"/>
  <c r="AH276" i="32"/>
  <c r="AF277" i="32"/>
  <c r="AG277" i="32"/>
  <c r="AH277" i="32"/>
  <c r="AF278" i="32"/>
  <c r="AG278" i="32"/>
  <c r="AH278" i="32"/>
  <c r="AF279" i="32"/>
  <c r="AG279" i="32"/>
  <c r="AH279" i="32"/>
  <c r="AF280" i="32"/>
  <c r="AG280" i="32"/>
  <c r="AH280" i="32"/>
  <c r="AF281" i="32"/>
  <c r="AG281" i="32"/>
  <c r="AH281" i="32"/>
  <c r="AF282" i="32"/>
  <c r="AG282" i="32"/>
  <c r="AH282" i="32"/>
  <c r="AF283" i="32"/>
  <c r="AG283" i="32"/>
  <c r="AH283" i="32"/>
  <c r="AF284" i="32"/>
  <c r="AG284" i="32"/>
  <c r="AH284" i="32"/>
  <c r="AF285" i="32"/>
  <c r="AG285" i="32"/>
  <c r="AH285" i="32"/>
  <c r="AF286" i="32"/>
  <c r="AG286" i="32"/>
  <c r="AH286" i="32"/>
  <c r="AF287" i="32"/>
  <c r="AG287" i="32"/>
  <c r="AH287" i="32"/>
  <c r="AF288" i="32"/>
  <c r="AG288" i="32"/>
  <c r="AH288" i="32"/>
  <c r="AF289" i="32"/>
  <c r="AG289" i="32"/>
  <c r="AH289" i="32"/>
  <c r="AF290" i="32"/>
  <c r="AG290" i="32"/>
  <c r="AH290" i="32"/>
  <c r="AF291" i="32"/>
  <c r="AG291" i="32"/>
  <c r="AH291" i="32"/>
  <c r="AF292" i="32"/>
  <c r="AG292" i="32"/>
  <c r="AH292" i="32"/>
  <c r="AF293" i="32"/>
  <c r="AG293" i="32"/>
  <c r="AH293" i="32"/>
  <c r="AF294" i="32"/>
  <c r="AG294" i="32"/>
  <c r="AH294" i="32"/>
  <c r="AF295" i="32"/>
  <c r="AG295" i="32"/>
  <c r="AH295" i="32"/>
  <c r="AF296" i="32"/>
  <c r="AG296" i="32"/>
  <c r="AH296" i="32"/>
  <c r="AF297" i="32"/>
  <c r="AG297" i="32"/>
  <c r="AH297" i="32"/>
  <c r="AF298" i="32"/>
  <c r="AG298" i="32"/>
  <c r="AH298" i="32"/>
  <c r="AF299" i="32"/>
  <c r="AG299" i="32"/>
  <c r="AH299" i="32"/>
  <c r="AF300" i="32"/>
  <c r="AG300" i="32"/>
  <c r="AH300" i="32"/>
  <c r="AF301" i="32"/>
  <c r="AG301" i="32"/>
  <c r="AH301" i="32"/>
  <c r="AF302" i="32"/>
  <c r="AG302" i="32"/>
  <c r="AH302" i="32"/>
  <c r="AF303" i="32"/>
  <c r="AG303" i="32"/>
  <c r="AH303" i="32"/>
  <c r="AF304" i="32"/>
  <c r="AG304" i="32"/>
  <c r="AH304" i="32"/>
  <c r="AF305" i="32"/>
  <c r="AG305" i="32"/>
  <c r="AH305" i="32"/>
  <c r="AF306" i="32"/>
  <c r="AG306" i="32"/>
  <c r="AH306" i="32"/>
  <c r="AF307" i="32"/>
  <c r="AG307" i="32"/>
  <c r="AH307" i="32"/>
  <c r="AF308" i="32"/>
  <c r="AG308" i="32"/>
  <c r="AH308" i="32"/>
  <c r="AF309" i="32"/>
  <c r="AG309" i="32"/>
  <c r="AH309" i="32"/>
  <c r="AF310" i="32"/>
  <c r="AG310" i="32"/>
  <c r="AH310" i="32"/>
  <c r="AF311" i="32"/>
  <c r="AG311" i="32"/>
  <c r="AH311" i="32"/>
  <c r="AF312" i="32"/>
  <c r="AG312" i="32"/>
  <c r="AH312" i="32"/>
  <c r="AF313" i="32"/>
  <c r="AG313" i="32"/>
  <c r="AH313" i="32"/>
  <c r="AF314" i="32"/>
  <c r="AG314" i="32"/>
  <c r="AH314" i="32"/>
  <c r="AF315" i="32"/>
  <c r="AG315" i="32"/>
  <c r="AH315" i="32"/>
  <c r="AF316" i="32"/>
  <c r="AG316" i="32"/>
  <c r="AH316" i="32"/>
  <c r="AF317" i="32"/>
  <c r="AG317" i="32"/>
  <c r="AH317" i="32"/>
  <c r="AF318" i="32"/>
  <c r="AG318" i="32"/>
  <c r="AH318" i="32"/>
  <c r="AF319" i="32"/>
  <c r="AG319" i="32"/>
  <c r="AH319" i="32"/>
  <c r="AF320" i="32"/>
  <c r="AG320" i="32"/>
  <c r="AH320" i="32"/>
  <c r="AF321" i="32"/>
  <c r="AG321" i="32"/>
  <c r="AH321" i="32"/>
  <c r="AF322" i="32"/>
  <c r="AG322" i="32"/>
  <c r="AH322" i="32"/>
  <c r="AF323" i="32"/>
  <c r="AG323" i="32"/>
  <c r="AH323" i="32"/>
  <c r="AF324" i="32"/>
  <c r="AG324" i="32"/>
  <c r="AH324" i="32"/>
  <c r="AF325" i="32"/>
  <c r="AG325" i="32"/>
  <c r="AH325" i="32"/>
  <c r="AF326" i="32"/>
  <c r="AG326" i="32"/>
  <c r="AH326" i="32"/>
  <c r="AF327" i="32"/>
  <c r="AG327" i="32"/>
  <c r="AH327" i="32"/>
  <c r="AF328" i="32"/>
  <c r="AG328" i="32"/>
  <c r="AH328" i="32"/>
  <c r="AF329" i="32"/>
  <c r="AG329" i="32"/>
  <c r="AH329" i="32"/>
  <c r="AF330" i="32"/>
  <c r="AG330" i="32"/>
  <c r="AH330" i="32"/>
  <c r="AF331" i="32"/>
  <c r="AG331" i="32"/>
  <c r="AH331" i="32"/>
  <c r="AF332" i="32"/>
  <c r="AG332" i="32"/>
  <c r="AH332" i="32"/>
  <c r="AF333" i="32"/>
  <c r="AG333" i="32"/>
  <c r="AH333" i="32"/>
  <c r="AF334" i="32"/>
  <c r="AG334" i="32"/>
  <c r="AH334" i="32"/>
  <c r="AF335" i="32"/>
  <c r="AG335" i="32"/>
  <c r="AH335" i="32"/>
  <c r="AF336" i="32"/>
  <c r="AG336" i="32"/>
  <c r="AH336" i="32"/>
  <c r="AF337" i="32"/>
  <c r="AG337" i="32"/>
  <c r="AH337" i="32"/>
  <c r="AF338" i="32"/>
  <c r="AG338" i="32"/>
  <c r="AH338" i="32"/>
  <c r="AF339" i="32"/>
  <c r="AG339" i="32"/>
  <c r="AH339" i="32"/>
  <c r="AF340" i="32"/>
  <c r="AG340" i="32"/>
  <c r="AH340" i="32"/>
  <c r="AF341" i="32"/>
  <c r="AG341" i="32"/>
  <c r="AH341" i="32"/>
  <c r="AF342" i="32"/>
  <c r="AG342" i="32"/>
  <c r="AH342" i="32"/>
  <c r="AF343" i="32"/>
  <c r="AG343" i="32"/>
  <c r="AH343" i="32"/>
  <c r="AF344" i="32"/>
  <c r="AG344" i="32"/>
  <c r="AH344" i="32"/>
  <c r="AF345" i="32"/>
  <c r="AG345" i="32"/>
  <c r="AH345" i="32"/>
  <c r="AF9" i="32"/>
  <c r="AG9" i="32"/>
  <c r="AH9" i="32"/>
  <c r="A19" i="31"/>
  <c r="A15" i="31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N6" i="17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7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6" i="31"/>
  <c r="A7" i="31"/>
  <c r="A8" i="31"/>
  <c r="A9" i="31"/>
  <c r="A10" i="31"/>
  <c r="A11" i="31"/>
  <c r="A12" i="31"/>
  <c r="A13" i="31"/>
  <c r="A14" i="31"/>
  <c r="A5" i="31"/>
  <c r="A22" i="33"/>
  <c r="A8" i="33"/>
  <c r="A9" i="33" s="1"/>
  <c r="A10" i="33" s="1"/>
  <c r="A6" i="33"/>
  <c r="C1" i="7"/>
  <c r="AG36" i="31"/>
  <c r="AG16" i="31"/>
  <c r="AH16" i="31"/>
  <c r="AI16" i="31"/>
  <c r="AJ16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D6" i="31"/>
  <c r="AE6" i="31"/>
  <c r="AF6" i="31"/>
  <c r="AD7" i="31"/>
  <c r="AE7" i="31"/>
  <c r="AF7" i="31"/>
  <c r="AD8" i="31"/>
  <c r="AE8" i="31"/>
  <c r="AF8" i="31"/>
  <c r="AD9" i="31"/>
  <c r="AE9" i="31"/>
  <c r="AF9" i="31"/>
  <c r="AD10" i="31"/>
  <c r="AE10" i="31"/>
  <c r="AF10" i="31"/>
  <c r="AD11" i="31"/>
  <c r="AE11" i="31"/>
  <c r="AF11" i="31"/>
  <c r="AD12" i="31"/>
  <c r="AE12" i="31"/>
  <c r="AF12" i="31"/>
  <c r="AD13" i="31"/>
  <c r="AE13" i="31"/>
  <c r="AF13" i="31"/>
  <c r="AD14" i="31"/>
  <c r="AE14" i="31"/>
  <c r="AF14" i="31"/>
  <c r="AD15" i="31"/>
  <c r="AE15" i="31"/>
  <c r="AF15" i="31"/>
  <c r="AC6" i="31"/>
  <c r="AC7" i="31"/>
  <c r="AC8" i="31"/>
  <c r="AC9" i="31"/>
  <c r="AC10" i="31"/>
  <c r="AC11" i="31"/>
  <c r="AC12" i="31"/>
  <c r="AC13" i="31"/>
  <c r="AC14" i="31"/>
  <c r="AC1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B7" i="31"/>
  <c r="B8" i="31"/>
  <c r="B9" i="31"/>
  <c r="B10" i="31"/>
  <c r="B11" i="31"/>
  <c r="B12" i="31"/>
  <c r="B13" i="31"/>
  <c r="B14" i="31"/>
  <c r="B15" i="31"/>
  <c r="B6" i="31"/>
  <c r="C1" i="25"/>
  <c r="C1" i="24"/>
  <c r="C1" i="23"/>
  <c r="C1" i="22"/>
  <c r="C1" i="21"/>
  <c r="C1" i="20"/>
  <c r="C1" i="16"/>
  <c r="C1" i="19"/>
  <c r="C1" i="17"/>
  <c r="C1" i="18"/>
  <c r="C1" i="15"/>
  <c r="C1" i="14"/>
  <c r="C1" i="13"/>
  <c r="C1" i="12"/>
  <c r="C1" i="11"/>
  <c r="C1" i="10"/>
  <c r="C1" i="9"/>
  <c r="C1" i="8"/>
  <c r="C1" i="6"/>
  <c r="A24" i="33" l="1"/>
  <c r="A21" i="33"/>
  <c r="A23" i="33"/>
  <c r="A11" i="33"/>
  <c r="A25" i="33"/>
  <c r="P13" i="1"/>
  <c r="A12" i="33" l="1"/>
  <c r="A26" i="33"/>
  <c r="E6" i="26"/>
  <c r="D6" i="26"/>
  <c r="C6" i="26"/>
  <c r="B6" i="26"/>
  <c r="A98" i="25"/>
  <c r="A97" i="25"/>
  <c r="A96" i="25"/>
  <c r="A74" i="25"/>
  <c r="A73" i="25"/>
  <c r="A72" i="25"/>
  <c r="A50" i="25"/>
  <c r="A49" i="25"/>
  <c r="A48" i="25"/>
  <c r="A27" i="25"/>
  <c r="A51" i="25" s="1"/>
  <c r="A24" i="25"/>
  <c r="D15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N26" i="25" s="1"/>
  <c r="M8" i="25"/>
  <c r="L8" i="25"/>
  <c r="K8" i="25"/>
  <c r="J8" i="25"/>
  <c r="I8" i="25"/>
  <c r="H8" i="25"/>
  <c r="G8" i="25"/>
  <c r="F8" i="25"/>
  <c r="E8" i="25"/>
  <c r="E74" i="25" s="1"/>
  <c r="D8" i="25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85" i="25" s="1"/>
  <c r="D86" i="25" s="1"/>
  <c r="D87" i="25" s="1"/>
  <c r="D88" i="25" s="1"/>
  <c r="D89" i="25" s="1"/>
  <c r="D90" i="25" s="1"/>
  <c r="D91" i="25" s="1"/>
  <c r="D92" i="25" s="1"/>
  <c r="D93" i="25" s="1"/>
  <c r="D94" i="25" s="1"/>
  <c r="C8" i="25"/>
  <c r="C74" i="25" s="1"/>
  <c r="C75" i="25" s="1"/>
  <c r="C76" i="25" s="1"/>
  <c r="C77" i="25" s="1"/>
  <c r="C78" i="25" s="1"/>
  <c r="C79" i="25" s="1"/>
  <c r="C80" i="25" s="1"/>
  <c r="C81" i="25" s="1"/>
  <c r="C82" i="25" s="1"/>
  <c r="C83" i="25" s="1"/>
  <c r="C84" i="25" s="1"/>
  <c r="C85" i="25" s="1"/>
  <c r="C86" i="25" s="1"/>
  <c r="C87" i="25" s="1"/>
  <c r="C88" i="25" s="1"/>
  <c r="C89" i="25" s="1"/>
  <c r="C90" i="25" s="1"/>
  <c r="C91" i="25" s="1"/>
  <c r="C92" i="25" s="1"/>
  <c r="C93" i="25" s="1"/>
  <c r="C94" i="25" s="1"/>
  <c r="B8" i="25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B85" i="25" s="1"/>
  <c r="B86" i="25" s="1"/>
  <c r="B87" i="25" s="1"/>
  <c r="B88" i="25" s="1"/>
  <c r="B89" i="25" s="1"/>
  <c r="B90" i="25" s="1"/>
  <c r="B91" i="25" s="1"/>
  <c r="B92" i="25" s="1"/>
  <c r="B93" i="25" s="1"/>
  <c r="B94" i="25" s="1"/>
  <c r="P5" i="25"/>
  <c r="O5" i="25"/>
  <c r="K5" i="25"/>
  <c r="O4" i="25"/>
  <c r="B3" i="25"/>
  <c r="A3" i="25"/>
  <c r="K1" i="25"/>
  <c r="H1" i="25"/>
  <c r="F1" i="25"/>
  <c r="A98" i="24"/>
  <c r="A97" i="24"/>
  <c r="A96" i="24"/>
  <c r="A74" i="24"/>
  <c r="A73" i="24"/>
  <c r="A72" i="24"/>
  <c r="A50" i="24"/>
  <c r="A49" i="24"/>
  <c r="A48" i="24"/>
  <c r="A27" i="24"/>
  <c r="A24" i="24"/>
  <c r="D15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N26" i="24" s="1"/>
  <c r="M8" i="24"/>
  <c r="L8" i="24"/>
  <c r="K8" i="24"/>
  <c r="J8" i="24"/>
  <c r="I8" i="24"/>
  <c r="H8" i="24"/>
  <c r="G8" i="24"/>
  <c r="F8" i="24"/>
  <c r="E8" i="24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D8" i="24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C8" i="24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B8" i="24"/>
  <c r="B74" i="24" s="1"/>
  <c r="P5" i="24"/>
  <c r="Q5" i="24" s="1"/>
  <c r="O5" i="24"/>
  <c r="K5" i="24"/>
  <c r="P4" i="24"/>
  <c r="O4" i="24"/>
  <c r="O26" i="24" s="1"/>
  <c r="B3" i="24"/>
  <c r="A3" i="24"/>
  <c r="K1" i="24"/>
  <c r="H1" i="24"/>
  <c r="F1" i="24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A98" i="23"/>
  <c r="A97" i="23"/>
  <c r="A96" i="23"/>
  <c r="A74" i="23"/>
  <c r="A73" i="23"/>
  <c r="A72" i="23"/>
  <c r="A50" i="23"/>
  <c r="A49" i="23"/>
  <c r="A48" i="23"/>
  <c r="A27" i="23"/>
  <c r="A24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N26" i="23" s="1"/>
  <c r="M8" i="23"/>
  <c r="L8" i="23"/>
  <c r="K8" i="23"/>
  <c r="J8" i="23"/>
  <c r="I8" i="23"/>
  <c r="H8" i="23"/>
  <c r="G8" i="23"/>
  <c r="F8" i="23"/>
  <c r="E8" i="23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D8" i="23"/>
  <c r="D74" i="23" s="1"/>
  <c r="C8" i="23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B8" i="23"/>
  <c r="B74" i="23" s="1"/>
  <c r="B75" i="23" s="1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O5" i="23"/>
  <c r="K5" i="23"/>
  <c r="Q4" i="23"/>
  <c r="Q26" i="23" s="1"/>
  <c r="P4" i="23"/>
  <c r="P26" i="23" s="1"/>
  <c r="O4" i="23"/>
  <c r="O26" i="23" s="1"/>
  <c r="B3" i="23"/>
  <c r="B26" i="23" s="1"/>
  <c r="A3" i="23"/>
  <c r="K1" i="23"/>
  <c r="H1" i="23"/>
  <c r="F1" i="23"/>
  <c r="A98" i="22"/>
  <c r="A97" i="22"/>
  <c r="A96" i="22"/>
  <c r="A74" i="22"/>
  <c r="A73" i="22"/>
  <c r="A72" i="22"/>
  <c r="A50" i="22"/>
  <c r="A49" i="22"/>
  <c r="A48" i="22"/>
  <c r="A27" i="22"/>
  <c r="A24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N26" i="22" s="1"/>
  <c r="M8" i="22"/>
  <c r="L8" i="22"/>
  <c r="K8" i="22"/>
  <c r="J8" i="22"/>
  <c r="I8" i="22"/>
  <c r="H8" i="22"/>
  <c r="G8" i="22"/>
  <c r="F8" i="22"/>
  <c r="E8" i="22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D8" i="22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C8" i="22"/>
  <c r="C74" i="22" s="1"/>
  <c r="C75" i="22" s="1"/>
  <c r="C76" i="22" s="1"/>
  <c r="C77" i="22" s="1"/>
  <c r="C78" i="22" s="1"/>
  <c r="C79" i="22" s="1"/>
  <c r="C80" i="22" s="1"/>
  <c r="C81" i="22" s="1"/>
  <c r="C82" i="22" s="1"/>
  <c r="C83" i="22" s="1"/>
  <c r="C84" i="22" s="1"/>
  <c r="C85" i="22" s="1"/>
  <c r="C86" i="22" s="1"/>
  <c r="C87" i="22" s="1"/>
  <c r="C88" i="22" s="1"/>
  <c r="C89" i="22" s="1"/>
  <c r="C90" i="22" s="1"/>
  <c r="C91" i="22" s="1"/>
  <c r="C92" i="22" s="1"/>
  <c r="C93" i="22" s="1"/>
  <c r="C94" i="22" s="1"/>
  <c r="B8" i="22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O5" i="22"/>
  <c r="L5" i="22"/>
  <c r="K5" i="22"/>
  <c r="P4" i="22"/>
  <c r="P26" i="22" s="1"/>
  <c r="O4" i="22"/>
  <c r="O26" i="22" s="1"/>
  <c r="B3" i="22"/>
  <c r="A3" i="22"/>
  <c r="K1" i="22"/>
  <c r="H1" i="22"/>
  <c r="F1" i="22"/>
  <c r="A98" i="21"/>
  <c r="A97" i="21"/>
  <c r="A96" i="21"/>
  <c r="A74" i="21"/>
  <c r="A73" i="21"/>
  <c r="A72" i="21"/>
  <c r="A50" i="21"/>
  <c r="A49" i="21"/>
  <c r="A48" i="21"/>
  <c r="A27" i="21"/>
  <c r="A24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N26" i="21" s="1"/>
  <c r="M8" i="21"/>
  <c r="L8" i="21"/>
  <c r="K8" i="21"/>
  <c r="J8" i="21"/>
  <c r="I8" i="21"/>
  <c r="H8" i="21"/>
  <c r="G8" i="21"/>
  <c r="F8" i="21"/>
  <c r="E8" i="2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D8" i="2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C8" i="2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B8" i="2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P5" i="21"/>
  <c r="O5" i="21"/>
  <c r="M5" i="21"/>
  <c r="L5" i="21"/>
  <c r="K5" i="21"/>
  <c r="P4" i="21"/>
  <c r="Q4" i="21" s="1"/>
  <c r="O4" i="21"/>
  <c r="O26" i="21" s="1"/>
  <c r="B3" i="21"/>
  <c r="B26" i="21" s="1"/>
  <c r="A3" i="21"/>
  <c r="K1" i="21"/>
  <c r="H1" i="21"/>
  <c r="F1" i="21"/>
  <c r="A98" i="20"/>
  <c r="A97" i="20"/>
  <c r="A96" i="20"/>
  <c r="A74" i="20"/>
  <c r="A73" i="20"/>
  <c r="A72" i="20"/>
  <c r="A50" i="20"/>
  <c r="A49" i="20"/>
  <c r="A48" i="20"/>
  <c r="A27" i="20"/>
  <c r="A24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N26" i="20" s="1"/>
  <c r="M8" i="20"/>
  <c r="L8" i="20"/>
  <c r="K8" i="20"/>
  <c r="J8" i="20"/>
  <c r="I8" i="20"/>
  <c r="H8" i="20"/>
  <c r="G8" i="20"/>
  <c r="F8" i="20"/>
  <c r="E8" i="20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D8" i="20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C8" i="20"/>
  <c r="C74" i="20" s="1"/>
  <c r="C75" i="20" s="1"/>
  <c r="C76" i="20" s="1"/>
  <c r="C77" i="20" s="1"/>
  <c r="C78" i="20" s="1"/>
  <c r="C79" i="20" s="1"/>
  <c r="C80" i="20" s="1"/>
  <c r="C81" i="20" s="1"/>
  <c r="C82" i="20" s="1"/>
  <c r="C83" i="20" s="1"/>
  <c r="C84" i="20" s="1"/>
  <c r="C85" i="20" s="1"/>
  <c r="C86" i="20" s="1"/>
  <c r="C87" i="20" s="1"/>
  <c r="C88" i="20" s="1"/>
  <c r="C89" i="20" s="1"/>
  <c r="C90" i="20" s="1"/>
  <c r="C91" i="20" s="1"/>
  <c r="C92" i="20" s="1"/>
  <c r="C93" i="20" s="1"/>
  <c r="C94" i="20" s="1"/>
  <c r="B8" i="20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P5" i="20"/>
  <c r="O5" i="20"/>
  <c r="M5" i="20"/>
  <c r="L5" i="20"/>
  <c r="K5" i="20"/>
  <c r="P4" i="20"/>
  <c r="Q4" i="20" s="1"/>
  <c r="O4" i="20"/>
  <c r="O26" i="20" s="1"/>
  <c r="B3" i="20"/>
  <c r="B26" i="20" s="1"/>
  <c r="A3" i="20"/>
  <c r="K1" i="20"/>
  <c r="H1" i="20"/>
  <c r="F1" i="20"/>
  <c r="A98" i="19"/>
  <c r="A97" i="19"/>
  <c r="A96" i="19"/>
  <c r="A74" i="19"/>
  <c r="A73" i="19"/>
  <c r="A72" i="19"/>
  <c r="A50" i="19"/>
  <c r="A49" i="19"/>
  <c r="A48" i="19"/>
  <c r="A27" i="19"/>
  <c r="A51" i="19" s="1"/>
  <c r="A24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N26" i="19" s="1"/>
  <c r="M8" i="19"/>
  <c r="L8" i="19"/>
  <c r="K8" i="19"/>
  <c r="J8" i="19"/>
  <c r="I8" i="19"/>
  <c r="H8" i="19"/>
  <c r="G8" i="19"/>
  <c r="F8" i="19"/>
  <c r="E8" i="19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D8" i="19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C8" i="19"/>
  <c r="C74" i="19" s="1"/>
  <c r="C75" i="19" s="1"/>
  <c r="C76" i="19" s="1"/>
  <c r="C77" i="19" s="1"/>
  <c r="C78" i="19" s="1"/>
  <c r="C79" i="19" s="1"/>
  <c r="C80" i="19" s="1"/>
  <c r="C81" i="19" s="1"/>
  <c r="C82" i="19" s="1"/>
  <c r="C83" i="19" s="1"/>
  <c r="C84" i="19" s="1"/>
  <c r="C85" i="19" s="1"/>
  <c r="C86" i="19" s="1"/>
  <c r="C87" i="19" s="1"/>
  <c r="C88" i="19" s="1"/>
  <c r="C89" i="19" s="1"/>
  <c r="C90" i="19" s="1"/>
  <c r="C91" i="19" s="1"/>
  <c r="C92" i="19" s="1"/>
  <c r="C93" i="19" s="1"/>
  <c r="C94" i="19" s="1"/>
  <c r="B8" i="19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P5" i="19"/>
  <c r="O5" i="19"/>
  <c r="K5" i="19"/>
  <c r="L5" i="19" s="1"/>
  <c r="Q4" i="19"/>
  <c r="Q26" i="19" s="1"/>
  <c r="P4" i="19"/>
  <c r="P26" i="19" s="1"/>
  <c r="O4" i="19"/>
  <c r="O26" i="19" s="1"/>
  <c r="B3" i="19"/>
  <c r="B26" i="19" s="1"/>
  <c r="A3" i="19"/>
  <c r="K1" i="19"/>
  <c r="H1" i="19"/>
  <c r="F1" i="19"/>
  <c r="A98" i="18"/>
  <c r="A97" i="18"/>
  <c r="A96" i="18"/>
  <c r="A74" i="18"/>
  <c r="A73" i="18"/>
  <c r="A72" i="18"/>
  <c r="A50" i="18"/>
  <c r="A49" i="18"/>
  <c r="A48" i="18"/>
  <c r="A27" i="18"/>
  <c r="A99" i="18" s="1"/>
  <c r="A24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N26" i="18" s="1"/>
  <c r="M8" i="18"/>
  <c r="L8" i="18"/>
  <c r="K8" i="18"/>
  <c r="J8" i="18"/>
  <c r="I8" i="18"/>
  <c r="H8" i="18"/>
  <c r="G8" i="18"/>
  <c r="F8" i="18"/>
  <c r="E8" i="18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D8" i="18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C8" i="18"/>
  <c r="C74" i="18" s="1"/>
  <c r="B8" i="18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O5" i="18"/>
  <c r="M5" i="18"/>
  <c r="L5" i="18"/>
  <c r="K5" i="18"/>
  <c r="P4" i="18"/>
  <c r="P26" i="18" s="1"/>
  <c r="O4" i="18"/>
  <c r="O26" i="18" s="1"/>
  <c r="B3" i="18"/>
  <c r="B26" i="18" s="1"/>
  <c r="A3" i="18"/>
  <c r="K1" i="18"/>
  <c r="H1" i="18"/>
  <c r="F1" i="18"/>
  <c r="A98" i="17"/>
  <c r="A97" i="17"/>
  <c r="A96" i="17"/>
  <c r="A74" i="17"/>
  <c r="A73" i="17"/>
  <c r="A72" i="17"/>
  <c r="A50" i="17"/>
  <c r="A49" i="17"/>
  <c r="A48" i="17"/>
  <c r="A27" i="17"/>
  <c r="A99" i="17" s="1"/>
  <c r="A24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N26" i="17" s="1"/>
  <c r="M8" i="17"/>
  <c r="L8" i="17"/>
  <c r="K8" i="17"/>
  <c r="J8" i="17"/>
  <c r="I8" i="17"/>
  <c r="H8" i="17"/>
  <c r="G8" i="17"/>
  <c r="F8" i="17"/>
  <c r="E8" i="17"/>
  <c r="E74" i="17" s="1"/>
  <c r="D8" i="17"/>
  <c r="D74" i="17" s="1"/>
  <c r="C8" i="17"/>
  <c r="C74" i="17" s="1"/>
  <c r="B8" i="17"/>
  <c r="B74" i="17" s="1"/>
  <c r="M6" i="17"/>
  <c r="M74" i="17" s="1"/>
  <c r="L6" i="17"/>
  <c r="L74" i="17" s="1"/>
  <c r="K6" i="17"/>
  <c r="K74" i="17" s="1"/>
  <c r="J6" i="17"/>
  <c r="J74" i="17" s="1"/>
  <c r="I6" i="17"/>
  <c r="I74" i="17" s="1"/>
  <c r="H6" i="17"/>
  <c r="H74" i="17" s="1"/>
  <c r="G6" i="17"/>
  <c r="G74" i="17" s="1"/>
  <c r="F6" i="17"/>
  <c r="F74" i="17" s="1"/>
  <c r="P5" i="17"/>
  <c r="O5" i="17"/>
  <c r="M5" i="17"/>
  <c r="L5" i="17"/>
  <c r="K5" i="17"/>
  <c r="S4" i="17"/>
  <c r="S26" i="17" s="1"/>
  <c r="R4" i="17"/>
  <c r="R26" i="17" s="1"/>
  <c r="Q4" i="17"/>
  <c r="Q26" i="17" s="1"/>
  <c r="P4" i="17"/>
  <c r="P26" i="17" s="1"/>
  <c r="O4" i="17"/>
  <c r="O26" i="17" s="1"/>
  <c r="B3" i="17"/>
  <c r="A3" i="17"/>
  <c r="K1" i="17"/>
  <c r="H1" i="17"/>
  <c r="F1" i="17"/>
  <c r="A98" i="16"/>
  <c r="A97" i="16"/>
  <c r="A96" i="16"/>
  <c r="A74" i="16"/>
  <c r="A73" i="16"/>
  <c r="A72" i="16"/>
  <c r="A50" i="16"/>
  <c r="A49" i="16"/>
  <c r="A48" i="16"/>
  <c r="A27" i="16"/>
  <c r="A28" i="16" s="1"/>
  <c r="A24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E74" i="16" s="1"/>
  <c r="D8" i="16"/>
  <c r="D74" i="16" s="1"/>
  <c r="C8" i="16"/>
  <c r="C74" i="16" s="1"/>
  <c r="B8" i="16"/>
  <c r="B74" i="16" s="1"/>
  <c r="I7" i="16"/>
  <c r="H7" i="16"/>
  <c r="H98" i="16" s="1"/>
  <c r="G7" i="16"/>
  <c r="G98" i="16" s="1"/>
  <c r="F7" i="16"/>
  <c r="F98" i="16" s="1"/>
  <c r="E7" i="16"/>
  <c r="E98" i="16" s="1"/>
  <c r="D7" i="16"/>
  <c r="D98" i="16" s="1"/>
  <c r="C7" i="16"/>
  <c r="C98" i="16" s="1"/>
  <c r="B7" i="16"/>
  <c r="B98" i="16" s="1"/>
  <c r="L6" i="16"/>
  <c r="L74" i="16" s="1"/>
  <c r="K6" i="16"/>
  <c r="K74" i="16" s="1"/>
  <c r="J6" i="16"/>
  <c r="J74" i="16" s="1"/>
  <c r="I6" i="16"/>
  <c r="I74" i="16" s="1"/>
  <c r="H6" i="16"/>
  <c r="H74" i="16" s="1"/>
  <c r="G6" i="16"/>
  <c r="G74" i="16" s="1"/>
  <c r="F6" i="16"/>
  <c r="F74" i="16" s="1"/>
  <c r="O5" i="16"/>
  <c r="P5" i="16" s="1"/>
  <c r="Q5" i="16" s="1"/>
  <c r="R5" i="16" s="1"/>
  <c r="S5" i="16" s="1"/>
  <c r="T5" i="16" s="1"/>
  <c r="U5" i="16" s="1"/>
  <c r="V5" i="16" s="1"/>
  <c r="W5" i="16" s="1"/>
  <c r="X5" i="16" s="1"/>
  <c r="Y5" i="16" s="1"/>
  <c r="Z5" i="16" s="1"/>
  <c r="AA5" i="16" s="1"/>
  <c r="AB5" i="16" s="1"/>
  <c r="AC5" i="16" s="1"/>
  <c r="AD5" i="16" s="1"/>
  <c r="AE5" i="16" s="1"/>
  <c r="AF5" i="16" s="1"/>
  <c r="M5" i="16"/>
  <c r="L5" i="16"/>
  <c r="K5" i="16"/>
  <c r="X4" i="16"/>
  <c r="Y4" i="16" s="1"/>
  <c r="Z4" i="16" s="1"/>
  <c r="AA4" i="16" s="1"/>
  <c r="AB4" i="16" s="1"/>
  <c r="AC4" i="16" s="1"/>
  <c r="AD4" i="16" s="1"/>
  <c r="AE4" i="16" s="1"/>
  <c r="AF4" i="16" s="1"/>
  <c r="P4" i="16"/>
  <c r="Q4" i="16" s="1"/>
  <c r="R4" i="16" s="1"/>
  <c r="S4" i="16" s="1"/>
  <c r="T4" i="16" s="1"/>
  <c r="U4" i="16" s="1"/>
  <c r="V4" i="16" s="1"/>
  <c r="W4" i="16" s="1"/>
  <c r="O4" i="16"/>
  <c r="B3" i="16"/>
  <c r="A3" i="16"/>
  <c r="K1" i="16"/>
  <c r="H1" i="16"/>
  <c r="F1" i="16"/>
  <c r="A98" i="15"/>
  <c r="A97" i="15"/>
  <c r="A96" i="15"/>
  <c r="E74" i="15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D74" i="15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C74" i="15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B74" i="15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A74" i="15"/>
  <c r="A73" i="15"/>
  <c r="A72" i="15"/>
  <c r="A50" i="15"/>
  <c r="A49" i="15"/>
  <c r="A48" i="15"/>
  <c r="A27" i="15"/>
  <c r="A28" i="15" s="1"/>
  <c r="N26" i="15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A24" i="15"/>
  <c r="C15" i="15"/>
  <c r="B15" i="15"/>
  <c r="O5" i="15"/>
  <c r="K5" i="15"/>
  <c r="O4" i="15"/>
  <c r="O26" i="15" s="1"/>
  <c r="B3" i="15"/>
  <c r="A3" i="15"/>
  <c r="K1" i="15"/>
  <c r="H1" i="15"/>
  <c r="F1" i="15"/>
  <c r="A98" i="14"/>
  <c r="A97" i="14"/>
  <c r="A96" i="14"/>
  <c r="E74" i="14"/>
  <c r="E75" i="14" s="1"/>
  <c r="D74" i="14"/>
  <c r="D75" i="14" s="1"/>
  <c r="C74" i="14"/>
  <c r="C75" i="14" s="1"/>
  <c r="B74" i="14"/>
  <c r="B75" i="14" s="1"/>
  <c r="A74" i="14"/>
  <c r="A73" i="14"/>
  <c r="A72" i="14"/>
  <c r="A50" i="14"/>
  <c r="A49" i="14"/>
  <c r="A48" i="14"/>
  <c r="A27" i="14"/>
  <c r="A75" i="14" s="1"/>
  <c r="N26" i="14"/>
  <c r="N27" i="14" s="1"/>
  <c r="A24" i="14"/>
  <c r="O5" i="14"/>
  <c r="K5" i="14"/>
  <c r="O4" i="14"/>
  <c r="P4" i="14" s="1"/>
  <c r="B3" i="14"/>
  <c r="A3" i="14"/>
  <c r="K1" i="14"/>
  <c r="H1" i="14"/>
  <c r="F1" i="14"/>
  <c r="A98" i="13"/>
  <c r="A97" i="13"/>
  <c r="A96" i="13"/>
  <c r="E74" i="13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D74" i="13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C74" i="13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B74" i="13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A74" i="13"/>
  <c r="A73" i="13"/>
  <c r="A72" i="13"/>
  <c r="A50" i="13"/>
  <c r="A49" i="13"/>
  <c r="A48" i="13"/>
  <c r="A27" i="13"/>
  <c r="N26" i="13"/>
  <c r="N27" i="13" s="1"/>
  <c r="A24" i="13"/>
  <c r="E15" i="13"/>
  <c r="D15" i="13"/>
  <c r="C15" i="13"/>
  <c r="B15" i="13"/>
  <c r="O5" i="13"/>
  <c r="K5" i="13"/>
  <c r="Q4" i="13"/>
  <c r="Q26" i="13" s="1"/>
  <c r="P4" i="13"/>
  <c r="P26" i="13" s="1"/>
  <c r="O4" i="13"/>
  <c r="O26" i="13" s="1"/>
  <c r="B3" i="13"/>
  <c r="A3" i="13"/>
  <c r="K1" i="13"/>
  <c r="H1" i="13"/>
  <c r="F1" i="13"/>
  <c r="A98" i="12"/>
  <c r="A97" i="12"/>
  <c r="A96" i="12"/>
  <c r="E74" i="12"/>
  <c r="E75" i="12" s="1"/>
  <c r="D74" i="12"/>
  <c r="D75" i="12" s="1"/>
  <c r="C74" i="12"/>
  <c r="C75" i="12" s="1"/>
  <c r="B74" i="12"/>
  <c r="B75" i="12" s="1"/>
  <c r="A74" i="12"/>
  <c r="A73" i="12"/>
  <c r="A72" i="12"/>
  <c r="A51" i="12"/>
  <c r="A50" i="12"/>
  <c r="A49" i="12"/>
  <c r="A48" i="12"/>
  <c r="A27" i="12"/>
  <c r="A28" i="12" s="1"/>
  <c r="N26" i="12"/>
  <c r="N27" i="12" s="1"/>
  <c r="A24" i="12"/>
  <c r="O5" i="12"/>
  <c r="K5" i="12"/>
  <c r="Q4" i="12"/>
  <c r="Q26" i="12" s="1"/>
  <c r="P4" i="12"/>
  <c r="P26" i="12" s="1"/>
  <c r="O4" i="12"/>
  <c r="O26" i="12" s="1"/>
  <c r="B3" i="12"/>
  <c r="B26" i="12" s="1"/>
  <c r="A3" i="12"/>
  <c r="K1" i="12"/>
  <c r="H1" i="12"/>
  <c r="F1" i="12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A98" i="11"/>
  <c r="A97" i="11"/>
  <c r="A96" i="11"/>
  <c r="E74" i="11"/>
  <c r="E75" i="11" s="1"/>
  <c r="D74" i="11"/>
  <c r="D75" i="11" s="1"/>
  <c r="C74" i="11"/>
  <c r="C75" i="11" s="1"/>
  <c r="B74" i="11"/>
  <c r="B75" i="11" s="1"/>
  <c r="A74" i="11"/>
  <c r="A73" i="11"/>
  <c r="A72" i="11"/>
  <c r="A51" i="11"/>
  <c r="A50" i="11"/>
  <c r="A49" i="11"/>
  <c r="A48" i="11"/>
  <c r="A27" i="11"/>
  <c r="A99" i="11" s="1"/>
  <c r="N26" i="11"/>
  <c r="N27" i="11" s="1"/>
  <c r="A24" i="11"/>
  <c r="O5" i="11"/>
  <c r="K5" i="11"/>
  <c r="P4" i="11"/>
  <c r="P26" i="11" s="1"/>
  <c r="O4" i="11"/>
  <c r="O26" i="11" s="1"/>
  <c r="B3" i="11"/>
  <c r="A3" i="11"/>
  <c r="K1" i="11"/>
  <c r="H1" i="11"/>
  <c r="F1" i="11"/>
  <c r="A98" i="10"/>
  <c r="A97" i="10"/>
  <c r="A96" i="10"/>
  <c r="E74" i="10"/>
  <c r="E75" i="10" s="1"/>
  <c r="D74" i="10"/>
  <c r="D75" i="10" s="1"/>
  <c r="C74" i="10"/>
  <c r="C75" i="10" s="1"/>
  <c r="B74" i="10"/>
  <c r="B75" i="10" s="1"/>
  <c r="A74" i="10"/>
  <c r="A73" i="10"/>
  <c r="A72" i="10"/>
  <c r="A51" i="10"/>
  <c r="A50" i="10"/>
  <c r="A49" i="10"/>
  <c r="A48" i="10"/>
  <c r="A27" i="10"/>
  <c r="A28" i="10" s="1"/>
  <c r="N26" i="10"/>
  <c r="N27" i="10" s="1"/>
  <c r="A24" i="10"/>
  <c r="O5" i="10"/>
  <c r="K5" i="10"/>
  <c r="P4" i="10"/>
  <c r="O4" i="10"/>
  <c r="O26" i="10" s="1"/>
  <c r="B3" i="10"/>
  <c r="A3" i="10"/>
  <c r="K1" i="10"/>
  <c r="H1" i="10"/>
  <c r="F1" i="10"/>
  <c r="A98" i="9"/>
  <c r="A97" i="9"/>
  <c r="A96" i="9"/>
  <c r="E74" i="9"/>
  <c r="E75" i="9" s="1"/>
  <c r="D74" i="9"/>
  <c r="D75" i="9" s="1"/>
  <c r="C74" i="9"/>
  <c r="C75" i="9" s="1"/>
  <c r="B74" i="9"/>
  <c r="B75" i="9" s="1"/>
  <c r="A74" i="9"/>
  <c r="A73" i="9"/>
  <c r="A72" i="9"/>
  <c r="A50" i="9"/>
  <c r="A49" i="9"/>
  <c r="A48" i="9"/>
  <c r="A27" i="9"/>
  <c r="A28" i="9" s="1"/>
  <c r="N26" i="9"/>
  <c r="N27" i="9" s="1"/>
  <c r="A24" i="9"/>
  <c r="O5" i="9"/>
  <c r="K5" i="9"/>
  <c r="O4" i="9"/>
  <c r="O26" i="9" s="1"/>
  <c r="B3" i="9"/>
  <c r="B26" i="9" s="1"/>
  <c r="A3" i="9"/>
  <c r="K1" i="9"/>
  <c r="H1" i="9"/>
  <c r="F1" i="9"/>
  <c r="A98" i="8"/>
  <c r="A97" i="8"/>
  <c r="A96" i="8"/>
  <c r="E74" i="8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D74" i="8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C74" i="8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B74" i="8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A74" i="8"/>
  <c r="A73" i="8"/>
  <c r="A72" i="8"/>
  <c r="A50" i="8"/>
  <c r="A49" i="8"/>
  <c r="A48" i="8"/>
  <c r="A27" i="8"/>
  <c r="N26" i="8"/>
  <c r="N27" i="8" s="1"/>
  <c r="A24" i="8"/>
  <c r="E15" i="8"/>
  <c r="D15" i="8"/>
  <c r="C15" i="8"/>
  <c r="B15" i="8"/>
  <c r="P5" i="8"/>
  <c r="O5" i="8"/>
  <c r="L5" i="8"/>
  <c r="K5" i="8"/>
  <c r="O4" i="8"/>
  <c r="B3" i="8"/>
  <c r="B26" i="8" s="1"/>
  <c r="A3" i="8"/>
  <c r="K1" i="8"/>
  <c r="H1" i="8"/>
  <c r="F1" i="8"/>
  <c r="A98" i="7"/>
  <c r="A97" i="7"/>
  <c r="A96" i="7"/>
  <c r="E74" i="7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D74" i="7"/>
  <c r="D75" i="7" s="1"/>
  <c r="C74" i="7"/>
  <c r="C75" i="7" s="1"/>
  <c r="B74" i="7"/>
  <c r="B75" i="7" s="1"/>
  <c r="A74" i="7"/>
  <c r="A73" i="7"/>
  <c r="A72" i="7"/>
  <c r="A50" i="7"/>
  <c r="A49" i="7"/>
  <c r="A48" i="7"/>
  <c r="A27" i="7"/>
  <c r="A51" i="7" s="1"/>
  <c r="N26" i="7"/>
  <c r="N27" i="7" s="1"/>
  <c r="A24" i="7"/>
  <c r="E15" i="7"/>
  <c r="O5" i="7"/>
  <c r="L5" i="7"/>
  <c r="L50" i="7" s="1"/>
  <c r="K5" i="7"/>
  <c r="O4" i="7"/>
  <c r="B3" i="7"/>
  <c r="B50" i="7" s="1"/>
  <c r="A3" i="7"/>
  <c r="K1" i="7"/>
  <c r="H1" i="7"/>
  <c r="F1" i="7"/>
  <c r="A98" i="6"/>
  <c r="A97" i="6"/>
  <c r="A96" i="6"/>
  <c r="E74" i="6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D74" i="6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C74" i="6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B74" i="6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A74" i="6"/>
  <c r="A73" i="6"/>
  <c r="A72" i="6"/>
  <c r="A50" i="6"/>
  <c r="A49" i="6"/>
  <c r="A48" i="6"/>
  <c r="A27" i="6"/>
  <c r="A99" i="6" s="1"/>
  <c r="N26" i="6"/>
  <c r="A24" i="6"/>
  <c r="F16" i="6"/>
  <c r="E15" i="6"/>
  <c r="D15" i="6"/>
  <c r="C15" i="6"/>
  <c r="B15" i="6"/>
  <c r="I7" i="6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H7" i="6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G7" i="6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F7" i="6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E7" i="6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D7" i="6"/>
  <c r="D98" i="6" s="1"/>
  <c r="C7" i="6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B7" i="6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M6" i="6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K6" i="6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J6" i="6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H6" i="6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G6" i="6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F6" i="6"/>
  <c r="F74" i="6" s="1"/>
  <c r="P5" i="6"/>
  <c r="O5" i="6"/>
  <c r="L5" i="6"/>
  <c r="K5" i="6"/>
  <c r="O4" i="6"/>
  <c r="P4" i="6" s="1"/>
  <c r="B3" i="6"/>
  <c r="A3" i="6"/>
  <c r="K1" i="6"/>
  <c r="H1" i="6"/>
  <c r="F1" i="6"/>
  <c r="AI30" i="3"/>
  <c r="U30" i="3"/>
  <c r="S30" i="3"/>
  <c r="Q30" i="3"/>
  <c r="P30" i="3"/>
  <c r="N30" i="3"/>
  <c r="M30" i="3"/>
  <c r="D30" i="3"/>
  <c r="R30" i="3" s="1"/>
  <c r="A30" i="3"/>
  <c r="AI29" i="3"/>
  <c r="AH29" i="3"/>
  <c r="AF29" i="3"/>
  <c r="AE29" i="3"/>
  <c r="AD29" i="3"/>
  <c r="AC29" i="3"/>
  <c r="AA29" i="3"/>
  <c r="Z29" i="3"/>
  <c r="X29" i="3"/>
  <c r="W29" i="3"/>
  <c r="V29" i="3"/>
  <c r="U29" i="3"/>
  <c r="S29" i="3"/>
  <c r="R29" i="3"/>
  <c r="P29" i="3"/>
  <c r="O29" i="3"/>
  <c r="N29" i="3"/>
  <c r="M29" i="3"/>
  <c r="D29" i="3"/>
  <c r="AB29" i="3" s="1"/>
  <c r="A29" i="3"/>
  <c r="D28" i="3"/>
  <c r="AD28" i="3" s="1"/>
  <c r="A28" i="3"/>
  <c r="AD27" i="3"/>
  <c r="V27" i="3"/>
  <c r="N27" i="3"/>
  <c r="D27" i="3"/>
  <c r="AF27" i="3" s="1"/>
  <c r="A27" i="3"/>
  <c r="AI26" i="3"/>
  <c r="AG26" i="3"/>
  <c r="AF26" i="3"/>
  <c r="AD26" i="3"/>
  <c r="AC26" i="3"/>
  <c r="AA26" i="3"/>
  <c r="Y26" i="3"/>
  <c r="X26" i="3"/>
  <c r="V26" i="3"/>
  <c r="U26" i="3"/>
  <c r="S26" i="3"/>
  <c r="Q26" i="3"/>
  <c r="P26" i="3"/>
  <c r="N26" i="3"/>
  <c r="M26" i="3"/>
  <c r="D26" i="3"/>
  <c r="AH26" i="3" s="1"/>
  <c r="A26" i="3"/>
  <c r="AI25" i="3"/>
  <c r="AH25" i="3"/>
  <c r="AF25" i="3"/>
  <c r="AE25" i="3"/>
  <c r="AD25" i="3"/>
  <c r="AC25" i="3"/>
  <c r="AA25" i="3"/>
  <c r="Z25" i="3"/>
  <c r="X25" i="3"/>
  <c r="W25" i="3"/>
  <c r="V25" i="3"/>
  <c r="U25" i="3"/>
  <c r="S25" i="3"/>
  <c r="R25" i="3"/>
  <c r="P25" i="3"/>
  <c r="O25" i="3"/>
  <c r="N25" i="3"/>
  <c r="M25" i="3"/>
  <c r="J25" i="3"/>
  <c r="D25" i="3"/>
  <c r="AB25" i="3" s="1"/>
  <c r="A25" i="3"/>
  <c r="L24" i="3"/>
  <c r="J24" i="3"/>
  <c r="D24" i="3"/>
  <c r="AD24" i="3" s="1"/>
  <c r="A24" i="3"/>
  <c r="AD23" i="3"/>
  <c r="V23" i="3"/>
  <c r="N23" i="3"/>
  <c r="L23" i="3"/>
  <c r="J23" i="3"/>
  <c r="G23" i="3"/>
  <c r="G24" i="3" s="1"/>
  <c r="F23" i="3"/>
  <c r="D23" i="3"/>
  <c r="AF23" i="3" s="1"/>
  <c r="A23" i="3"/>
  <c r="AI22" i="3"/>
  <c r="AF7" i="17" s="1"/>
  <c r="AF98" i="17" s="1"/>
  <c r="AG22" i="3"/>
  <c r="AF22" i="3"/>
  <c r="AD22" i="3"/>
  <c r="AC22" i="3"/>
  <c r="AA22" i="3"/>
  <c r="X7" i="17" s="1"/>
  <c r="X98" i="17" s="1"/>
  <c r="Y22" i="3"/>
  <c r="X22" i="3"/>
  <c r="V22" i="3"/>
  <c r="U22" i="3"/>
  <c r="S22" i="3"/>
  <c r="P7" i="17" s="1"/>
  <c r="P98" i="17" s="1"/>
  <c r="Q22" i="3"/>
  <c r="P22" i="3"/>
  <c r="N22" i="3"/>
  <c r="M22" i="3"/>
  <c r="L22" i="3"/>
  <c r="K22" i="3"/>
  <c r="H7" i="17" s="1"/>
  <c r="H98" i="17" s="1"/>
  <c r="J22" i="3"/>
  <c r="I22" i="3"/>
  <c r="I23" i="3" s="1"/>
  <c r="H22" i="3"/>
  <c r="G22" i="3"/>
  <c r="F22" i="3"/>
  <c r="E22" i="3"/>
  <c r="D22" i="3"/>
  <c r="AH22" i="3" s="1"/>
  <c r="A22" i="3"/>
  <c r="AI21" i="3"/>
  <c r="AF7" i="16" s="1"/>
  <c r="AF98" i="16" s="1"/>
  <c r="AH21" i="3"/>
  <c r="AE7" i="16" s="1"/>
  <c r="AE98" i="16" s="1"/>
  <c r="AF21" i="3"/>
  <c r="AC7" i="16" s="1"/>
  <c r="AC98" i="16" s="1"/>
  <c r="AE21" i="3"/>
  <c r="AB7" i="6" s="1"/>
  <c r="AD21" i="3"/>
  <c r="AA7" i="6" s="1"/>
  <c r="AC21" i="3"/>
  <c r="AA21" i="3"/>
  <c r="X7" i="6" s="1"/>
  <c r="Z21" i="3"/>
  <c r="W7" i="6" s="1"/>
  <c r="X21" i="3"/>
  <c r="U7" i="6" s="1"/>
  <c r="W21" i="3"/>
  <c r="T7" i="6" s="1"/>
  <c r="V21" i="3"/>
  <c r="S7" i="6" s="1"/>
  <c r="U21" i="3"/>
  <c r="S21" i="3"/>
  <c r="P7" i="6" s="1"/>
  <c r="R21" i="3"/>
  <c r="O7" i="6" s="1"/>
  <c r="P21" i="3"/>
  <c r="M7" i="6" s="1"/>
  <c r="O21" i="3"/>
  <c r="L7" i="6" s="1"/>
  <c r="N21" i="3"/>
  <c r="K7" i="6" s="1"/>
  <c r="M21" i="3"/>
  <c r="D21" i="3"/>
  <c r="AB21" i="3" s="1"/>
  <c r="A21" i="3"/>
  <c r="V16" i="3"/>
  <c r="V30" i="3" s="1"/>
  <c r="C16" i="3"/>
  <c r="C30" i="3" s="1"/>
  <c r="B16" i="3"/>
  <c r="C15" i="3"/>
  <c r="C29" i="3" s="1"/>
  <c r="B15" i="3"/>
  <c r="C14" i="3"/>
  <c r="C28" i="3" s="1"/>
  <c r="B14" i="3"/>
  <c r="C13" i="3"/>
  <c r="C27" i="3" s="1"/>
  <c r="B13" i="3"/>
  <c r="C12" i="3"/>
  <c r="C26" i="3" s="1"/>
  <c r="B12" i="3"/>
  <c r="C11" i="3"/>
  <c r="C25" i="3" s="1"/>
  <c r="B11" i="3"/>
  <c r="K10" i="3"/>
  <c r="K11" i="3" s="1"/>
  <c r="K12" i="3" s="1"/>
  <c r="K13" i="3" s="1"/>
  <c r="K14" i="3" s="1"/>
  <c r="K15" i="3" s="1"/>
  <c r="K16" i="3" s="1"/>
  <c r="C10" i="3"/>
  <c r="C24" i="3" s="1"/>
  <c r="B10" i="3"/>
  <c r="K9" i="3"/>
  <c r="G9" i="3"/>
  <c r="G10" i="3" s="1"/>
  <c r="G11" i="3" s="1"/>
  <c r="G12" i="3" s="1"/>
  <c r="G13" i="3" s="1"/>
  <c r="G14" i="3" s="1"/>
  <c r="G15" i="3" s="1"/>
  <c r="G16" i="3" s="1"/>
  <c r="F9" i="3"/>
  <c r="F10" i="3" s="1"/>
  <c r="F11" i="3" s="1"/>
  <c r="F12" i="3" s="1"/>
  <c r="F13" i="3" s="1"/>
  <c r="F14" i="3" s="1"/>
  <c r="F15" i="3" s="1"/>
  <c r="F16" i="3" s="1"/>
  <c r="C9" i="3"/>
  <c r="C23" i="3" s="1"/>
  <c r="B9" i="3"/>
  <c r="L8" i="3"/>
  <c r="L9" i="3" s="1"/>
  <c r="L10" i="3" s="1"/>
  <c r="L11" i="3" s="1"/>
  <c r="L12" i="3" s="1"/>
  <c r="L13" i="3" s="1"/>
  <c r="L14" i="3" s="1"/>
  <c r="L15" i="3" s="1"/>
  <c r="L16" i="3" s="1"/>
  <c r="K8" i="3"/>
  <c r="J8" i="3"/>
  <c r="J9" i="3" s="1"/>
  <c r="J10" i="3" s="1"/>
  <c r="J11" i="3" s="1"/>
  <c r="J12" i="3" s="1"/>
  <c r="J13" i="3" s="1"/>
  <c r="J14" i="3" s="1"/>
  <c r="J15" i="3" s="1"/>
  <c r="J16" i="3" s="1"/>
  <c r="I8" i="3"/>
  <c r="I9" i="3" s="1"/>
  <c r="I10" i="3" s="1"/>
  <c r="I11" i="3" s="1"/>
  <c r="I12" i="3" s="1"/>
  <c r="I13" i="3" s="1"/>
  <c r="I14" i="3" s="1"/>
  <c r="I15" i="3" s="1"/>
  <c r="I16" i="3" s="1"/>
  <c r="H8" i="3"/>
  <c r="H9" i="3" s="1"/>
  <c r="H10" i="3" s="1"/>
  <c r="H11" i="3" s="1"/>
  <c r="H12" i="3" s="1"/>
  <c r="H13" i="3" s="1"/>
  <c r="H14" i="3" s="1"/>
  <c r="H15" i="3" s="1"/>
  <c r="H16" i="3" s="1"/>
  <c r="G8" i="3"/>
  <c r="F8" i="3"/>
  <c r="E8" i="3"/>
  <c r="E9" i="3" s="1"/>
  <c r="E10" i="3" s="1"/>
  <c r="E11" i="3" s="1"/>
  <c r="E12" i="3" s="1"/>
  <c r="E13" i="3" s="1"/>
  <c r="E14" i="3" s="1"/>
  <c r="E15" i="3" s="1"/>
  <c r="E16" i="3" s="1"/>
  <c r="D8" i="3"/>
  <c r="D9" i="3" s="1"/>
  <c r="D10" i="3" s="1"/>
  <c r="D11" i="3" s="1"/>
  <c r="D12" i="3" s="1"/>
  <c r="D13" i="3" s="1"/>
  <c r="D14" i="3" s="1"/>
  <c r="D15" i="3" s="1"/>
  <c r="D16" i="3" s="1"/>
  <c r="C8" i="3"/>
  <c r="C22" i="3" s="1"/>
  <c r="B8" i="3"/>
  <c r="C7" i="3"/>
  <c r="C21" i="3" s="1"/>
  <c r="B7" i="3"/>
  <c r="D5" i="3"/>
  <c r="C5" i="3"/>
  <c r="E4" i="3"/>
  <c r="E2" i="3" s="1"/>
  <c r="D4" i="3"/>
  <c r="B17" i="2"/>
  <c r="B22" i="2" s="1"/>
  <c r="B5" i="1" s="1"/>
  <c r="B16" i="2"/>
  <c r="B21" i="2" s="1"/>
  <c r="B4" i="1" s="1"/>
  <c r="B15" i="2"/>
  <c r="B20" i="2" s="1"/>
  <c r="B3" i="1" s="1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C29" i="2" s="1"/>
  <c r="C8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D4" i="2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B26" i="7" l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AA5" i="3"/>
  <c r="X6" i="33"/>
  <c r="X21" i="33" s="1"/>
  <c r="K5" i="3"/>
  <c r="H6" i="33"/>
  <c r="H21" i="33" s="1"/>
  <c r="L5" i="3"/>
  <c r="I6" i="33"/>
  <c r="I21" i="33" s="1"/>
  <c r="S5" i="3"/>
  <c r="P6" i="33"/>
  <c r="P21" i="33" s="1"/>
  <c r="B50" i="15"/>
  <c r="B60" i="31" s="1"/>
  <c r="AH5" i="3"/>
  <c r="AE6" i="33"/>
  <c r="AE21" i="33" s="1"/>
  <c r="E4" i="2"/>
  <c r="D29" i="2"/>
  <c r="D9" i="2"/>
  <c r="D17" i="2" s="1"/>
  <c r="D7" i="2"/>
  <c r="E5" i="3"/>
  <c r="B6" i="33"/>
  <c r="B21" i="33" s="1"/>
  <c r="AD5" i="3"/>
  <c r="AA6" i="33"/>
  <c r="AA21" i="33" s="1"/>
  <c r="R5" i="3"/>
  <c r="O6" i="33"/>
  <c r="O21" i="33" s="1"/>
  <c r="T5" i="3"/>
  <c r="Q6" i="33"/>
  <c r="Q21" i="33" s="1"/>
  <c r="M5" i="3"/>
  <c r="J6" i="33"/>
  <c r="J21" i="33" s="1"/>
  <c r="AC5" i="3"/>
  <c r="Z6" i="33"/>
  <c r="Z21" i="33" s="1"/>
  <c r="N5" i="3"/>
  <c r="K6" i="33"/>
  <c r="K21" i="33" s="1"/>
  <c r="G5" i="3"/>
  <c r="D6" i="33"/>
  <c r="D21" i="33" s="1"/>
  <c r="O5" i="3"/>
  <c r="L6" i="33"/>
  <c r="L21" i="33" s="1"/>
  <c r="W5" i="3"/>
  <c r="T6" i="33"/>
  <c r="T21" i="33" s="1"/>
  <c r="AE5" i="3"/>
  <c r="AB6" i="33"/>
  <c r="AB21" i="33" s="1"/>
  <c r="J5" i="3"/>
  <c r="G6" i="33"/>
  <c r="G21" i="33" s="1"/>
  <c r="AB5" i="3"/>
  <c r="Y6" i="33"/>
  <c r="Y21" i="33" s="1"/>
  <c r="U5" i="3"/>
  <c r="R6" i="33"/>
  <c r="R21" i="33" s="1"/>
  <c r="F5" i="3"/>
  <c r="C6" i="33"/>
  <c r="C21" i="33" s="1"/>
  <c r="V5" i="3"/>
  <c r="S6" i="33"/>
  <c r="S21" i="33" s="1"/>
  <c r="H5" i="3"/>
  <c r="E6" i="33"/>
  <c r="E21" i="33" s="1"/>
  <c r="P5" i="3"/>
  <c r="M6" i="33"/>
  <c r="M21" i="33" s="1"/>
  <c r="X5" i="3"/>
  <c r="U6" i="33"/>
  <c r="U21" i="33" s="1"/>
  <c r="AF5" i="3"/>
  <c r="AC6" i="33"/>
  <c r="AC21" i="33" s="1"/>
  <c r="Z5" i="3"/>
  <c r="W6" i="33"/>
  <c r="W21" i="33" s="1"/>
  <c r="AI5" i="3"/>
  <c r="AF6" i="33"/>
  <c r="AF21" i="33" s="1"/>
  <c r="I5" i="3"/>
  <c r="F6" i="33"/>
  <c r="F21" i="33" s="1"/>
  <c r="Q5" i="3"/>
  <c r="N6" i="33"/>
  <c r="N21" i="33" s="1"/>
  <c r="Y5" i="3"/>
  <c r="V6" i="33"/>
  <c r="V21" i="33" s="1"/>
  <c r="AG5" i="3"/>
  <c r="AD6" i="33"/>
  <c r="AD21" i="33" s="1"/>
  <c r="K50" i="7"/>
  <c r="N50" i="9"/>
  <c r="M50" i="20"/>
  <c r="J50" i="20"/>
  <c r="K50" i="20"/>
  <c r="L50" i="20"/>
  <c r="N50" i="10"/>
  <c r="P50" i="17"/>
  <c r="P19" i="17" s="1"/>
  <c r="K50" i="24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A13" i="33"/>
  <c r="A27" i="33"/>
  <c r="B50" i="13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J50" i="16"/>
  <c r="N50" i="20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Q50" i="24"/>
  <c r="J50" i="17"/>
  <c r="L50" i="6"/>
  <c r="K50" i="14"/>
  <c r="J50" i="6"/>
  <c r="P50" i="6"/>
  <c r="N50" i="11"/>
  <c r="N50" i="19"/>
  <c r="O50" i="19"/>
  <c r="B50" i="6"/>
  <c r="K50" i="9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B50" i="1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O50" i="9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50" i="6"/>
  <c r="O50" i="1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B50" i="14"/>
  <c r="O50" i="17"/>
  <c r="L50" i="22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N50" i="12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O50" i="12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50" i="14"/>
  <c r="K50" i="18"/>
  <c r="P50" i="19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O50" i="22"/>
  <c r="L50" i="18"/>
  <c r="O50" i="7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K50" i="10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J50" i="14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K50" i="17"/>
  <c r="N50" i="18"/>
  <c r="M50" i="18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K50" i="12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50" i="6"/>
  <c r="J50" i="7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O50" i="10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K50" i="13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50" i="16"/>
  <c r="L50" i="17"/>
  <c r="O50" i="18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K50" i="1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B50" i="17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M50" i="17"/>
  <c r="M19" i="17" s="1"/>
  <c r="E3" i="3"/>
  <c r="C10" i="2"/>
  <c r="B50" i="12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C17" i="2"/>
  <c r="AC74" i="17"/>
  <c r="Y7" i="16"/>
  <c r="Y7" i="6"/>
  <c r="S98" i="6"/>
  <c r="W6" i="6"/>
  <c r="W74" i="6" s="1"/>
  <c r="AC7" i="22"/>
  <c r="AC98" i="22" s="1"/>
  <c r="AC7" i="12"/>
  <c r="AC98" i="12" s="1"/>
  <c r="X6" i="6"/>
  <c r="X74" i="6" s="1"/>
  <c r="T98" i="6"/>
  <c r="F7" i="18"/>
  <c r="F7" i="8"/>
  <c r="I24" i="3"/>
  <c r="Q4" i="6"/>
  <c r="P26" i="6"/>
  <c r="K98" i="6"/>
  <c r="O6" i="6"/>
  <c r="O74" i="6" s="1"/>
  <c r="U98" i="6"/>
  <c r="Y6" i="6"/>
  <c r="Y74" i="6" s="1"/>
  <c r="Y7" i="20"/>
  <c r="Y7" i="10"/>
  <c r="P6" i="6"/>
  <c r="P74" i="6" s="1"/>
  <c r="L98" i="6"/>
  <c r="W98" i="6"/>
  <c r="AA6" i="6"/>
  <c r="AA74" i="6" s="1"/>
  <c r="O7" i="25"/>
  <c r="O7" i="15"/>
  <c r="M98" i="6"/>
  <c r="Q6" i="6"/>
  <c r="Q74" i="6" s="1"/>
  <c r="X98" i="6"/>
  <c r="AB6" i="6"/>
  <c r="AB74" i="6" s="1"/>
  <c r="AE7" i="17"/>
  <c r="AE98" i="17" s="1"/>
  <c r="AE7" i="7"/>
  <c r="AE98" i="7" s="1"/>
  <c r="O98" i="6"/>
  <c r="S6" i="6"/>
  <c r="S74" i="6" s="1"/>
  <c r="AC7" i="18"/>
  <c r="AC98" i="18" s="1"/>
  <c r="AC7" i="8"/>
  <c r="AC98" i="8" s="1"/>
  <c r="AA7" i="23"/>
  <c r="AA7" i="13"/>
  <c r="J51" i="6"/>
  <c r="S7" i="25"/>
  <c r="S7" i="15"/>
  <c r="P98" i="6"/>
  <c r="T6" i="6"/>
  <c r="T74" i="6" s="1"/>
  <c r="AA98" i="6"/>
  <c r="AE6" i="6"/>
  <c r="AE74" i="6" s="1"/>
  <c r="AA7" i="19"/>
  <c r="AA7" i="9"/>
  <c r="F75" i="6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D99" i="6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AF6" i="6"/>
  <c r="AF74" i="6" s="1"/>
  <c r="AB98" i="6"/>
  <c r="D7" i="19"/>
  <c r="D7" i="9"/>
  <c r="G25" i="3"/>
  <c r="AE7" i="21"/>
  <c r="AE98" i="21" s="1"/>
  <c r="AE7" i="11"/>
  <c r="AE98" i="11" s="1"/>
  <c r="Y7" i="24"/>
  <c r="Y7" i="14"/>
  <c r="N74" i="17"/>
  <c r="J7" i="16"/>
  <c r="V74" i="17"/>
  <c r="R7" i="16"/>
  <c r="AD74" i="17"/>
  <c r="Z7" i="16"/>
  <c r="H99" i="17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6" i="17"/>
  <c r="P99" i="17"/>
  <c r="P100" i="17" s="1"/>
  <c r="P101" i="17" s="1"/>
  <c r="P102" i="17" s="1"/>
  <c r="P103" i="17" s="1"/>
  <c r="P104" i="17" s="1"/>
  <c r="P105" i="17" s="1"/>
  <c r="P106" i="17" s="1"/>
  <c r="P107" i="17" s="1"/>
  <c r="P108" i="17" s="1"/>
  <c r="P109" i="17" s="1"/>
  <c r="P110" i="17" s="1"/>
  <c r="P111" i="17" s="1"/>
  <c r="P112" i="17" s="1"/>
  <c r="P113" i="17" s="1"/>
  <c r="P114" i="17" s="1"/>
  <c r="P115" i="17" s="1"/>
  <c r="P116" i="17" s="1"/>
  <c r="P117" i="17" s="1"/>
  <c r="P118" i="17" s="1"/>
  <c r="X99" i="17"/>
  <c r="X100" i="17" s="1"/>
  <c r="X101" i="17" s="1"/>
  <c r="X102" i="17" s="1"/>
  <c r="X103" i="17" s="1"/>
  <c r="X104" i="17" s="1"/>
  <c r="X105" i="17" s="1"/>
  <c r="X106" i="17" s="1"/>
  <c r="X107" i="17" s="1"/>
  <c r="X108" i="17" s="1"/>
  <c r="X109" i="17" s="1"/>
  <c r="X110" i="17" s="1"/>
  <c r="X111" i="17" s="1"/>
  <c r="X112" i="17" s="1"/>
  <c r="X113" i="17" s="1"/>
  <c r="X114" i="17" s="1"/>
  <c r="X115" i="17" s="1"/>
  <c r="X116" i="17" s="1"/>
  <c r="X117" i="17" s="1"/>
  <c r="X118" i="17" s="1"/>
  <c r="AF99" i="17"/>
  <c r="AF100" i="17" s="1"/>
  <c r="AF101" i="17" s="1"/>
  <c r="AF102" i="17" s="1"/>
  <c r="AF103" i="17" s="1"/>
  <c r="AF104" i="17" s="1"/>
  <c r="AF105" i="17" s="1"/>
  <c r="AF106" i="17" s="1"/>
  <c r="AF107" i="17" s="1"/>
  <c r="AF108" i="17" s="1"/>
  <c r="AF109" i="17" s="1"/>
  <c r="AF110" i="17" s="1"/>
  <c r="AF111" i="17" s="1"/>
  <c r="AF112" i="17" s="1"/>
  <c r="AF113" i="17" s="1"/>
  <c r="AF114" i="17" s="1"/>
  <c r="AF115" i="17" s="1"/>
  <c r="AF116" i="17" s="1"/>
  <c r="AF117" i="17" s="1"/>
  <c r="AF118" i="17" s="1"/>
  <c r="Q23" i="3"/>
  <c r="Y23" i="3"/>
  <c r="AG23" i="3"/>
  <c r="O24" i="3"/>
  <c r="W24" i="3"/>
  <c r="AE24" i="3"/>
  <c r="J7" i="20"/>
  <c r="J7" i="10"/>
  <c r="R7" i="20"/>
  <c r="R7" i="10"/>
  <c r="Z7" i="20"/>
  <c r="Z7" i="10"/>
  <c r="P7" i="21"/>
  <c r="P7" i="11"/>
  <c r="X7" i="21"/>
  <c r="X7" i="11"/>
  <c r="AF7" i="21"/>
  <c r="AF98" i="21" s="1"/>
  <c r="AF7" i="11"/>
  <c r="AF98" i="11" s="1"/>
  <c r="Q27" i="3"/>
  <c r="Y27" i="3"/>
  <c r="AG27" i="3"/>
  <c r="O28" i="3"/>
  <c r="W28" i="3"/>
  <c r="AE28" i="3"/>
  <c r="J7" i="24"/>
  <c r="J7" i="14"/>
  <c r="R7" i="24"/>
  <c r="R7" i="14"/>
  <c r="Z7" i="24"/>
  <c r="Z7" i="14"/>
  <c r="P7" i="25"/>
  <c r="P7" i="15"/>
  <c r="AF7" i="25"/>
  <c r="AF98" i="25" s="1"/>
  <c r="AF7" i="15"/>
  <c r="AF98" i="15" s="1"/>
  <c r="H15" i="6"/>
  <c r="I16" i="6"/>
  <c r="B51" i="7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L51" i="7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H7" i="7"/>
  <c r="C3" i="25"/>
  <c r="C3" i="24"/>
  <c r="C3" i="23"/>
  <c r="C3" i="22"/>
  <c r="C3" i="21"/>
  <c r="C3" i="20"/>
  <c r="C3" i="19"/>
  <c r="C3" i="18"/>
  <c r="C3" i="17"/>
  <c r="C3" i="16"/>
  <c r="C3" i="15"/>
  <c r="C3" i="14"/>
  <c r="C3" i="13"/>
  <c r="C3" i="12"/>
  <c r="C3" i="11"/>
  <c r="C3" i="10"/>
  <c r="C3" i="9"/>
  <c r="C3" i="8"/>
  <c r="C3" i="7"/>
  <c r="W16" i="3"/>
  <c r="O74" i="17"/>
  <c r="K7" i="16"/>
  <c r="W74" i="17"/>
  <c r="S7" i="16"/>
  <c r="AE74" i="17"/>
  <c r="AA7" i="16"/>
  <c r="I7" i="17"/>
  <c r="I98" i="17" s="1"/>
  <c r="I7" i="7"/>
  <c r="T22" i="3"/>
  <c r="AB22" i="3"/>
  <c r="G7" i="18"/>
  <c r="G7" i="8"/>
  <c r="R23" i="3"/>
  <c r="Z23" i="3"/>
  <c r="AH23" i="3"/>
  <c r="P24" i="3"/>
  <c r="X24" i="3"/>
  <c r="AF24" i="3"/>
  <c r="K7" i="20"/>
  <c r="K7" i="10"/>
  <c r="S7" i="20"/>
  <c r="S7" i="10"/>
  <c r="AA7" i="20"/>
  <c r="AA7" i="10"/>
  <c r="T26" i="3"/>
  <c r="AB26" i="3"/>
  <c r="R27" i="3"/>
  <c r="Z27" i="3"/>
  <c r="AH27" i="3"/>
  <c r="P28" i="3"/>
  <c r="X28" i="3"/>
  <c r="AF28" i="3"/>
  <c r="K7" i="24"/>
  <c r="K7" i="14"/>
  <c r="S7" i="24"/>
  <c r="S7" i="14"/>
  <c r="AA7" i="24"/>
  <c r="AA7" i="14"/>
  <c r="T30" i="3"/>
  <c r="M5" i="6"/>
  <c r="M50" i="6" s="1"/>
  <c r="B16" i="6"/>
  <c r="N27" i="6"/>
  <c r="P7" i="7"/>
  <c r="D3" i="25"/>
  <c r="D3" i="24"/>
  <c r="D3" i="22"/>
  <c r="D3" i="21"/>
  <c r="D3" i="20"/>
  <c r="D3" i="19"/>
  <c r="D3" i="18"/>
  <c r="D3" i="17"/>
  <c r="D3" i="16"/>
  <c r="D3" i="14"/>
  <c r="D3" i="13"/>
  <c r="D3" i="12"/>
  <c r="D3" i="11"/>
  <c r="D3" i="10"/>
  <c r="D3" i="9"/>
  <c r="D3" i="8"/>
  <c r="C15" i="2"/>
  <c r="C16" i="2"/>
  <c r="P74" i="17"/>
  <c r="L7" i="16"/>
  <c r="X74" i="17"/>
  <c r="T7" i="16"/>
  <c r="AF74" i="17"/>
  <c r="AB7" i="16"/>
  <c r="B7" i="17"/>
  <c r="B98" i="17" s="1"/>
  <c r="B7" i="7"/>
  <c r="J7" i="17"/>
  <c r="J98" i="17" s="1"/>
  <c r="J7" i="7"/>
  <c r="R7" i="17"/>
  <c r="R98" i="17" s="1"/>
  <c r="R7" i="7"/>
  <c r="Z7" i="17"/>
  <c r="Z98" i="17" s="1"/>
  <c r="Z7" i="7"/>
  <c r="K23" i="3"/>
  <c r="S23" i="3"/>
  <c r="AA23" i="3"/>
  <c r="AI23" i="3"/>
  <c r="Q24" i="3"/>
  <c r="Y24" i="3"/>
  <c r="AG24" i="3"/>
  <c r="L7" i="20"/>
  <c r="L7" i="10"/>
  <c r="T7" i="20"/>
  <c r="T7" i="10"/>
  <c r="AB7" i="20"/>
  <c r="AB7" i="10"/>
  <c r="J7" i="21"/>
  <c r="J7" i="11"/>
  <c r="R7" i="21"/>
  <c r="R7" i="11"/>
  <c r="Z7" i="21"/>
  <c r="Z7" i="11"/>
  <c r="S27" i="3"/>
  <c r="AA27" i="3"/>
  <c r="AI27" i="3"/>
  <c r="Q28" i="3"/>
  <c r="Y28" i="3"/>
  <c r="AG28" i="3"/>
  <c r="L7" i="24"/>
  <c r="L7" i="14"/>
  <c r="T7" i="24"/>
  <c r="T7" i="14"/>
  <c r="AB7" i="24"/>
  <c r="AB7" i="14"/>
  <c r="J7" i="25"/>
  <c r="J7" i="15"/>
  <c r="R7" i="25"/>
  <c r="R7" i="15"/>
  <c r="L6" i="6"/>
  <c r="L74" i="6" s="1"/>
  <c r="AC7" i="6"/>
  <c r="AC98" i="6" s="1"/>
  <c r="J15" i="6"/>
  <c r="C16" i="6"/>
  <c r="O26" i="6"/>
  <c r="X7" i="7"/>
  <c r="P4" i="8"/>
  <c r="O26" i="8"/>
  <c r="F4" i="2"/>
  <c r="Q74" i="17"/>
  <c r="M7" i="16"/>
  <c r="Y74" i="17"/>
  <c r="U7" i="16"/>
  <c r="AC16" i="16"/>
  <c r="AC99" i="16"/>
  <c r="AC100" i="16" s="1"/>
  <c r="AC101" i="16" s="1"/>
  <c r="AC102" i="16" s="1"/>
  <c r="AC103" i="16" s="1"/>
  <c r="AC104" i="16" s="1"/>
  <c r="AC105" i="16" s="1"/>
  <c r="AC106" i="16" s="1"/>
  <c r="AC107" i="16" s="1"/>
  <c r="AC108" i="16" s="1"/>
  <c r="AC109" i="16" s="1"/>
  <c r="AC110" i="16" s="1"/>
  <c r="AC111" i="16" s="1"/>
  <c r="AC112" i="16" s="1"/>
  <c r="AC113" i="16" s="1"/>
  <c r="AC114" i="16" s="1"/>
  <c r="AC115" i="16" s="1"/>
  <c r="AC116" i="16" s="1"/>
  <c r="AC117" i="16" s="1"/>
  <c r="AC118" i="16" s="1"/>
  <c r="C7" i="17"/>
  <c r="C98" i="17" s="1"/>
  <c r="C7" i="7"/>
  <c r="K7" i="17"/>
  <c r="K98" i="17" s="1"/>
  <c r="K7" i="7"/>
  <c r="S7" i="17"/>
  <c r="S98" i="17" s="1"/>
  <c r="S7" i="7"/>
  <c r="AA7" i="17"/>
  <c r="AA98" i="17" s="1"/>
  <c r="AA7" i="7"/>
  <c r="I7" i="18"/>
  <c r="I7" i="8"/>
  <c r="T23" i="3"/>
  <c r="AB23" i="3"/>
  <c r="G7" i="19"/>
  <c r="G7" i="9"/>
  <c r="R24" i="3"/>
  <c r="Z24" i="3"/>
  <c r="AH24" i="3"/>
  <c r="M7" i="20"/>
  <c r="M7" i="10"/>
  <c r="U7" i="20"/>
  <c r="U7" i="10"/>
  <c r="AC7" i="20"/>
  <c r="AC98" i="20" s="1"/>
  <c r="AC7" i="10"/>
  <c r="AC98" i="10" s="1"/>
  <c r="K7" i="21"/>
  <c r="K7" i="11"/>
  <c r="S7" i="21"/>
  <c r="S7" i="11"/>
  <c r="AA7" i="21"/>
  <c r="AA7" i="11"/>
  <c r="T27" i="3"/>
  <c r="AB27" i="3"/>
  <c r="R28" i="3"/>
  <c r="Z28" i="3"/>
  <c r="AH28" i="3"/>
  <c r="M7" i="24"/>
  <c r="M7" i="14"/>
  <c r="U7" i="24"/>
  <c r="U7" i="14"/>
  <c r="AC7" i="24"/>
  <c r="AC98" i="24" s="1"/>
  <c r="AC7" i="14"/>
  <c r="AC98" i="14" s="1"/>
  <c r="K7" i="25"/>
  <c r="K7" i="15"/>
  <c r="K15" i="6"/>
  <c r="N50" i="6"/>
  <c r="AF7" i="7"/>
  <c r="AF98" i="7" s="1"/>
  <c r="B12" i="7"/>
  <c r="B18" i="7"/>
  <c r="B76" i="7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Q21" i="3"/>
  <c r="Y21" i="3"/>
  <c r="AG21" i="3"/>
  <c r="D7" i="17"/>
  <c r="D98" i="17" s="1"/>
  <c r="D7" i="7"/>
  <c r="O22" i="3"/>
  <c r="W22" i="3"/>
  <c r="AE22" i="3"/>
  <c r="E23" i="3"/>
  <c r="M23" i="3"/>
  <c r="U23" i="3"/>
  <c r="AC23" i="3"/>
  <c r="S24" i="3"/>
  <c r="AA24" i="3"/>
  <c r="AI24" i="3"/>
  <c r="Q25" i="3"/>
  <c r="Y25" i="3"/>
  <c r="AG25" i="3"/>
  <c r="O26" i="3"/>
  <c r="W26" i="3"/>
  <c r="AE26" i="3"/>
  <c r="M27" i="3"/>
  <c r="U27" i="3"/>
  <c r="AC27" i="3"/>
  <c r="S28" i="3"/>
  <c r="AA28" i="3"/>
  <c r="AI28" i="3"/>
  <c r="Q29" i="3"/>
  <c r="Y29" i="3"/>
  <c r="AG29" i="3"/>
  <c r="O30" i="3"/>
  <c r="Q5" i="6"/>
  <c r="AE7" i="6"/>
  <c r="AE98" i="6" s="1"/>
  <c r="E16" i="6"/>
  <c r="A28" i="6"/>
  <c r="P4" i="7"/>
  <c r="O26" i="7"/>
  <c r="C15" i="7"/>
  <c r="C76" i="7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S74" i="17"/>
  <c r="O7" i="16"/>
  <c r="AA74" i="17"/>
  <c r="W7" i="16"/>
  <c r="AE99" i="16"/>
  <c r="AE100" i="16" s="1"/>
  <c r="AE101" i="16" s="1"/>
  <c r="AE102" i="16" s="1"/>
  <c r="AE103" i="16" s="1"/>
  <c r="AE104" i="16" s="1"/>
  <c r="AE105" i="16" s="1"/>
  <c r="AE106" i="16" s="1"/>
  <c r="AE107" i="16" s="1"/>
  <c r="AE108" i="16" s="1"/>
  <c r="AE109" i="16" s="1"/>
  <c r="AE110" i="16" s="1"/>
  <c r="AE111" i="16" s="1"/>
  <c r="AE112" i="16" s="1"/>
  <c r="AE113" i="16" s="1"/>
  <c r="AE114" i="16" s="1"/>
  <c r="AE115" i="16" s="1"/>
  <c r="AE116" i="16" s="1"/>
  <c r="AE117" i="16" s="1"/>
  <c r="AE118" i="16" s="1"/>
  <c r="E7" i="17"/>
  <c r="E98" i="17" s="1"/>
  <c r="E7" i="7"/>
  <c r="M7" i="17"/>
  <c r="M98" i="17" s="1"/>
  <c r="M7" i="7"/>
  <c r="U7" i="17"/>
  <c r="U98" i="17" s="1"/>
  <c r="U7" i="7"/>
  <c r="AC7" i="17"/>
  <c r="AC98" i="17" s="1"/>
  <c r="AC7" i="7"/>
  <c r="AC98" i="7" s="1"/>
  <c r="C7" i="18"/>
  <c r="C7" i="8"/>
  <c r="K7" i="18"/>
  <c r="K7" i="8"/>
  <c r="S7" i="18"/>
  <c r="S7" i="8"/>
  <c r="AA7" i="18"/>
  <c r="AA7" i="8"/>
  <c r="I7" i="19"/>
  <c r="I7" i="9"/>
  <c r="T24" i="3"/>
  <c r="AB24" i="3"/>
  <c r="G7" i="20"/>
  <c r="G7" i="10"/>
  <c r="O7" i="20"/>
  <c r="O7" i="10"/>
  <c r="W7" i="20"/>
  <c r="W7" i="10"/>
  <c r="AE7" i="20"/>
  <c r="AE98" i="20" s="1"/>
  <c r="AE7" i="10"/>
  <c r="AE98" i="10" s="1"/>
  <c r="M7" i="21"/>
  <c r="M7" i="11"/>
  <c r="U7" i="21"/>
  <c r="U7" i="11"/>
  <c r="AC7" i="21"/>
  <c r="AC98" i="21" s="1"/>
  <c r="AC7" i="11"/>
  <c r="AC98" i="11" s="1"/>
  <c r="K7" i="22"/>
  <c r="K7" i="12"/>
  <c r="S7" i="22"/>
  <c r="S7" i="12"/>
  <c r="AA7" i="22"/>
  <c r="AA7" i="12"/>
  <c r="T28" i="3"/>
  <c r="AB28" i="3"/>
  <c r="O7" i="24"/>
  <c r="O7" i="14"/>
  <c r="W7" i="24"/>
  <c r="W7" i="14"/>
  <c r="AE7" i="24"/>
  <c r="AE98" i="24" s="1"/>
  <c r="AE7" i="14"/>
  <c r="AE98" i="14" s="1"/>
  <c r="M7" i="25"/>
  <c r="M7" i="15"/>
  <c r="AF7" i="6"/>
  <c r="AF98" i="6" s="1"/>
  <c r="M15" i="6"/>
  <c r="B26" i="6"/>
  <c r="B18" i="6" s="1"/>
  <c r="N28" i="7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D76" i="7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N28" i="8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12" i="8"/>
  <c r="D8" i="2"/>
  <c r="D16" i="2" s="1"/>
  <c r="F4" i="3"/>
  <c r="T74" i="17"/>
  <c r="P7" i="16"/>
  <c r="AB74" i="17"/>
  <c r="X7" i="16"/>
  <c r="AF99" i="16"/>
  <c r="AF100" i="16" s="1"/>
  <c r="AF101" i="16" s="1"/>
  <c r="AF102" i="16" s="1"/>
  <c r="AF103" i="16" s="1"/>
  <c r="AF104" i="16" s="1"/>
  <c r="AF105" i="16" s="1"/>
  <c r="AF106" i="16" s="1"/>
  <c r="AF107" i="16" s="1"/>
  <c r="AF108" i="16" s="1"/>
  <c r="AF109" i="16" s="1"/>
  <c r="AF110" i="16" s="1"/>
  <c r="AF111" i="16" s="1"/>
  <c r="AF112" i="16" s="1"/>
  <c r="AF113" i="16" s="1"/>
  <c r="AF114" i="16" s="1"/>
  <c r="AF115" i="16" s="1"/>
  <c r="AF116" i="16" s="1"/>
  <c r="AF117" i="16" s="1"/>
  <c r="AF118" i="16" s="1"/>
  <c r="AF16" i="16"/>
  <c r="F7" i="17"/>
  <c r="F98" i="17" s="1"/>
  <c r="F7" i="7"/>
  <c r="N7" i="17"/>
  <c r="N98" i="17" s="1"/>
  <c r="N7" i="7"/>
  <c r="V7" i="17"/>
  <c r="V98" i="17" s="1"/>
  <c r="V7" i="7"/>
  <c r="AD7" i="17"/>
  <c r="AD98" i="17" s="1"/>
  <c r="AD7" i="7"/>
  <c r="AD98" i="7" s="1"/>
  <c r="D7" i="18"/>
  <c r="D7" i="8"/>
  <c r="O23" i="3"/>
  <c r="W23" i="3"/>
  <c r="AE23" i="3"/>
  <c r="M24" i="3"/>
  <c r="U24" i="3"/>
  <c r="AC24" i="3"/>
  <c r="P7" i="20"/>
  <c r="P7" i="10"/>
  <c r="X7" i="20"/>
  <c r="X7" i="10"/>
  <c r="AF7" i="20"/>
  <c r="AF98" i="20" s="1"/>
  <c r="AF7" i="10"/>
  <c r="AF98" i="10" s="1"/>
  <c r="N7" i="21"/>
  <c r="N7" i="11"/>
  <c r="V7" i="21"/>
  <c r="V7" i="11"/>
  <c r="AD7" i="21"/>
  <c r="AD98" i="21" s="1"/>
  <c r="AD7" i="11"/>
  <c r="AD98" i="11" s="1"/>
  <c r="O27" i="3"/>
  <c r="W27" i="3"/>
  <c r="AE27" i="3"/>
  <c r="M28" i="3"/>
  <c r="U28" i="3"/>
  <c r="AC28" i="3"/>
  <c r="P7" i="24"/>
  <c r="P7" i="14"/>
  <c r="X7" i="24"/>
  <c r="X7" i="14"/>
  <c r="AF7" i="24"/>
  <c r="AF98" i="24" s="1"/>
  <c r="AF7" i="14"/>
  <c r="AF98" i="14" s="1"/>
  <c r="N7" i="25"/>
  <c r="N7" i="15"/>
  <c r="G16" i="6"/>
  <c r="A51" i="6"/>
  <c r="B27" i="8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18" i="8"/>
  <c r="E8" i="2"/>
  <c r="E16" i="2" s="1"/>
  <c r="G4" i="3"/>
  <c r="T21" i="3"/>
  <c r="G7" i="17"/>
  <c r="G98" i="17" s="1"/>
  <c r="G7" i="7"/>
  <c r="R22" i="3"/>
  <c r="Z22" i="3"/>
  <c r="H23" i="3"/>
  <c r="P23" i="3"/>
  <c r="X23" i="3"/>
  <c r="F24" i="3"/>
  <c r="N24" i="3"/>
  <c r="V24" i="3"/>
  <c r="L25" i="3"/>
  <c r="T25" i="3"/>
  <c r="J26" i="3"/>
  <c r="R26" i="3"/>
  <c r="Z26" i="3"/>
  <c r="P27" i="3"/>
  <c r="X27" i="3"/>
  <c r="N28" i="3"/>
  <c r="V28" i="3"/>
  <c r="T29" i="3"/>
  <c r="C3" i="6"/>
  <c r="I6" i="6"/>
  <c r="I74" i="6" s="1"/>
  <c r="J7" i="6"/>
  <c r="R7" i="6"/>
  <c r="Z7" i="6"/>
  <c r="G15" i="6"/>
  <c r="H16" i="6"/>
  <c r="A75" i="6"/>
  <c r="K51" i="7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A75" i="7"/>
  <c r="L50" i="8"/>
  <c r="B27" i="9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18" i="9"/>
  <c r="E15" i="9"/>
  <c r="E76" i="9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M5" i="7"/>
  <c r="M50" i="7" s="1"/>
  <c r="M5" i="8"/>
  <c r="M50" i="8" s="1"/>
  <c r="O27" i="9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A99" i="7"/>
  <c r="O50" i="8"/>
  <c r="P5" i="7"/>
  <c r="N50" i="7"/>
  <c r="N50" i="8"/>
  <c r="J50" i="8"/>
  <c r="P50" i="8"/>
  <c r="A28" i="7"/>
  <c r="Q5" i="8"/>
  <c r="A99" i="8"/>
  <c r="A75" i="8"/>
  <c r="A51" i="8"/>
  <c r="A28" i="8"/>
  <c r="N51" i="9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28" i="9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B76" i="9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50" i="8"/>
  <c r="A29" i="9"/>
  <c r="A100" i="9"/>
  <c r="A76" i="9"/>
  <c r="A52" i="9"/>
  <c r="C76" i="9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K50" i="8"/>
  <c r="D76" i="9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P4" i="9"/>
  <c r="A51" i="9"/>
  <c r="C15" i="10"/>
  <c r="C76" i="10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N28" i="1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B50" i="9"/>
  <c r="J50" i="9"/>
  <c r="D76" i="10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B15" i="11"/>
  <c r="B76" i="1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L5" i="9"/>
  <c r="A75" i="9"/>
  <c r="E76" i="10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15" i="10"/>
  <c r="C76" i="1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O27" i="10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12" i="10"/>
  <c r="O27" i="1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12" i="11"/>
  <c r="D76" i="1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A99" i="9"/>
  <c r="N51" i="10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P26" i="10"/>
  <c r="Q4" i="10"/>
  <c r="P27" i="1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12" i="11"/>
  <c r="E76" i="1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15" i="11"/>
  <c r="P5" i="9"/>
  <c r="N28" i="10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B50" i="10"/>
  <c r="B26" i="10"/>
  <c r="A29" i="10"/>
  <c r="A100" i="10"/>
  <c r="A76" i="10"/>
  <c r="A52" i="10"/>
  <c r="B15" i="10"/>
  <c r="B76" i="10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N51" i="1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B26" i="11"/>
  <c r="D76" i="12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B27" i="12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18" i="12"/>
  <c r="E76" i="12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J50" i="10"/>
  <c r="Q4" i="11"/>
  <c r="J50" i="11"/>
  <c r="O27" i="13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L5" i="10"/>
  <c r="A75" i="10"/>
  <c r="L5" i="11"/>
  <c r="A75" i="11"/>
  <c r="N28" i="12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P27" i="13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A52" i="12"/>
  <c r="A29" i="12"/>
  <c r="A100" i="12"/>
  <c r="A76" i="12"/>
  <c r="Q27" i="13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12" i="13"/>
  <c r="A99" i="10"/>
  <c r="O27" i="12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P5" i="10"/>
  <c r="P5" i="11"/>
  <c r="P27" i="12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B15" i="12"/>
  <c r="B76" i="12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A28" i="11"/>
  <c r="Q27" i="12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12" i="12"/>
  <c r="C15" i="12"/>
  <c r="C76" i="12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R4" i="12"/>
  <c r="L5" i="12"/>
  <c r="A75" i="12"/>
  <c r="R4" i="13"/>
  <c r="L5" i="13"/>
  <c r="Q4" i="14"/>
  <c r="P26" i="14"/>
  <c r="O12" i="15"/>
  <c r="K51" i="14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A99" i="12"/>
  <c r="O50" i="13"/>
  <c r="O51" i="14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P5" i="12"/>
  <c r="J13" i="12"/>
  <c r="J50" i="13"/>
  <c r="N50" i="13"/>
  <c r="P5" i="13"/>
  <c r="B13" i="13"/>
  <c r="A75" i="13"/>
  <c r="A51" i="13"/>
  <c r="A99" i="13"/>
  <c r="A28" i="13"/>
  <c r="N28" i="14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B76" i="14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26" i="13"/>
  <c r="C15" i="14"/>
  <c r="C76" i="14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D76" i="14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B51" i="14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E76" i="14"/>
  <c r="E77" i="14" s="1"/>
  <c r="E78" i="14" s="1"/>
  <c r="E79" i="14" s="1"/>
  <c r="E80" i="14" s="1"/>
  <c r="E81" i="14" s="1"/>
  <c r="E82" i="14" s="1"/>
  <c r="E83" i="14" s="1"/>
  <c r="E84" i="14" s="1"/>
  <c r="E85" i="14" s="1"/>
  <c r="E86" i="14" s="1"/>
  <c r="E87" i="14" s="1"/>
  <c r="E88" i="14" s="1"/>
  <c r="E89" i="14" s="1"/>
  <c r="E90" i="14" s="1"/>
  <c r="E91" i="14" s="1"/>
  <c r="E92" i="14" s="1"/>
  <c r="E93" i="14" s="1"/>
  <c r="E94" i="14" s="1"/>
  <c r="O26" i="14"/>
  <c r="A99" i="14"/>
  <c r="O50" i="15"/>
  <c r="O60" i="31" s="1"/>
  <c r="P5" i="14"/>
  <c r="N50" i="14"/>
  <c r="N50" i="15"/>
  <c r="N60" i="31" s="1"/>
  <c r="J50" i="15"/>
  <c r="J60" i="31" s="1"/>
  <c r="P5" i="15"/>
  <c r="A28" i="14"/>
  <c r="D15" i="15"/>
  <c r="B26" i="14"/>
  <c r="O27" i="15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E15" i="15"/>
  <c r="A51" i="14"/>
  <c r="B26" i="15"/>
  <c r="B36" i="31" s="1"/>
  <c r="A26" i="32" s="1"/>
  <c r="P4" i="15"/>
  <c r="K50" i="15"/>
  <c r="K60" i="31" s="1"/>
  <c r="L5" i="14"/>
  <c r="L5" i="15"/>
  <c r="N12" i="15"/>
  <c r="A29" i="15"/>
  <c r="A100" i="15"/>
  <c r="A76" i="15"/>
  <c r="A52" i="15"/>
  <c r="A51" i="15"/>
  <c r="J15" i="16"/>
  <c r="J75" i="16"/>
  <c r="J76" i="16" s="1"/>
  <c r="J77" i="16" s="1"/>
  <c r="J78" i="16" s="1"/>
  <c r="J79" i="16" s="1"/>
  <c r="J80" i="16" s="1"/>
  <c r="J81" i="16" s="1"/>
  <c r="J82" i="16" s="1"/>
  <c r="J83" i="16" s="1"/>
  <c r="J84" i="16" s="1"/>
  <c r="J85" i="16" s="1"/>
  <c r="J86" i="16" s="1"/>
  <c r="J87" i="16" s="1"/>
  <c r="J88" i="16" s="1"/>
  <c r="J89" i="16" s="1"/>
  <c r="J90" i="16" s="1"/>
  <c r="J91" i="16" s="1"/>
  <c r="J92" i="16" s="1"/>
  <c r="J93" i="16" s="1"/>
  <c r="J94" i="16" s="1"/>
  <c r="D16" i="16"/>
  <c r="D99" i="16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B75" i="16"/>
  <c r="A29" i="16"/>
  <c r="A100" i="16"/>
  <c r="A76" i="16"/>
  <c r="A52" i="16"/>
  <c r="K15" i="16"/>
  <c r="K75" i="16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K90" i="16" s="1"/>
  <c r="K91" i="16" s="1"/>
  <c r="K92" i="16" s="1"/>
  <c r="K93" i="16" s="1"/>
  <c r="K94" i="16" s="1"/>
  <c r="E16" i="16"/>
  <c r="E99" i="16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C75" i="16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89" i="16" s="1"/>
  <c r="C90" i="16" s="1"/>
  <c r="C91" i="16" s="1"/>
  <c r="C92" i="16" s="1"/>
  <c r="C93" i="16" s="1"/>
  <c r="C94" i="16" s="1"/>
  <c r="A75" i="15"/>
  <c r="L75" i="16"/>
  <c r="L76" i="16" s="1"/>
  <c r="L77" i="16" s="1"/>
  <c r="L78" i="16" s="1"/>
  <c r="L79" i="16" s="1"/>
  <c r="L80" i="16" s="1"/>
  <c r="L81" i="16" s="1"/>
  <c r="L82" i="16" s="1"/>
  <c r="L83" i="16" s="1"/>
  <c r="L84" i="16" s="1"/>
  <c r="L85" i="16" s="1"/>
  <c r="L86" i="16" s="1"/>
  <c r="L87" i="16" s="1"/>
  <c r="L88" i="16" s="1"/>
  <c r="L89" i="16" s="1"/>
  <c r="L90" i="16" s="1"/>
  <c r="L91" i="16" s="1"/>
  <c r="L92" i="16" s="1"/>
  <c r="L93" i="16" s="1"/>
  <c r="L94" i="16" s="1"/>
  <c r="F99" i="16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6" i="16"/>
  <c r="D15" i="16"/>
  <c r="D75" i="16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J51" i="16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G99" i="16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E75" i="16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A99" i="15"/>
  <c r="F75" i="16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H99" i="16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6" i="16"/>
  <c r="G75" i="16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M6" i="16"/>
  <c r="M74" i="16" s="1"/>
  <c r="I98" i="16"/>
  <c r="B50" i="16"/>
  <c r="B26" i="16"/>
  <c r="K51" i="16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H15" i="16"/>
  <c r="H75" i="16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B99" i="16"/>
  <c r="I15" i="16"/>
  <c r="I75" i="16"/>
  <c r="I76" i="16" s="1"/>
  <c r="I77" i="16" s="1"/>
  <c r="I78" i="16" s="1"/>
  <c r="I79" i="16" s="1"/>
  <c r="I80" i="16" s="1"/>
  <c r="I81" i="16" s="1"/>
  <c r="I82" i="16" s="1"/>
  <c r="I83" i="16" s="1"/>
  <c r="I84" i="16" s="1"/>
  <c r="I85" i="16" s="1"/>
  <c r="I86" i="16" s="1"/>
  <c r="I87" i="16" s="1"/>
  <c r="I88" i="16" s="1"/>
  <c r="I89" i="16" s="1"/>
  <c r="I90" i="16" s="1"/>
  <c r="I91" i="16" s="1"/>
  <c r="I92" i="16" s="1"/>
  <c r="I93" i="16" s="1"/>
  <c r="I94" i="16" s="1"/>
  <c r="C99" i="16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P18" i="17"/>
  <c r="P27" i="17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M15" i="17"/>
  <c r="M75" i="17"/>
  <c r="M76" i="17" s="1"/>
  <c r="M77" i="17" s="1"/>
  <c r="M78" i="17" s="1"/>
  <c r="M79" i="17" s="1"/>
  <c r="M80" i="17" s="1"/>
  <c r="M81" i="17" s="1"/>
  <c r="M82" i="17" s="1"/>
  <c r="M83" i="17" s="1"/>
  <c r="M84" i="17" s="1"/>
  <c r="M85" i="17" s="1"/>
  <c r="M86" i="17" s="1"/>
  <c r="M87" i="17" s="1"/>
  <c r="M88" i="17" s="1"/>
  <c r="M89" i="17" s="1"/>
  <c r="M90" i="17" s="1"/>
  <c r="M91" i="17" s="1"/>
  <c r="M92" i="17" s="1"/>
  <c r="M93" i="17" s="1"/>
  <c r="M94" i="17" s="1"/>
  <c r="A51" i="16"/>
  <c r="Q18" i="17"/>
  <c r="Q27" i="17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12" i="17"/>
  <c r="F15" i="17"/>
  <c r="F75" i="17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B15" i="17"/>
  <c r="B75" i="17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R27" i="17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G75" i="17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C75" i="17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A75" i="16"/>
  <c r="J51" i="17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19" i="17"/>
  <c r="S27" i="17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12" i="17"/>
  <c r="H75" i="17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D15" i="17"/>
  <c r="D75" i="17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K51" i="17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19" i="17"/>
  <c r="I75" i="17"/>
  <c r="I76" i="17" s="1"/>
  <c r="I77" i="17" s="1"/>
  <c r="I78" i="17" s="1"/>
  <c r="I79" i="17" s="1"/>
  <c r="I80" i="17" s="1"/>
  <c r="I81" i="17" s="1"/>
  <c r="I82" i="17" s="1"/>
  <c r="I83" i="17" s="1"/>
  <c r="I84" i="17" s="1"/>
  <c r="I85" i="17" s="1"/>
  <c r="I86" i="17" s="1"/>
  <c r="I87" i="17" s="1"/>
  <c r="I88" i="17" s="1"/>
  <c r="I89" i="17" s="1"/>
  <c r="I90" i="17" s="1"/>
  <c r="I91" i="17" s="1"/>
  <c r="I92" i="17" s="1"/>
  <c r="I93" i="17" s="1"/>
  <c r="I94" i="17" s="1"/>
  <c r="E75" i="17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A99" i="16"/>
  <c r="L51" i="17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J75" i="17"/>
  <c r="J76" i="17" s="1"/>
  <c r="J77" i="17" s="1"/>
  <c r="J78" i="17" s="1"/>
  <c r="J79" i="17" s="1"/>
  <c r="J80" i="17" s="1"/>
  <c r="J81" i="17" s="1"/>
  <c r="J82" i="17" s="1"/>
  <c r="J83" i="17" s="1"/>
  <c r="J84" i="17" s="1"/>
  <c r="J85" i="17" s="1"/>
  <c r="J86" i="17" s="1"/>
  <c r="J87" i="17" s="1"/>
  <c r="J88" i="17" s="1"/>
  <c r="J89" i="17" s="1"/>
  <c r="J90" i="17" s="1"/>
  <c r="J91" i="17" s="1"/>
  <c r="J92" i="17" s="1"/>
  <c r="J93" i="17" s="1"/>
  <c r="J94" i="17" s="1"/>
  <c r="N18" i="17"/>
  <c r="N27" i="17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B19" i="17"/>
  <c r="K15" i="17"/>
  <c r="K75" i="17"/>
  <c r="K76" i="17" s="1"/>
  <c r="K77" i="17" s="1"/>
  <c r="K78" i="17" s="1"/>
  <c r="K79" i="17" s="1"/>
  <c r="K80" i="17" s="1"/>
  <c r="K81" i="17" s="1"/>
  <c r="K82" i="17" s="1"/>
  <c r="K83" i="17" s="1"/>
  <c r="K84" i="17" s="1"/>
  <c r="K85" i="17" s="1"/>
  <c r="K86" i="17" s="1"/>
  <c r="K87" i="17" s="1"/>
  <c r="K88" i="17" s="1"/>
  <c r="K89" i="17" s="1"/>
  <c r="K90" i="17" s="1"/>
  <c r="K91" i="17" s="1"/>
  <c r="K92" i="17" s="1"/>
  <c r="K93" i="17" s="1"/>
  <c r="K94" i="17" s="1"/>
  <c r="O18" i="17"/>
  <c r="O27" i="17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51" i="17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L15" i="17"/>
  <c r="L75" i="17"/>
  <c r="L76" i="17" s="1"/>
  <c r="L77" i="17" s="1"/>
  <c r="L78" i="17" s="1"/>
  <c r="L79" i="17" s="1"/>
  <c r="L80" i="17" s="1"/>
  <c r="L81" i="17" s="1"/>
  <c r="L82" i="17" s="1"/>
  <c r="L83" i="17" s="1"/>
  <c r="L84" i="17" s="1"/>
  <c r="L85" i="17" s="1"/>
  <c r="L86" i="17" s="1"/>
  <c r="L87" i="17" s="1"/>
  <c r="L88" i="17" s="1"/>
  <c r="L89" i="17" s="1"/>
  <c r="L90" i="17" s="1"/>
  <c r="L91" i="17" s="1"/>
  <c r="L92" i="17" s="1"/>
  <c r="L93" i="17" s="1"/>
  <c r="L94" i="17" s="1"/>
  <c r="A75" i="17"/>
  <c r="O27" i="18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P27" i="18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12" i="18"/>
  <c r="K51" i="18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N27" i="18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12" i="18"/>
  <c r="T4" i="17"/>
  <c r="N50" i="17"/>
  <c r="L51" i="18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A28" i="17"/>
  <c r="N51" i="18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Q5" i="17"/>
  <c r="B26" i="17"/>
  <c r="A51" i="17"/>
  <c r="B27" i="18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18" i="18"/>
  <c r="C75" i="18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B50" i="18"/>
  <c r="J50" i="18"/>
  <c r="M5" i="19"/>
  <c r="M50" i="19" s="1"/>
  <c r="L50" i="19"/>
  <c r="Q4" i="18"/>
  <c r="N51" i="19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O51" i="19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B15" i="18"/>
  <c r="A75" i="18"/>
  <c r="B27" i="19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18" i="19"/>
  <c r="P5" i="18"/>
  <c r="D15" i="18"/>
  <c r="A28" i="18"/>
  <c r="O27" i="19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12" i="19"/>
  <c r="E15" i="18"/>
  <c r="P27" i="19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12" i="19"/>
  <c r="A51" i="18"/>
  <c r="Q27" i="19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N27" i="19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12" i="19"/>
  <c r="B50" i="19"/>
  <c r="J50" i="19"/>
  <c r="B18" i="20"/>
  <c r="B27" i="20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K50" i="19"/>
  <c r="O27" i="20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R4" i="19"/>
  <c r="Q26" i="20"/>
  <c r="R4" i="20"/>
  <c r="B15" i="19"/>
  <c r="C15" i="19"/>
  <c r="N12" i="20"/>
  <c r="N27" i="20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D15" i="19"/>
  <c r="A99" i="19"/>
  <c r="A75" i="19"/>
  <c r="A28" i="19"/>
  <c r="Q5" i="19"/>
  <c r="E15" i="19"/>
  <c r="O27" i="2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B15" i="20"/>
  <c r="R4" i="21"/>
  <c r="Q26" i="21"/>
  <c r="O50" i="20"/>
  <c r="C15" i="20"/>
  <c r="P26" i="20"/>
  <c r="P50" i="20"/>
  <c r="D15" i="20"/>
  <c r="A75" i="20"/>
  <c r="A51" i="20"/>
  <c r="A99" i="20"/>
  <c r="A28" i="20"/>
  <c r="N27" i="2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Q5" i="20"/>
  <c r="E15" i="20"/>
  <c r="B50" i="20"/>
  <c r="N13" i="20"/>
  <c r="B18" i="21"/>
  <c r="B27" i="2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M50" i="21"/>
  <c r="B15" i="21"/>
  <c r="O50" i="21"/>
  <c r="C15" i="21"/>
  <c r="P26" i="21"/>
  <c r="N50" i="21"/>
  <c r="J50" i="21"/>
  <c r="P50" i="21"/>
  <c r="D15" i="21"/>
  <c r="A99" i="21"/>
  <c r="A75" i="21"/>
  <c r="A51" i="21"/>
  <c r="A28" i="21"/>
  <c r="Q5" i="21"/>
  <c r="E15" i="21"/>
  <c r="B50" i="21"/>
  <c r="K50" i="21"/>
  <c r="L50" i="21"/>
  <c r="B50" i="22"/>
  <c r="B26" i="22"/>
  <c r="P27" i="22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12" i="22"/>
  <c r="Q4" i="22"/>
  <c r="M5" i="22"/>
  <c r="M50" i="22" s="1"/>
  <c r="O51" i="22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P5" i="22"/>
  <c r="J50" i="22"/>
  <c r="N50" i="22"/>
  <c r="N27" i="22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12" i="22"/>
  <c r="O27" i="22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K50" i="22"/>
  <c r="B15" i="22"/>
  <c r="C15" i="22"/>
  <c r="D15" i="22"/>
  <c r="A99" i="22"/>
  <c r="A75" i="22"/>
  <c r="A28" i="22"/>
  <c r="E15" i="22"/>
  <c r="A51" i="22"/>
  <c r="O27" i="23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P27" i="23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N27" i="23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Q27" i="23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12" i="23"/>
  <c r="B27" i="23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18" i="23"/>
  <c r="K50" i="23"/>
  <c r="A75" i="23"/>
  <c r="A51" i="23"/>
  <c r="A99" i="23"/>
  <c r="A28" i="23"/>
  <c r="R4" i="23"/>
  <c r="L5" i="23"/>
  <c r="D75" i="23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B15" i="23"/>
  <c r="O50" i="23"/>
  <c r="C15" i="23"/>
  <c r="J50" i="23"/>
  <c r="N50" i="23"/>
  <c r="P5" i="23"/>
  <c r="E15" i="23"/>
  <c r="B50" i="23"/>
  <c r="P26" i="24"/>
  <c r="Q4" i="24"/>
  <c r="Q51" i="24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N27" i="24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O13" i="24"/>
  <c r="R5" i="24"/>
  <c r="B50" i="24"/>
  <c r="B26" i="24"/>
  <c r="B75" i="24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15" i="24"/>
  <c r="O27" i="24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P50" i="24"/>
  <c r="L5" i="24"/>
  <c r="C15" i="24"/>
  <c r="N50" i="24"/>
  <c r="J50" i="24"/>
  <c r="K13" i="24"/>
  <c r="A99" i="24"/>
  <c r="A75" i="24"/>
  <c r="A51" i="24"/>
  <c r="A28" i="24"/>
  <c r="E15" i="24"/>
  <c r="J50" i="25"/>
  <c r="N50" i="25"/>
  <c r="P50" i="25"/>
  <c r="N12" i="25"/>
  <c r="N27" i="25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Q5" i="25"/>
  <c r="O26" i="25"/>
  <c r="B50" i="25"/>
  <c r="A50" i="32" s="1"/>
  <c r="B26" i="25"/>
  <c r="P4" i="25"/>
  <c r="K50" i="25"/>
  <c r="L5" i="25"/>
  <c r="E75" i="25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15" i="25"/>
  <c r="B15" i="25"/>
  <c r="O50" i="25"/>
  <c r="C15" i="25"/>
  <c r="A99" i="25"/>
  <c r="A75" i="25"/>
  <c r="A28" i="25"/>
  <c r="F7" i="2" l="1"/>
  <c r="F29" i="2"/>
  <c r="F9" i="2"/>
  <c r="D3" i="6"/>
  <c r="E9" i="2"/>
  <c r="E17" i="2" s="1"/>
  <c r="E29" i="2"/>
  <c r="E7" i="2"/>
  <c r="E15" i="2" s="1"/>
  <c r="D3" i="7"/>
  <c r="D26" i="7" s="1"/>
  <c r="D3" i="15"/>
  <c r="D3" i="23"/>
  <c r="J50" i="32"/>
  <c r="I50" i="32"/>
  <c r="M50" i="32"/>
  <c r="N50" i="32"/>
  <c r="K13" i="13"/>
  <c r="P51" i="17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19" i="6"/>
  <c r="P51" i="6"/>
  <c r="O51" i="6"/>
  <c r="K51" i="6"/>
  <c r="L51" i="6"/>
  <c r="L19" i="6"/>
  <c r="M51" i="17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S18" i="17"/>
  <c r="A14" i="33"/>
  <c r="A28" i="33"/>
  <c r="B13" i="12"/>
  <c r="B51" i="6"/>
  <c r="K19" i="6"/>
  <c r="J52" i="6"/>
  <c r="B19" i="6"/>
  <c r="O13" i="12"/>
  <c r="L13" i="22"/>
  <c r="P13" i="19"/>
  <c r="M13" i="18"/>
  <c r="K13" i="18"/>
  <c r="L13" i="18"/>
  <c r="O13" i="14"/>
  <c r="K13" i="14"/>
  <c r="L13" i="7"/>
  <c r="K13" i="7"/>
  <c r="D10" i="2"/>
  <c r="B12" i="12"/>
  <c r="B12" i="23"/>
  <c r="B13" i="17"/>
  <c r="B13" i="14"/>
  <c r="B13" i="7"/>
  <c r="B12" i="20"/>
  <c r="B21" i="20" s="1"/>
  <c r="B18" i="22"/>
  <c r="B27" i="22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51" i="20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Q18" i="21"/>
  <c r="Q27" i="2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12" i="21"/>
  <c r="A100" i="19"/>
  <c r="A76" i="19"/>
  <c r="A29" i="19"/>
  <c r="A52" i="19"/>
  <c r="P26" i="25"/>
  <c r="Q4" i="25"/>
  <c r="P51" i="25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O12" i="24"/>
  <c r="P27" i="24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12" i="24"/>
  <c r="K51" i="23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D15" i="23"/>
  <c r="N51" i="22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L51" i="2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Q50" i="20"/>
  <c r="R5" i="20"/>
  <c r="Q27" i="20"/>
  <c r="Q28" i="20" s="1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18" i="17"/>
  <c r="A100" i="17"/>
  <c r="A52" i="17"/>
  <c r="A29" i="17"/>
  <c r="A76" i="17"/>
  <c r="O12" i="17"/>
  <c r="B18" i="16"/>
  <c r="B27" i="16"/>
  <c r="L50" i="14"/>
  <c r="M5" i="14"/>
  <c r="M50" i="14" s="1"/>
  <c r="P50" i="14"/>
  <c r="Q5" i="14"/>
  <c r="P50" i="12"/>
  <c r="Q5" i="12"/>
  <c r="L50" i="12"/>
  <c r="M5" i="12"/>
  <c r="M50" i="12" s="1"/>
  <c r="Q5" i="11"/>
  <c r="P50" i="11"/>
  <c r="Q12" i="13"/>
  <c r="O12" i="13"/>
  <c r="B18" i="10"/>
  <c r="B27" i="10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Q26" i="10"/>
  <c r="R4" i="10"/>
  <c r="K51" i="8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P51" i="8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C26" i="6"/>
  <c r="C18" i="6" s="1"/>
  <c r="C50" i="6"/>
  <c r="G7" i="21"/>
  <c r="G7" i="11"/>
  <c r="J27" i="3"/>
  <c r="E7" i="18"/>
  <c r="E7" i="8"/>
  <c r="H24" i="3"/>
  <c r="AF99" i="14"/>
  <c r="AF100" i="14" s="1"/>
  <c r="AF101" i="14" s="1"/>
  <c r="AF102" i="14" s="1"/>
  <c r="AF103" i="14" s="1"/>
  <c r="AF104" i="14" s="1"/>
  <c r="AF105" i="14" s="1"/>
  <c r="AF106" i="14" s="1"/>
  <c r="AF107" i="14" s="1"/>
  <c r="AF108" i="14" s="1"/>
  <c r="AF109" i="14" s="1"/>
  <c r="AF110" i="14" s="1"/>
  <c r="AF111" i="14" s="1"/>
  <c r="AF112" i="14" s="1"/>
  <c r="AF113" i="14" s="1"/>
  <c r="AF114" i="14" s="1"/>
  <c r="AF115" i="14" s="1"/>
  <c r="AF116" i="14" s="1"/>
  <c r="AF117" i="14" s="1"/>
  <c r="AF118" i="14" s="1"/>
  <c r="J7" i="23"/>
  <c r="J7" i="13"/>
  <c r="R6" i="11"/>
  <c r="R74" i="11" s="1"/>
  <c r="N98" i="11"/>
  <c r="Z7" i="19"/>
  <c r="Z7" i="9"/>
  <c r="AD99" i="7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6" i="7"/>
  <c r="AE99" i="24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6" i="24"/>
  <c r="AA98" i="22"/>
  <c r="AE6" i="22"/>
  <c r="AE74" i="22" s="1"/>
  <c r="U98" i="21"/>
  <c r="Y6" i="21"/>
  <c r="Y74" i="21" s="1"/>
  <c r="O98" i="20"/>
  <c r="S6" i="20"/>
  <c r="S74" i="20" s="1"/>
  <c r="AA98" i="18"/>
  <c r="AE6" i="18"/>
  <c r="AE74" i="18" s="1"/>
  <c r="AC99" i="17"/>
  <c r="AC100" i="17" s="1"/>
  <c r="AC101" i="17" s="1"/>
  <c r="AC102" i="17" s="1"/>
  <c r="AC103" i="17" s="1"/>
  <c r="AC104" i="17" s="1"/>
  <c r="AC105" i="17" s="1"/>
  <c r="AC106" i="17" s="1"/>
  <c r="AC107" i="17" s="1"/>
  <c r="AC108" i="17" s="1"/>
  <c r="AC109" i="17" s="1"/>
  <c r="AC110" i="17" s="1"/>
  <c r="AC111" i="17" s="1"/>
  <c r="AC112" i="17" s="1"/>
  <c r="AC113" i="17" s="1"/>
  <c r="AC114" i="17" s="1"/>
  <c r="AC115" i="17" s="1"/>
  <c r="AC116" i="17" s="1"/>
  <c r="AC117" i="17" s="1"/>
  <c r="AC118" i="17" s="1"/>
  <c r="Q4" i="7"/>
  <c r="P26" i="7"/>
  <c r="N7" i="24"/>
  <c r="N7" i="14"/>
  <c r="T7" i="21"/>
  <c r="T7" i="11"/>
  <c r="Z7" i="18"/>
  <c r="Z7" i="8"/>
  <c r="D99" i="17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AF99" i="7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U98" i="24"/>
  <c r="Y6" i="24"/>
  <c r="Y74" i="24" s="1"/>
  <c r="AA98" i="11"/>
  <c r="AE6" i="11"/>
  <c r="AE74" i="11" s="1"/>
  <c r="Y6" i="10"/>
  <c r="Y74" i="10" s="1"/>
  <c r="U98" i="10"/>
  <c r="G98" i="19"/>
  <c r="K6" i="19"/>
  <c r="K74" i="19" s="1"/>
  <c r="S99" i="17"/>
  <c r="S100" i="17" s="1"/>
  <c r="S101" i="17" s="1"/>
  <c r="S102" i="17" s="1"/>
  <c r="S103" i="17" s="1"/>
  <c r="S104" i="17" s="1"/>
  <c r="S105" i="17" s="1"/>
  <c r="S106" i="17" s="1"/>
  <c r="S107" i="17" s="1"/>
  <c r="S108" i="17" s="1"/>
  <c r="S109" i="17" s="1"/>
  <c r="S110" i="17" s="1"/>
  <c r="S111" i="17" s="1"/>
  <c r="S112" i="17" s="1"/>
  <c r="S113" i="17" s="1"/>
  <c r="S114" i="17" s="1"/>
  <c r="S115" i="17" s="1"/>
  <c r="S116" i="17" s="1"/>
  <c r="S117" i="17" s="1"/>
  <c r="S118" i="17" s="1"/>
  <c r="S16" i="17"/>
  <c r="Y75" i="17"/>
  <c r="AF6" i="14"/>
  <c r="AF74" i="14" s="1"/>
  <c r="AB98" i="14"/>
  <c r="N7" i="23"/>
  <c r="N7" i="13"/>
  <c r="J98" i="11"/>
  <c r="N6" i="11"/>
  <c r="N74" i="11" s="1"/>
  <c r="AD7" i="19"/>
  <c r="AD98" i="19" s="1"/>
  <c r="AD7" i="9"/>
  <c r="AD98" i="9" s="1"/>
  <c r="Z99" i="17"/>
  <c r="Z100" i="17" s="1"/>
  <c r="Z101" i="17" s="1"/>
  <c r="Z102" i="17" s="1"/>
  <c r="Z103" i="17" s="1"/>
  <c r="Z104" i="17" s="1"/>
  <c r="Z105" i="17" s="1"/>
  <c r="Z106" i="17" s="1"/>
  <c r="Z107" i="17" s="1"/>
  <c r="Z108" i="17" s="1"/>
  <c r="Z109" i="17" s="1"/>
  <c r="Z110" i="17" s="1"/>
  <c r="Z111" i="17" s="1"/>
  <c r="Z112" i="17" s="1"/>
  <c r="Z113" i="17" s="1"/>
  <c r="Z114" i="17" s="1"/>
  <c r="Z115" i="17" s="1"/>
  <c r="Z116" i="17" s="1"/>
  <c r="Z117" i="17" s="1"/>
  <c r="Z118" i="17" s="1"/>
  <c r="AF75" i="17"/>
  <c r="D50" i="10"/>
  <c r="D26" i="10"/>
  <c r="D50" i="18"/>
  <c r="D26" i="18"/>
  <c r="T6" i="7"/>
  <c r="T74" i="7" s="1"/>
  <c r="P98" i="7"/>
  <c r="AE6" i="14"/>
  <c r="AE74" i="14" s="1"/>
  <c r="AA98" i="14"/>
  <c r="M7" i="23"/>
  <c r="M7" i="13"/>
  <c r="S98" i="10"/>
  <c r="W6" i="10"/>
  <c r="W74" i="10" s="1"/>
  <c r="W7" i="18"/>
  <c r="W7" i="8"/>
  <c r="AA98" i="16"/>
  <c r="AE6" i="16"/>
  <c r="AE74" i="16" s="1"/>
  <c r="C50" i="10"/>
  <c r="C26" i="10"/>
  <c r="C26" i="18"/>
  <c r="C50" i="18"/>
  <c r="R98" i="24"/>
  <c r="V6" i="24"/>
  <c r="V74" i="24" s="1"/>
  <c r="N7" i="22"/>
  <c r="N7" i="12"/>
  <c r="Z98" i="20"/>
  <c r="AD6" i="20"/>
  <c r="AD74" i="20" s="1"/>
  <c r="AD7" i="18"/>
  <c r="AD98" i="18" s="1"/>
  <c r="AD7" i="8"/>
  <c r="AD98" i="8" s="1"/>
  <c r="N75" i="17"/>
  <c r="D98" i="19"/>
  <c r="H6" i="19"/>
  <c r="H74" i="19" s="1"/>
  <c r="S98" i="15"/>
  <c r="W6" i="15"/>
  <c r="W74" i="15" s="1"/>
  <c r="AC99" i="18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Y75" i="6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Y91" i="6" s="1"/>
  <c r="Y92" i="6" s="1"/>
  <c r="Y93" i="6" s="1"/>
  <c r="Y94" i="6" s="1"/>
  <c r="Y15" i="6"/>
  <c r="X75" i="6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X90" i="6" s="1"/>
  <c r="X91" i="6" s="1"/>
  <c r="X92" i="6" s="1"/>
  <c r="X93" i="6" s="1"/>
  <c r="X94" i="6" s="1"/>
  <c r="X15" i="6"/>
  <c r="AC99" i="12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6" i="12"/>
  <c r="A100" i="25"/>
  <c r="A76" i="25"/>
  <c r="A29" i="25"/>
  <c r="A52" i="25"/>
  <c r="K51" i="22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51" i="2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M51" i="2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P51" i="20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R26" i="19"/>
  <c r="S4" i="19"/>
  <c r="J51" i="19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A100" i="18"/>
  <c r="A52" i="18"/>
  <c r="A29" i="18"/>
  <c r="A76" i="18"/>
  <c r="Q50" i="17"/>
  <c r="R5" i="17"/>
  <c r="G15" i="17"/>
  <c r="B51" i="16"/>
  <c r="B19" i="16"/>
  <c r="F15" i="16"/>
  <c r="J13" i="16"/>
  <c r="K51" i="15"/>
  <c r="K61" i="31" s="1"/>
  <c r="B18" i="14"/>
  <c r="B27" i="14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O51" i="15"/>
  <c r="O61" i="31" s="1"/>
  <c r="O19" i="15"/>
  <c r="O29" i="31" s="1"/>
  <c r="N12" i="14"/>
  <c r="R26" i="12"/>
  <c r="S4" i="12"/>
  <c r="Q5" i="10"/>
  <c r="P50" i="10"/>
  <c r="B51" i="10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K13" i="11"/>
  <c r="P27" i="10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O13" i="10"/>
  <c r="B15" i="9"/>
  <c r="J51" i="8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Q7" i="24"/>
  <c r="Q7" i="14"/>
  <c r="Q7" i="20"/>
  <c r="Q7" i="10"/>
  <c r="W7" i="17"/>
  <c r="W98" i="17" s="1"/>
  <c r="W7" i="7"/>
  <c r="AF99" i="24"/>
  <c r="AF100" i="24" s="1"/>
  <c r="AF101" i="24" s="1"/>
  <c r="AF102" i="24" s="1"/>
  <c r="AF103" i="24" s="1"/>
  <c r="AF104" i="24" s="1"/>
  <c r="AF105" i="24" s="1"/>
  <c r="AF106" i="24" s="1"/>
  <c r="AF107" i="24" s="1"/>
  <c r="AF108" i="24" s="1"/>
  <c r="AF109" i="24" s="1"/>
  <c r="AF110" i="24" s="1"/>
  <c r="AF111" i="24" s="1"/>
  <c r="AF112" i="24" s="1"/>
  <c r="AF113" i="24" s="1"/>
  <c r="AF114" i="24" s="1"/>
  <c r="AF115" i="24" s="1"/>
  <c r="AF116" i="24" s="1"/>
  <c r="AF117" i="24" s="1"/>
  <c r="AF118" i="24" s="1"/>
  <c r="AF16" i="24"/>
  <c r="AB7" i="22"/>
  <c r="AB7" i="12"/>
  <c r="N98" i="21"/>
  <c r="N19" i="21" s="1"/>
  <c r="R6" i="21"/>
  <c r="R74" i="21" s="1"/>
  <c r="R7" i="19"/>
  <c r="R7" i="9"/>
  <c r="AD99" i="17"/>
  <c r="AD100" i="17" s="1"/>
  <c r="AD101" i="17" s="1"/>
  <c r="AD102" i="17" s="1"/>
  <c r="AD103" i="17" s="1"/>
  <c r="AD104" i="17" s="1"/>
  <c r="AD105" i="17" s="1"/>
  <c r="AD106" i="17" s="1"/>
  <c r="AD107" i="17" s="1"/>
  <c r="AD108" i="17" s="1"/>
  <c r="AD109" i="17" s="1"/>
  <c r="AD110" i="17" s="1"/>
  <c r="AD111" i="17" s="1"/>
  <c r="AD112" i="17" s="1"/>
  <c r="AD113" i="17" s="1"/>
  <c r="AD114" i="17" s="1"/>
  <c r="AD115" i="17" s="1"/>
  <c r="AD116" i="17" s="1"/>
  <c r="AD117" i="17" s="1"/>
  <c r="AD118" i="17" s="1"/>
  <c r="AD16" i="17"/>
  <c r="W98" i="14"/>
  <c r="AA6" i="14"/>
  <c r="AA74" i="14" s="1"/>
  <c r="W6" i="12"/>
  <c r="W74" i="12" s="1"/>
  <c r="S98" i="12"/>
  <c r="M98" i="11"/>
  <c r="Q6" i="11"/>
  <c r="Q74" i="11" s="1"/>
  <c r="K6" i="10"/>
  <c r="K74" i="10" s="1"/>
  <c r="G98" i="10"/>
  <c r="S98" i="8"/>
  <c r="W6" i="8"/>
  <c r="W74" i="8" s="1"/>
  <c r="Y6" i="7"/>
  <c r="Y74" i="7" s="1"/>
  <c r="U98" i="7"/>
  <c r="AA6" i="16"/>
  <c r="AA74" i="16" s="1"/>
  <c r="W98" i="16"/>
  <c r="A100" i="6"/>
  <c r="A76" i="6"/>
  <c r="A52" i="6"/>
  <c r="A29" i="6"/>
  <c r="AF7" i="23"/>
  <c r="AF98" i="23" s="1"/>
  <c r="AF7" i="13"/>
  <c r="AF98" i="13" s="1"/>
  <c r="L7" i="21"/>
  <c r="L7" i="11"/>
  <c r="R7" i="18"/>
  <c r="R7" i="8"/>
  <c r="AD7" i="16"/>
  <c r="AD98" i="16" s="1"/>
  <c r="AD7" i="6"/>
  <c r="AD98" i="6" s="1"/>
  <c r="N51" i="6"/>
  <c r="Q6" i="14"/>
  <c r="Q74" i="14" s="1"/>
  <c r="M98" i="14"/>
  <c r="AA98" i="21"/>
  <c r="AE6" i="21"/>
  <c r="AE74" i="21" s="1"/>
  <c r="U98" i="20"/>
  <c r="Y6" i="20"/>
  <c r="Y74" i="20" s="1"/>
  <c r="Y7" i="18"/>
  <c r="Y7" i="8"/>
  <c r="K98" i="7"/>
  <c r="O6" i="7"/>
  <c r="O74" i="7" s="1"/>
  <c r="Q6" i="16"/>
  <c r="Q74" i="16" s="1"/>
  <c r="M98" i="16"/>
  <c r="AB98" i="24"/>
  <c r="AF6" i="24"/>
  <c r="AF74" i="24" s="1"/>
  <c r="AF7" i="22"/>
  <c r="AF98" i="22" s="1"/>
  <c r="AF7" i="12"/>
  <c r="AF98" i="12" s="1"/>
  <c r="J98" i="21"/>
  <c r="N6" i="21"/>
  <c r="N74" i="21" s="1"/>
  <c r="V7" i="19"/>
  <c r="V7" i="9"/>
  <c r="V6" i="7"/>
  <c r="V74" i="7" s="1"/>
  <c r="R98" i="7"/>
  <c r="T98" i="16"/>
  <c r="X6" i="16"/>
  <c r="X74" i="16" s="1"/>
  <c r="D50" i="11"/>
  <c r="D26" i="11"/>
  <c r="D50" i="19"/>
  <c r="D26" i="19"/>
  <c r="O13" i="7"/>
  <c r="AA98" i="24"/>
  <c r="AE6" i="24"/>
  <c r="AE74" i="24" s="1"/>
  <c r="AE7" i="22"/>
  <c r="AE98" i="22" s="1"/>
  <c r="AE7" i="12"/>
  <c r="AE98" i="12" s="1"/>
  <c r="S98" i="20"/>
  <c r="W6" i="20"/>
  <c r="W74" i="20" s="1"/>
  <c r="O7" i="18"/>
  <c r="O7" i="8"/>
  <c r="AE75" i="17"/>
  <c r="C50" i="11"/>
  <c r="C26" i="11"/>
  <c r="C50" i="19"/>
  <c r="C26" i="19"/>
  <c r="L6" i="7"/>
  <c r="L74" i="7" s="1"/>
  <c r="H98" i="7"/>
  <c r="AF99" i="15"/>
  <c r="AF100" i="15" s="1"/>
  <c r="AF101" i="15" s="1"/>
  <c r="AF102" i="15" s="1"/>
  <c r="AF103" i="15" s="1"/>
  <c r="AF104" i="15" s="1"/>
  <c r="AF105" i="15" s="1"/>
  <c r="AF106" i="15" s="1"/>
  <c r="AF107" i="15" s="1"/>
  <c r="AF108" i="15" s="1"/>
  <c r="AF109" i="15" s="1"/>
  <c r="AF110" i="15" s="1"/>
  <c r="AF111" i="15" s="1"/>
  <c r="AF112" i="15" s="1"/>
  <c r="AF113" i="15" s="1"/>
  <c r="AF114" i="15" s="1"/>
  <c r="AF115" i="15" s="1"/>
  <c r="AF116" i="15" s="1"/>
  <c r="AF117" i="15" s="1"/>
  <c r="AF118" i="15" s="1"/>
  <c r="AF16" i="15"/>
  <c r="N6" i="14"/>
  <c r="N74" i="14" s="1"/>
  <c r="J98" i="14"/>
  <c r="AF99" i="1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V6" i="10"/>
  <c r="V74" i="10" s="1"/>
  <c r="R98" i="10"/>
  <c r="V7" i="18"/>
  <c r="V7" i="8"/>
  <c r="E10" i="2"/>
  <c r="AB99" i="6"/>
  <c r="AB100" i="6" s="1"/>
  <c r="AB101" i="6" s="1"/>
  <c r="AB102" i="6" s="1"/>
  <c r="AB103" i="6" s="1"/>
  <c r="AB104" i="6" s="1"/>
  <c r="AB105" i="6" s="1"/>
  <c r="AB106" i="6" s="1"/>
  <c r="AB107" i="6" s="1"/>
  <c r="AB108" i="6" s="1"/>
  <c r="AB109" i="6" s="1"/>
  <c r="AB110" i="6" s="1"/>
  <c r="AB111" i="6" s="1"/>
  <c r="AB112" i="6" s="1"/>
  <c r="AB113" i="6" s="1"/>
  <c r="AB114" i="6" s="1"/>
  <c r="AB115" i="6" s="1"/>
  <c r="AB116" i="6" s="1"/>
  <c r="AB117" i="6" s="1"/>
  <c r="AB118" i="6" s="1"/>
  <c r="AB16" i="6"/>
  <c r="F15" i="6"/>
  <c r="S98" i="25"/>
  <c r="W6" i="25"/>
  <c r="W74" i="25" s="1"/>
  <c r="S75" i="6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S91" i="6" s="1"/>
  <c r="S92" i="6" s="1"/>
  <c r="S93" i="6" s="1"/>
  <c r="S94" i="6" s="1"/>
  <c r="S15" i="6"/>
  <c r="AE99" i="7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U99" i="6"/>
  <c r="U100" i="6" s="1"/>
  <c r="U101" i="6" s="1"/>
  <c r="U102" i="6" s="1"/>
  <c r="U103" i="6" s="1"/>
  <c r="U104" i="6" s="1"/>
  <c r="U105" i="6" s="1"/>
  <c r="U106" i="6" s="1"/>
  <c r="U107" i="6" s="1"/>
  <c r="U108" i="6" s="1"/>
  <c r="U109" i="6" s="1"/>
  <c r="U110" i="6" s="1"/>
  <c r="U111" i="6" s="1"/>
  <c r="U112" i="6" s="1"/>
  <c r="U113" i="6" s="1"/>
  <c r="U114" i="6" s="1"/>
  <c r="U115" i="6" s="1"/>
  <c r="U116" i="6" s="1"/>
  <c r="U117" i="6" s="1"/>
  <c r="U118" i="6" s="1"/>
  <c r="U16" i="6"/>
  <c r="AC99" i="22"/>
  <c r="AC100" i="22" s="1"/>
  <c r="AC101" i="22" s="1"/>
  <c r="AC102" i="22" s="1"/>
  <c r="AC103" i="22" s="1"/>
  <c r="AC104" i="22" s="1"/>
  <c r="AC105" i="22" s="1"/>
  <c r="AC106" i="22" s="1"/>
  <c r="AC107" i="22" s="1"/>
  <c r="AC108" i="22" s="1"/>
  <c r="AC109" i="22" s="1"/>
  <c r="AC110" i="22" s="1"/>
  <c r="AC111" i="22" s="1"/>
  <c r="AC112" i="22" s="1"/>
  <c r="AC113" i="22" s="1"/>
  <c r="AC114" i="22" s="1"/>
  <c r="AC115" i="22" s="1"/>
  <c r="AC116" i="22" s="1"/>
  <c r="AC117" i="22" s="1"/>
  <c r="AC118" i="22" s="1"/>
  <c r="AC16" i="22"/>
  <c r="B51" i="23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J51" i="22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O51" i="25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B51" i="25"/>
  <c r="B52" i="25" s="1"/>
  <c r="B53" i="25" s="1"/>
  <c r="B54" i="25" s="1"/>
  <c r="B55" i="25" s="1"/>
  <c r="B56" i="25" s="1"/>
  <c r="B57" i="25" s="1"/>
  <c r="B58" i="25" s="1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J51" i="25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N51" i="24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12" i="24"/>
  <c r="L50" i="23"/>
  <c r="M5" i="23"/>
  <c r="M50" i="23" s="1"/>
  <c r="P12" i="23"/>
  <c r="P50" i="22"/>
  <c r="Q5" i="22"/>
  <c r="B51" i="2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P51" i="2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B12" i="21"/>
  <c r="B21" i="21" s="1"/>
  <c r="N12" i="21"/>
  <c r="P27" i="20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12" i="20"/>
  <c r="O12" i="20"/>
  <c r="B51" i="19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Q26" i="18"/>
  <c r="R4" i="18"/>
  <c r="B12" i="18"/>
  <c r="B21" i="18" s="1"/>
  <c r="L13" i="17"/>
  <c r="K13" i="17"/>
  <c r="K22" i="17" s="1"/>
  <c r="J13" i="17"/>
  <c r="P12" i="17"/>
  <c r="B100" i="16"/>
  <c r="I99" i="16"/>
  <c r="I100" i="16" s="1"/>
  <c r="I101" i="16" s="1"/>
  <c r="I102" i="16" s="1"/>
  <c r="I103" i="16" s="1"/>
  <c r="I104" i="16" s="1"/>
  <c r="I105" i="16" s="1"/>
  <c r="I106" i="16" s="1"/>
  <c r="I107" i="16" s="1"/>
  <c r="I108" i="16" s="1"/>
  <c r="I109" i="16" s="1"/>
  <c r="I110" i="16" s="1"/>
  <c r="I111" i="16" s="1"/>
  <c r="I112" i="16" s="1"/>
  <c r="I113" i="16" s="1"/>
  <c r="I114" i="16" s="1"/>
  <c r="I115" i="16" s="1"/>
  <c r="I116" i="16" s="1"/>
  <c r="I117" i="16" s="1"/>
  <c r="I118" i="16" s="1"/>
  <c r="C15" i="16"/>
  <c r="A30" i="16"/>
  <c r="A101" i="16"/>
  <c r="A77" i="16"/>
  <c r="A53" i="16"/>
  <c r="P26" i="15"/>
  <c r="Q4" i="15"/>
  <c r="D15" i="14"/>
  <c r="J13" i="14"/>
  <c r="P27" i="14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12" i="14"/>
  <c r="P12" i="12"/>
  <c r="O12" i="12"/>
  <c r="N12" i="12"/>
  <c r="K13" i="12"/>
  <c r="O13" i="11"/>
  <c r="P50" i="9"/>
  <c r="Q5" i="9"/>
  <c r="N13" i="10"/>
  <c r="B13" i="11"/>
  <c r="D15" i="10"/>
  <c r="C15" i="9"/>
  <c r="N12" i="9"/>
  <c r="N51" i="8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O12" i="9"/>
  <c r="B12" i="9"/>
  <c r="B21" i="9" s="1"/>
  <c r="S7" i="23"/>
  <c r="S7" i="13"/>
  <c r="I7" i="20"/>
  <c r="I7" i="10"/>
  <c r="L26" i="3"/>
  <c r="O7" i="17"/>
  <c r="O98" i="17" s="1"/>
  <c r="O7" i="7"/>
  <c r="B12" i="8"/>
  <c r="B21" i="8" s="1"/>
  <c r="AB6" i="14"/>
  <c r="AB74" i="14" s="1"/>
  <c r="X98" i="14"/>
  <c r="T7" i="22"/>
  <c r="T7" i="12"/>
  <c r="AF99" i="10"/>
  <c r="AF100" i="10" s="1"/>
  <c r="AF101" i="10" s="1"/>
  <c r="AF102" i="10" s="1"/>
  <c r="AF103" i="10" s="1"/>
  <c r="AF104" i="10" s="1"/>
  <c r="AF105" i="10" s="1"/>
  <c r="AF106" i="10" s="1"/>
  <c r="AF107" i="10" s="1"/>
  <c r="AF108" i="10" s="1"/>
  <c r="AF109" i="10" s="1"/>
  <c r="AF110" i="10" s="1"/>
  <c r="AF111" i="10" s="1"/>
  <c r="AF112" i="10" s="1"/>
  <c r="AF113" i="10" s="1"/>
  <c r="AF114" i="10" s="1"/>
  <c r="AF115" i="10" s="1"/>
  <c r="AF116" i="10" s="1"/>
  <c r="AF117" i="10" s="1"/>
  <c r="AF118" i="10" s="1"/>
  <c r="J7" i="19"/>
  <c r="J7" i="9"/>
  <c r="V98" i="7"/>
  <c r="Z6" i="7"/>
  <c r="Z74" i="7" s="1"/>
  <c r="AB6" i="16"/>
  <c r="AB74" i="16" s="1"/>
  <c r="X98" i="16"/>
  <c r="B27" i="6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W98" i="24"/>
  <c r="AA6" i="24"/>
  <c r="AA74" i="24" s="1"/>
  <c r="S98" i="22"/>
  <c r="W6" i="22"/>
  <c r="W74" i="22" s="1"/>
  <c r="M98" i="21"/>
  <c r="Q6" i="21"/>
  <c r="Q74" i="21" s="1"/>
  <c r="G98" i="20"/>
  <c r="K6" i="20"/>
  <c r="K74" i="20" s="1"/>
  <c r="S98" i="18"/>
  <c r="W6" i="18"/>
  <c r="W74" i="18" s="1"/>
  <c r="U99" i="17"/>
  <c r="U100" i="17" s="1"/>
  <c r="U101" i="17" s="1"/>
  <c r="U102" i="17" s="1"/>
  <c r="U103" i="17" s="1"/>
  <c r="U104" i="17" s="1"/>
  <c r="U105" i="17" s="1"/>
  <c r="U106" i="17" s="1"/>
  <c r="U107" i="17" s="1"/>
  <c r="U108" i="17" s="1"/>
  <c r="U109" i="17" s="1"/>
  <c r="U110" i="17" s="1"/>
  <c r="U111" i="17" s="1"/>
  <c r="U112" i="17" s="1"/>
  <c r="U113" i="17" s="1"/>
  <c r="U114" i="17" s="1"/>
  <c r="U115" i="17" s="1"/>
  <c r="U116" i="17" s="1"/>
  <c r="U117" i="17" s="1"/>
  <c r="U118" i="17" s="1"/>
  <c r="U16" i="17"/>
  <c r="AA75" i="17"/>
  <c r="X7" i="23"/>
  <c r="X7" i="13"/>
  <c r="AD7" i="20"/>
  <c r="AD98" i="20" s="1"/>
  <c r="AD7" i="10"/>
  <c r="AD98" i="10" s="1"/>
  <c r="J7" i="18"/>
  <c r="J7" i="8"/>
  <c r="Z74" i="17"/>
  <c r="V7" i="16"/>
  <c r="V7" i="6"/>
  <c r="M98" i="24"/>
  <c r="Q6" i="24"/>
  <c r="Q74" i="24" s="1"/>
  <c r="S98" i="11"/>
  <c r="W6" i="11"/>
  <c r="W74" i="11" s="1"/>
  <c r="Q6" i="10"/>
  <c r="Q74" i="10" s="1"/>
  <c r="M98" i="10"/>
  <c r="Q7" i="18"/>
  <c r="Q7" i="8"/>
  <c r="K99" i="17"/>
  <c r="K100" i="17" s="1"/>
  <c r="K101" i="17" s="1"/>
  <c r="K102" i="17" s="1"/>
  <c r="K103" i="17" s="1"/>
  <c r="K104" i="17" s="1"/>
  <c r="K105" i="17" s="1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6" i="17"/>
  <c r="Q75" i="17"/>
  <c r="D15" i="2"/>
  <c r="AC99" i="6"/>
  <c r="AC100" i="6" s="1"/>
  <c r="AC101" i="6" s="1"/>
  <c r="AC102" i="6" s="1"/>
  <c r="AC103" i="6" s="1"/>
  <c r="AC104" i="6" s="1"/>
  <c r="AC105" i="6" s="1"/>
  <c r="AC106" i="6" s="1"/>
  <c r="AC107" i="6" s="1"/>
  <c r="AC108" i="6" s="1"/>
  <c r="AC109" i="6" s="1"/>
  <c r="AC110" i="6" s="1"/>
  <c r="AC111" i="6" s="1"/>
  <c r="AC112" i="6" s="1"/>
  <c r="AC113" i="6" s="1"/>
  <c r="AC114" i="6" s="1"/>
  <c r="AC115" i="6" s="1"/>
  <c r="AC116" i="6" s="1"/>
  <c r="AC117" i="6" s="1"/>
  <c r="AC118" i="6" s="1"/>
  <c r="AC16" i="6"/>
  <c r="X6" i="14"/>
  <c r="X74" i="14" s="1"/>
  <c r="T98" i="14"/>
  <c r="X7" i="22"/>
  <c r="X7" i="12"/>
  <c r="AB98" i="10"/>
  <c r="AF6" i="10"/>
  <c r="AF74" i="10" s="1"/>
  <c r="N7" i="19"/>
  <c r="N7" i="9"/>
  <c r="R99" i="17"/>
  <c r="R100" i="17" s="1"/>
  <c r="R101" i="17" s="1"/>
  <c r="R102" i="17" s="1"/>
  <c r="R103" i="17" s="1"/>
  <c r="R104" i="17" s="1"/>
  <c r="R105" i="17" s="1"/>
  <c r="R106" i="17" s="1"/>
  <c r="R107" i="17" s="1"/>
  <c r="R108" i="17" s="1"/>
  <c r="R109" i="17" s="1"/>
  <c r="R110" i="17" s="1"/>
  <c r="R111" i="17" s="1"/>
  <c r="R112" i="17" s="1"/>
  <c r="R113" i="17" s="1"/>
  <c r="R114" i="17" s="1"/>
  <c r="R115" i="17" s="1"/>
  <c r="R116" i="17" s="1"/>
  <c r="R117" i="17" s="1"/>
  <c r="R118" i="17" s="1"/>
  <c r="R16" i="17"/>
  <c r="X75" i="17"/>
  <c r="D26" i="12"/>
  <c r="D50" i="12"/>
  <c r="D50" i="20"/>
  <c r="D26" i="20"/>
  <c r="W6" i="14"/>
  <c r="W74" i="14" s="1"/>
  <c r="S98" i="14"/>
  <c r="W7" i="22"/>
  <c r="W7" i="12"/>
  <c r="K98" i="10"/>
  <c r="O6" i="10"/>
  <c r="O74" i="10" s="1"/>
  <c r="G98" i="8"/>
  <c r="K6" i="8"/>
  <c r="K74" i="8" s="1"/>
  <c r="S98" i="16"/>
  <c r="W6" i="16"/>
  <c r="W74" i="16" s="1"/>
  <c r="C26" i="12"/>
  <c r="C50" i="12"/>
  <c r="C50" i="20"/>
  <c r="C26" i="20"/>
  <c r="AF99" i="25"/>
  <c r="AF100" i="25" s="1"/>
  <c r="AF101" i="25" s="1"/>
  <c r="AF102" i="25" s="1"/>
  <c r="AF103" i="25" s="1"/>
  <c r="AF104" i="25" s="1"/>
  <c r="AF105" i="25" s="1"/>
  <c r="AF106" i="25" s="1"/>
  <c r="AF107" i="25" s="1"/>
  <c r="AF108" i="25" s="1"/>
  <c r="AF109" i="25" s="1"/>
  <c r="AF110" i="25" s="1"/>
  <c r="AF111" i="25" s="1"/>
  <c r="AF112" i="25" s="1"/>
  <c r="AF113" i="25" s="1"/>
  <c r="AF114" i="25" s="1"/>
  <c r="AF115" i="25" s="1"/>
  <c r="AF116" i="25" s="1"/>
  <c r="AF117" i="25" s="1"/>
  <c r="AF118" i="25" s="1"/>
  <c r="AF16" i="25"/>
  <c r="J98" i="24"/>
  <c r="N6" i="24"/>
  <c r="N74" i="24" s="1"/>
  <c r="AF99" i="21"/>
  <c r="AF100" i="21" s="1"/>
  <c r="AF101" i="21" s="1"/>
  <c r="AF102" i="21" s="1"/>
  <c r="AF103" i="21" s="1"/>
  <c r="AF104" i="21" s="1"/>
  <c r="AF105" i="21" s="1"/>
  <c r="AF106" i="21" s="1"/>
  <c r="AF107" i="21" s="1"/>
  <c r="AF108" i="21" s="1"/>
  <c r="AF109" i="21" s="1"/>
  <c r="AF110" i="21" s="1"/>
  <c r="AF111" i="21" s="1"/>
  <c r="AF112" i="21" s="1"/>
  <c r="AF113" i="21" s="1"/>
  <c r="AF114" i="21" s="1"/>
  <c r="AF115" i="21" s="1"/>
  <c r="AF116" i="21" s="1"/>
  <c r="AF117" i="21" s="1"/>
  <c r="AF118" i="21" s="1"/>
  <c r="R98" i="20"/>
  <c r="V6" i="20"/>
  <c r="V74" i="20" s="1"/>
  <c r="N7" i="18"/>
  <c r="N7" i="8"/>
  <c r="AC6" i="14"/>
  <c r="AC74" i="14" s="1"/>
  <c r="Y98" i="14"/>
  <c r="AF75" i="6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AF90" i="6" s="1"/>
  <c r="AF91" i="6" s="1"/>
  <c r="AF92" i="6" s="1"/>
  <c r="AF93" i="6" s="1"/>
  <c r="AF94" i="6" s="1"/>
  <c r="AE6" i="9"/>
  <c r="AE74" i="9" s="1"/>
  <c r="AA98" i="9"/>
  <c r="O99" i="6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AE99" i="17"/>
  <c r="AE100" i="17" s="1"/>
  <c r="AE101" i="17" s="1"/>
  <c r="AE102" i="17" s="1"/>
  <c r="AE103" i="17" s="1"/>
  <c r="AE104" i="17" s="1"/>
  <c r="AE105" i="17" s="1"/>
  <c r="AE106" i="17" s="1"/>
  <c r="AE107" i="17" s="1"/>
  <c r="AE108" i="17" s="1"/>
  <c r="AE109" i="17" s="1"/>
  <c r="AE110" i="17" s="1"/>
  <c r="AE111" i="17" s="1"/>
  <c r="AE112" i="17" s="1"/>
  <c r="AE113" i="17" s="1"/>
  <c r="AE114" i="17" s="1"/>
  <c r="AE115" i="17" s="1"/>
  <c r="AE116" i="17" s="1"/>
  <c r="AE117" i="17" s="1"/>
  <c r="AE118" i="17" s="1"/>
  <c r="AE16" i="17"/>
  <c r="O98" i="15"/>
  <c r="S6" i="15"/>
  <c r="S74" i="15" s="1"/>
  <c r="O75" i="6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P18" i="6"/>
  <c r="P27" i="6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12" i="6"/>
  <c r="W75" i="6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N51" i="25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19" i="25"/>
  <c r="J51" i="2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19" i="21"/>
  <c r="O12" i="21"/>
  <c r="P50" i="18"/>
  <c r="Q5" i="18"/>
  <c r="L51" i="19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N12" i="17"/>
  <c r="R12" i="17"/>
  <c r="M75" i="16"/>
  <c r="M76" i="16" s="1"/>
  <c r="M77" i="16" s="1"/>
  <c r="M78" i="16" s="1"/>
  <c r="M79" i="16" s="1"/>
  <c r="M80" i="16" s="1"/>
  <c r="M81" i="16" s="1"/>
  <c r="M82" i="16" s="1"/>
  <c r="M83" i="16" s="1"/>
  <c r="M84" i="16" s="1"/>
  <c r="M85" i="16" s="1"/>
  <c r="M86" i="16" s="1"/>
  <c r="M87" i="16" s="1"/>
  <c r="M88" i="16" s="1"/>
  <c r="M89" i="16" s="1"/>
  <c r="M90" i="16" s="1"/>
  <c r="M91" i="16" s="1"/>
  <c r="M92" i="16" s="1"/>
  <c r="M93" i="16" s="1"/>
  <c r="M94" i="16" s="1"/>
  <c r="E15" i="16"/>
  <c r="B76" i="16"/>
  <c r="B51" i="15"/>
  <c r="B61" i="31" s="1"/>
  <c r="A76" i="14"/>
  <c r="A52" i="14"/>
  <c r="A29" i="14"/>
  <c r="A100" i="14"/>
  <c r="O27" i="14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P50" i="13"/>
  <c r="Q5" i="13"/>
  <c r="R4" i="14"/>
  <c r="Q26" i="14"/>
  <c r="J51" i="1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19" i="11"/>
  <c r="B18" i="11"/>
  <c r="B27" i="1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J51" i="9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Q50" i="8"/>
  <c r="R5" i="8"/>
  <c r="N51" i="7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K7" i="23"/>
  <c r="K7" i="13"/>
  <c r="S7" i="19"/>
  <c r="S7" i="9"/>
  <c r="K6" i="7"/>
  <c r="K74" i="7" s="1"/>
  <c r="G98" i="7"/>
  <c r="X98" i="24"/>
  <c r="AB6" i="24"/>
  <c r="AB74" i="24" s="1"/>
  <c r="L7" i="22"/>
  <c r="L7" i="12"/>
  <c r="AF99" i="20"/>
  <c r="AF100" i="20" s="1"/>
  <c r="AF101" i="20" s="1"/>
  <c r="AF102" i="20" s="1"/>
  <c r="AF103" i="20" s="1"/>
  <c r="AF104" i="20" s="1"/>
  <c r="AF105" i="20" s="1"/>
  <c r="AF106" i="20" s="1"/>
  <c r="AF107" i="20" s="1"/>
  <c r="AF108" i="20" s="1"/>
  <c r="AF109" i="20" s="1"/>
  <c r="AF110" i="20" s="1"/>
  <c r="AF111" i="20" s="1"/>
  <c r="AF112" i="20" s="1"/>
  <c r="AF113" i="20" s="1"/>
  <c r="AF114" i="20" s="1"/>
  <c r="AF115" i="20" s="1"/>
  <c r="AF116" i="20" s="1"/>
  <c r="AF117" i="20" s="1"/>
  <c r="AF118" i="20" s="1"/>
  <c r="AF16" i="20"/>
  <c r="AB7" i="18"/>
  <c r="AB7" i="8"/>
  <c r="V99" i="17"/>
  <c r="V100" i="17" s="1"/>
  <c r="V101" i="17" s="1"/>
  <c r="V102" i="17" s="1"/>
  <c r="V103" i="17" s="1"/>
  <c r="V104" i="17" s="1"/>
  <c r="V105" i="17" s="1"/>
  <c r="V106" i="17" s="1"/>
  <c r="V107" i="17" s="1"/>
  <c r="V108" i="17" s="1"/>
  <c r="V109" i="17" s="1"/>
  <c r="V110" i="17" s="1"/>
  <c r="V111" i="17" s="1"/>
  <c r="V112" i="17" s="1"/>
  <c r="V113" i="17" s="1"/>
  <c r="V114" i="17" s="1"/>
  <c r="V115" i="17" s="1"/>
  <c r="V116" i="17" s="1"/>
  <c r="V117" i="17" s="1"/>
  <c r="V118" i="17" s="1"/>
  <c r="AB75" i="17"/>
  <c r="O98" i="14"/>
  <c r="S6" i="14"/>
  <c r="S74" i="14" s="1"/>
  <c r="O6" i="12"/>
  <c r="O74" i="12" s="1"/>
  <c r="K98" i="12"/>
  <c r="AE99" i="10"/>
  <c r="AE100" i="10" s="1"/>
  <c r="AE101" i="10" s="1"/>
  <c r="AE102" i="10" s="1"/>
  <c r="AE103" i="10" s="1"/>
  <c r="AE104" i="10" s="1"/>
  <c r="AE105" i="10" s="1"/>
  <c r="AE106" i="10" s="1"/>
  <c r="AE107" i="10" s="1"/>
  <c r="AE108" i="10" s="1"/>
  <c r="AE109" i="10" s="1"/>
  <c r="AE110" i="10" s="1"/>
  <c r="AE111" i="10" s="1"/>
  <c r="AE112" i="10" s="1"/>
  <c r="AE113" i="10" s="1"/>
  <c r="AE114" i="10" s="1"/>
  <c r="AE115" i="10" s="1"/>
  <c r="AE116" i="10" s="1"/>
  <c r="AE117" i="10" s="1"/>
  <c r="AE118" i="10" s="1"/>
  <c r="Y7" i="19"/>
  <c r="Y7" i="9"/>
  <c r="K98" i="8"/>
  <c r="O6" i="8"/>
  <c r="O74" i="8" s="1"/>
  <c r="Q6" i="7"/>
  <c r="Q74" i="7" s="1"/>
  <c r="M98" i="7"/>
  <c r="S6" i="16"/>
  <c r="S74" i="16" s="1"/>
  <c r="O98" i="16"/>
  <c r="AE99" i="6"/>
  <c r="AE100" i="6" s="1"/>
  <c r="AE101" i="6" s="1"/>
  <c r="AE102" i="6" s="1"/>
  <c r="AE103" i="6" s="1"/>
  <c r="AE104" i="6" s="1"/>
  <c r="AE105" i="6" s="1"/>
  <c r="AE106" i="6" s="1"/>
  <c r="AE107" i="6" s="1"/>
  <c r="AE108" i="6" s="1"/>
  <c r="AE109" i="6" s="1"/>
  <c r="AE110" i="6" s="1"/>
  <c r="AE111" i="6" s="1"/>
  <c r="AE112" i="6" s="1"/>
  <c r="AE113" i="6" s="1"/>
  <c r="AE114" i="6" s="1"/>
  <c r="AE115" i="6" s="1"/>
  <c r="AE116" i="6" s="1"/>
  <c r="AE117" i="6" s="1"/>
  <c r="AE118" i="6" s="1"/>
  <c r="P7" i="23"/>
  <c r="P7" i="13"/>
  <c r="V7" i="20"/>
  <c r="V7" i="10"/>
  <c r="B7" i="18"/>
  <c r="B7" i="8"/>
  <c r="E24" i="3"/>
  <c r="R74" i="17"/>
  <c r="N7" i="16"/>
  <c r="N7" i="6"/>
  <c r="K98" i="15"/>
  <c r="K19" i="15" s="1"/>
  <c r="K29" i="31" s="1"/>
  <c r="O6" i="15"/>
  <c r="O74" i="15" s="1"/>
  <c r="AE7" i="23"/>
  <c r="AE98" i="23" s="1"/>
  <c r="AE7" i="13"/>
  <c r="AE98" i="13" s="1"/>
  <c r="S98" i="21"/>
  <c r="W6" i="21"/>
  <c r="W74" i="21" s="1"/>
  <c r="M98" i="20"/>
  <c r="Q6" i="20"/>
  <c r="Q74" i="20" s="1"/>
  <c r="Q18" i="20" s="1"/>
  <c r="I98" i="8"/>
  <c r="M6" i="8"/>
  <c r="M74" i="8" s="1"/>
  <c r="C98" i="7"/>
  <c r="G6" i="7"/>
  <c r="G74" i="7" s="1"/>
  <c r="E3" i="25"/>
  <c r="E3" i="24"/>
  <c r="E3" i="23"/>
  <c r="E3" i="22"/>
  <c r="E3" i="21"/>
  <c r="E3" i="20"/>
  <c r="E3" i="19"/>
  <c r="E3" i="18"/>
  <c r="E3" i="17"/>
  <c r="E3" i="16"/>
  <c r="E3" i="15"/>
  <c r="E3" i="14"/>
  <c r="E3" i="13"/>
  <c r="E3" i="12"/>
  <c r="E3" i="11"/>
  <c r="E3" i="10"/>
  <c r="E3" i="9"/>
  <c r="E3" i="8"/>
  <c r="E3" i="7"/>
  <c r="F17" i="2"/>
  <c r="G4" i="2"/>
  <c r="E3" i="6"/>
  <c r="H4" i="3"/>
  <c r="F8" i="2"/>
  <c r="F16" i="2" s="1"/>
  <c r="L75" i="6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15" i="6"/>
  <c r="T98" i="24"/>
  <c r="X6" i="24"/>
  <c r="X74" i="24" s="1"/>
  <c r="P7" i="22"/>
  <c r="P7" i="12"/>
  <c r="AB98" i="20"/>
  <c r="AF6" i="20"/>
  <c r="AF74" i="20" s="1"/>
  <c r="AF7" i="18"/>
  <c r="AF98" i="18" s="1"/>
  <c r="AF7" i="8"/>
  <c r="AF98" i="8" s="1"/>
  <c r="N6" i="7"/>
  <c r="N74" i="7" s="1"/>
  <c r="J98" i="7"/>
  <c r="L98" i="16"/>
  <c r="P6" i="16"/>
  <c r="P74" i="16" s="1"/>
  <c r="D50" i="13"/>
  <c r="D26" i="13"/>
  <c r="D50" i="21"/>
  <c r="D26" i="21"/>
  <c r="S98" i="24"/>
  <c r="W6" i="24"/>
  <c r="W74" i="24" s="1"/>
  <c r="O7" i="22"/>
  <c r="O7" i="12"/>
  <c r="K98" i="20"/>
  <c r="O6" i="20"/>
  <c r="O74" i="20" s="1"/>
  <c r="G98" i="18"/>
  <c r="K6" i="18"/>
  <c r="K74" i="18" s="1"/>
  <c r="W75" i="17"/>
  <c r="C50" i="13"/>
  <c r="C26" i="13"/>
  <c r="C50" i="21"/>
  <c r="C26" i="21"/>
  <c r="P98" i="15"/>
  <c r="T6" i="15"/>
  <c r="T74" i="15" s="1"/>
  <c r="AB7" i="23"/>
  <c r="AB7" i="13"/>
  <c r="X98" i="11"/>
  <c r="AB6" i="11"/>
  <c r="AB74" i="11" s="1"/>
  <c r="N6" i="10"/>
  <c r="N74" i="10" s="1"/>
  <c r="J98" i="10"/>
  <c r="AF16" i="17"/>
  <c r="Z98" i="16"/>
  <c r="AD6" i="16"/>
  <c r="AD74" i="16" s="1"/>
  <c r="Y98" i="24"/>
  <c r="AC6" i="24"/>
  <c r="AC74" i="24" s="1"/>
  <c r="AA98" i="19"/>
  <c r="AE6" i="19"/>
  <c r="AE74" i="19" s="1"/>
  <c r="AB75" i="6"/>
  <c r="AB76" i="6" s="1"/>
  <c r="AB77" i="6" s="1"/>
  <c r="AB78" i="6" s="1"/>
  <c r="AB79" i="6" s="1"/>
  <c r="AB80" i="6" s="1"/>
  <c r="AB81" i="6" s="1"/>
  <c r="AB82" i="6" s="1"/>
  <c r="AB83" i="6" s="1"/>
  <c r="AB84" i="6" s="1"/>
  <c r="AB85" i="6" s="1"/>
  <c r="AB86" i="6" s="1"/>
  <c r="AB87" i="6" s="1"/>
  <c r="AB88" i="6" s="1"/>
  <c r="AB89" i="6" s="1"/>
  <c r="AB90" i="6" s="1"/>
  <c r="AB91" i="6" s="1"/>
  <c r="AB92" i="6" s="1"/>
  <c r="AB93" i="6" s="1"/>
  <c r="AB94" i="6" s="1"/>
  <c r="O98" i="25"/>
  <c r="S6" i="25"/>
  <c r="S74" i="25" s="1"/>
  <c r="K99" i="6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6" i="6"/>
  <c r="Q26" i="6"/>
  <c r="R4" i="6"/>
  <c r="S99" i="6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S112" i="6" s="1"/>
  <c r="S113" i="6" s="1"/>
  <c r="S114" i="6" s="1"/>
  <c r="S115" i="6" s="1"/>
  <c r="S116" i="6" s="1"/>
  <c r="S117" i="6" s="1"/>
  <c r="S118" i="6" s="1"/>
  <c r="L50" i="25"/>
  <c r="M5" i="25"/>
  <c r="M50" i="25" s="1"/>
  <c r="P50" i="23"/>
  <c r="Q5" i="23"/>
  <c r="R26" i="23"/>
  <c r="S4" i="23"/>
  <c r="Q50" i="25"/>
  <c r="R5" i="25"/>
  <c r="A100" i="24"/>
  <c r="A76" i="24"/>
  <c r="A52" i="24"/>
  <c r="A29" i="24"/>
  <c r="L50" i="24"/>
  <c r="M5" i="24"/>
  <c r="M50" i="24" s="1"/>
  <c r="N51" i="23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A76" i="23"/>
  <c r="A100" i="23"/>
  <c r="A52" i="23"/>
  <c r="A29" i="23"/>
  <c r="O12" i="22"/>
  <c r="Q50" i="21"/>
  <c r="R5" i="21"/>
  <c r="A76" i="20"/>
  <c r="A52" i="20"/>
  <c r="A100" i="20"/>
  <c r="A29" i="20"/>
  <c r="M51" i="19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N51" i="17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19" i="17"/>
  <c r="B27" i="15"/>
  <c r="B18" i="15"/>
  <c r="B28" i="31" s="1"/>
  <c r="A18" i="32" s="1"/>
  <c r="P50" i="15"/>
  <c r="P60" i="31" s="1"/>
  <c r="O50" i="32" s="1"/>
  <c r="Q5" i="15"/>
  <c r="N51" i="13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O51" i="13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Q26" i="11"/>
  <c r="R4" i="11"/>
  <c r="B21" i="12"/>
  <c r="N13" i="11"/>
  <c r="A30" i="10"/>
  <c r="A101" i="10"/>
  <c r="A77" i="10"/>
  <c r="A53" i="10"/>
  <c r="B51" i="9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N13" i="9"/>
  <c r="A52" i="7"/>
  <c r="A29" i="7"/>
  <c r="A100" i="7"/>
  <c r="A76" i="7"/>
  <c r="Q5" i="7"/>
  <c r="P50" i="7"/>
  <c r="L51" i="8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Z98" i="6"/>
  <c r="AD6" i="6"/>
  <c r="AD74" i="6" s="1"/>
  <c r="U7" i="22"/>
  <c r="U7" i="12"/>
  <c r="K7" i="19"/>
  <c r="K7" i="9"/>
  <c r="G99" i="17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T6" i="14"/>
  <c r="T74" i="14" s="1"/>
  <c r="P98" i="14"/>
  <c r="AD99" i="1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6" i="11"/>
  <c r="AB6" i="10"/>
  <c r="AB74" i="10" s="1"/>
  <c r="X98" i="10"/>
  <c r="T7" i="18"/>
  <c r="T7" i="8"/>
  <c r="N98" i="7"/>
  <c r="R6" i="7"/>
  <c r="R74" i="7" s="1"/>
  <c r="T6" i="16"/>
  <c r="T74" i="16" s="1"/>
  <c r="P98" i="16"/>
  <c r="D15" i="7"/>
  <c r="AF99" i="6"/>
  <c r="AF100" i="6" s="1"/>
  <c r="AF101" i="6" s="1"/>
  <c r="AF102" i="6" s="1"/>
  <c r="AF103" i="6" s="1"/>
  <c r="AF104" i="6" s="1"/>
  <c r="AF105" i="6" s="1"/>
  <c r="AF106" i="6" s="1"/>
  <c r="AF107" i="6" s="1"/>
  <c r="AF108" i="6" s="1"/>
  <c r="AF109" i="6" s="1"/>
  <c r="AF110" i="6" s="1"/>
  <c r="AF111" i="6" s="1"/>
  <c r="AF112" i="6" s="1"/>
  <c r="AF113" i="6" s="1"/>
  <c r="AF114" i="6" s="1"/>
  <c r="AF115" i="6" s="1"/>
  <c r="AF116" i="6" s="1"/>
  <c r="AF117" i="6" s="1"/>
  <c r="AF118" i="6" s="1"/>
  <c r="AF16" i="6"/>
  <c r="O98" i="24"/>
  <c r="S6" i="24"/>
  <c r="S74" i="24" s="1"/>
  <c r="K98" i="22"/>
  <c r="O6" i="22"/>
  <c r="O74" i="22" s="1"/>
  <c r="AE99" i="20"/>
  <c r="AE100" i="20" s="1"/>
  <c r="AE101" i="20" s="1"/>
  <c r="AE102" i="20" s="1"/>
  <c r="AE103" i="20" s="1"/>
  <c r="AE104" i="20" s="1"/>
  <c r="AE105" i="20" s="1"/>
  <c r="AE106" i="20" s="1"/>
  <c r="AE107" i="20" s="1"/>
  <c r="AE108" i="20" s="1"/>
  <c r="AE109" i="20" s="1"/>
  <c r="AE110" i="20" s="1"/>
  <c r="AE111" i="20" s="1"/>
  <c r="AE112" i="20" s="1"/>
  <c r="AE113" i="20" s="1"/>
  <c r="AE114" i="20" s="1"/>
  <c r="AE115" i="20" s="1"/>
  <c r="AE116" i="20" s="1"/>
  <c r="AE117" i="20" s="1"/>
  <c r="AE118" i="20" s="1"/>
  <c r="Q7" i="19"/>
  <c r="Q7" i="9"/>
  <c r="K98" i="18"/>
  <c r="O6" i="18"/>
  <c r="O74" i="18" s="1"/>
  <c r="M99" i="17"/>
  <c r="M100" i="17" s="1"/>
  <c r="M101" i="17" s="1"/>
  <c r="M102" i="17" s="1"/>
  <c r="M103" i="17" s="1"/>
  <c r="M104" i="17" s="1"/>
  <c r="M105" i="17" s="1"/>
  <c r="M106" i="17" s="1"/>
  <c r="M107" i="17" s="1"/>
  <c r="M108" i="17" s="1"/>
  <c r="M109" i="17" s="1"/>
  <c r="M110" i="17" s="1"/>
  <c r="M111" i="17" s="1"/>
  <c r="M112" i="17" s="1"/>
  <c r="M113" i="17" s="1"/>
  <c r="M114" i="17" s="1"/>
  <c r="M115" i="17" s="1"/>
  <c r="M116" i="17" s="1"/>
  <c r="M117" i="17" s="1"/>
  <c r="M118" i="17" s="1"/>
  <c r="S75" i="17"/>
  <c r="Q50" i="6"/>
  <c r="R5" i="6"/>
  <c r="Z7" i="22"/>
  <c r="Z7" i="12"/>
  <c r="N7" i="20"/>
  <c r="N7" i="10"/>
  <c r="AB7" i="17"/>
  <c r="AB98" i="17" s="1"/>
  <c r="AB7" i="7"/>
  <c r="K98" i="25"/>
  <c r="O6" i="25"/>
  <c r="O74" i="25" s="1"/>
  <c r="W7" i="23"/>
  <c r="W7" i="13"/>
  <c r="K98" i="11"/>
  <c r="O6" i="11"/>
  <c r="O74" i="11" s="1"/>
  <c r="AE7" i="19"/>
  <c r="AE98" i="19" s="1"/>
  <c r="AE7" i="9"/>
  <c r="AE98" i="9" s="1"/>
  <c r="I98" i="18"/>
  <c r="M6" i="18"/>
  <c r="M74" i="18" s="1"/>
  <c r="C99" i="17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6" i="17"/>
  <c r="O18" i="8"/>
  <c r="O27" i="8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12" i="8"/>
  <c r="R98" i="15"/>
  <c r="V6" i="15"/>
  <c r="V74" i="15" s="1"/>
  <c r="P6" i="14"/>
  <c r="P74" i="14" s="1"/>
  <c r="L98" i="14"/>
  <c r="Z98" i="11"/>
  <c r="AD6" i="11"/>
  <c r="AD74" i="11" s="1"/>
  <c r="T98" i="10"/>
  <c r="X6" i="10"/>
  <c r="X74" i="10" s="1"/>
  <c r="X7" i="18"/>
  <c r="X7" i="8"/>
  <c r="J99" i="17"/>
  <c r="J100" i="17" s="1"/>
  <c r="J101" i="17" s="1"/>
  <c r="J102" i="17" s="1"/>
  <c r="J103" i="17" s="1"/>
  <c r="J104" i="17" s="1"/>
  <c r="J105" i="17" s="1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P75" i="17"/>
  <c r="D26" i="14"/>
  <c r="D50" i="14"/>
  <c r="D50" i="22"/>
  <c r="D26" i="22"/>
  <c r="N28" i="6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12" i="6"/>
  <c r="O6" i="14"/>
  <c r="O74" i="14" s="1"/>
  <c r="O18" i="14" s="1"/>
  <c r="K98" i="14"/>
  <c r="Y7" i="21"/>
  <c r="Y7" i="11"/>
  <c r="AC7" i="19"/>
  <c r="AC98" i="19" s="1"/>
  <c r="AC7" i="9"/>
  <c r="AC98" i="9" s="1"/>
  <c r="Y7" i="17"/>
  <c r="Y98" i="17" s="1"/>
  <c r="Y7" i="7"/>
  <c r="K98" i="16"/>
  <c r="O6" i="16"/>
  <c r="O74" i="16" s="1"/>
  <c r="C50" i="14"/>
  <c r="C26" i="14"/>
  <c r="C50" i="22"/>
  <c r="C26" i="22"/>
  <c r="P98" i="25"/>
  <c r="T6" i="25"/>
  <c r="T74" i="25" s="1"/>
  <c r="T7" i="23"/>
  <c r="T7" i="13"/>
  <c r="X98" i="21"/>
  <c r="AB6" i="21"/>
  <c r="AB74" i="21" s="1"/>
  <c r="J98" i="20"/>
  <c r="N6" i="20"/>
  <c r="N74" i="20" s="1"/>
  <c r="AD75" i="17"/>
  <c r="AE99" i="1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6" i="11"/>
  <c r="AE75" i="6"/>
  <c r="AE76" i="6" s="1"/>
  <c r="AE77" i="6" s="1"/>
  <c r="AE78" i="6" s="1"/>
  <c r="AE79" i="6" s="1"/>
  <c r="AE80" i="6" s="1"/>
  <c r="AE81" i="6" s="1"/>
  <c r="AE82" i="6" s="1"/>
  <c r="AE83" i="6" s="1"/>
  <c r="AE84" i="6" s="1"/>
  <c r="AE85" i="6" s="1"/>
  <c r="AE86" i="6" s="1"/>
  <c r="AE87" i="6" s="1"/>
  <c r="AE88" i="6" s="1"/>
  <c r="AE89" i="6" s="1"/>
  <c r="AE90" i="6" s="1"/>
  <c r="AE91" i="6" s="1"/>
  <c r="AE92" i="6" s="1"/>
  <c r="AE93" i="6" s="1"/>
  <c r="AE94" i="6" s="1"/>
  <c r="X99" i="6"/>
  <c r="X100" i="6" s="1"/>
  <c r="X101" i="6" s="1"/>
  <c r="X102" i="6" s="1"/>
  <c r="X103" i="6" s="1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X114" i="6" s="1"/>
  <c r="X115" i="6" s="1"/>
  <c r="X116" i="6" s="1"/>
  <c r="X117" i="6" s="1"/>
  <c r="X118" i="6" s="1"/>
  <c r="AA75" i="6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15" i="6"/>
  <c r="F7" i="19"/>
  <c r="F7" i="9"/>
  <c r="I25" i="3"/>
  <c r="Y98" i="6"/>
  <c r="AC6" i="6"/>
  <c r="AC74" i="6" s="1"/>
  <c r="B27" i="25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18" i="25"/>
  <c r="J51" i="24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19" i="24"/>
  <c r="O27" i="25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B21" i="23"/>
  <c r="A100" i="22"/>
  <c r="A76" i="22"/>
  <c r="A52" i="22"/>
  <c r="A29" i="22"/>
  <c r="N51" i="2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O13" i="19"/>
  <c r="P19" i="24"/>
  <c r="P51" i="24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B27" i="24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18" i="24"/>
  <c r="Q13" i="24"/>
  <c r="J51" i="23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O12" i="23"/>
  <c r="O13" i="22"/>
  <c r="A100" i="21"/>
  <c r="A76" i="21"/>
  <c r="A52" i="21"/>
  <c r="A29" i="21"/>
  <c r="P27" i="2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12" i="21"/>
  <c r="O51" i="20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19" i="20"/>
  <c r="Q50" i="19"/>
  <c r="R5" i="19"/>
  <c r="K51" i="19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B12" i="19"/>
  <c r="B21" i="19" s="1"/>
  <c r="J51" i="18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O13" i="18"/>
  <c r="N13" i="18"/>
  <c r="T26" i="17"/>
  <c r="U4" i="17"/>
  <c r="O13" i="17"/>
  <c r="E15" i="17"/>
  <c r="H15" i="17"/>
  <c r="C16" i="16"/>
  <c r="G15" i="16"/>
  <c r="G16" i="16"/>
  <c r="A30" i="15"/>
  <c r="A101" i="15"/>
  <c r="A77" i="15"/>
  <c r="A53" i="15"/>
  <c r="J51" i="15"/>
  <c r="J61" i="31" s="1"/>
  <c r="E15" i="14"/>
  <c r="B27" i="13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18" i="13"/>
  <c r="A76" i="13"/>
  <c r="A52" i="13"/>
  <c r="A100" i="13"/>
  <c r="A29" i="13"/>
  <c r="J51" i="13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L50" i="13"/>
  <c r="M5" i="13"/>
  <c r="M50" i="13" s="1"/>
  <c r="A53" i="12"/>
  <c r="A30" i="12"/>
  <c r="A101" i="12"/>
  <c r="A77" i="12"/>
  <c r="L50" i="11"/>
  <c r="M5" i="11"/>
  <c r="M50" i="11" s="1"/>
  <c r="J51" i="10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19" i="10"/>
  <c r="N12" i="10"/>
  <c r="N12" i="11"/>
  <c r="P26" i="9"/>
  <c r="Q4" i="9"/>
  <c r="O13" i="9"/>
  <c r="M51" i="8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R98" i="6"/>
  <c r="V6" i="6"/>
  <c r="V74" i="6" s="1"/>
  <c r="M7" i="22"/>
  <c r="M7" i="12"/>
  <c r="C7" i="19"/>
  <c r="C7" i="9"/>
  <c r="F25" i="3"/>
  <c r="U74" i="17"/>
  <c r="Q7" i="16"/>
  <c r="Q7" i="6"/>
  <c r="P98" i="24"/>
  <c r="T6" i="24"/>
  <c r="T74" i="24" s="1"/>
  <c r="AD99" i="21"/>
  <c r="AD100" i="21" s="1"/>
  <c r="AD101" i="21" s="1"/>
  <c r="AD102" i="21" s="1"/>
  <c r="AD103" i="21" s="1"/>
  <c r="AD104" i="21" s="1"/>
  <c r="AD105" i="21" s="1"/>
  <c r="AD106" i="21" s="1"/>
  <c r="AD107" i="21" s="1"/>
  <c r="AD108" i="21" s="1"/>
  <c r="AD109" i="21" s="1"/>
  <c r="AD110" i="21" s="1"/>
  <c r="AD111" i="21" s="1"/>
  <c r="AD112" i="21" s="1"/>
  <c r="AD113" i="21" s="1"/>
  <c r="AD114" i="21" s="1"/>
  <c r="AD115" i="21" s="1"/>
  <c r="AD116" i="21" s="1"/>
  <c r="AD117" i="21" s="1"/>
  <c r="AD118" i="21" s="1"/>
  <c r="X98" i="20"/>
  <c r="AB6" i="20"/>
  <c r="AB74" i="20" s="1"/>
  <c r="L7" i="18"/>
  <c r="L7" i="8"/>
  <c r="N99" i="17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6" i="17"/>
  <c r="T75" i="17"/>
  <c r="N12" i="7"/>
  <c r="M98" i="15"/>
  <c r="Q6" i="15"/>
  <c r="Q74" i="15" s="1"/>
  <c r="Y7" i="23"/>
  <c r="Y7" i="13"/>
  <c r="AC99" i="1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A6" i="10"/>
  <c r="AA74" i="10" s="1"/>
  <c r="W98" i="10"/>
  <c r="M6" i="9"/>
  <c r="M74" i="9" s="1"/>
  <c r="I98" i="9"/>
  <c r="C98" i="8"/>
  <c r="G6" i="8"/>
  <c r="G74" i="8" s="1"/>
  <c r="I6" i="7"/>
  <c r="I74" i="7" s="1"/>
  <c r="E98" i="7"/>
  <c r="L7" i="25"/>
  <c r="L7" i="15"/>
  <c r="R7" i="22"/>
  <c r="R7" i="12"/>
  <c r="AF7" i="19"/>
  <c r="AF98" i="19" s="1"/>
  <c r="AF7" i="9"/>
  <c r="AF98" i="9" s="1"/>
  <c r="T7" i="17"/>
  <c r="T98" i="17" s="1"/>
  <c r="T7" i="7"/>
  <c r="B15" i="7"/>
  <c r="AC99" i="14"/>
  <c r="AC100" i="14" s="1"/>
  <c r="AC101" i="14" s="1"/>
  <c r="AC102" i="14" s="1"/>
  <c r="AC103" i="14" s="1"/>
  <c r="AC104" i="14" s="1"/>
  <c r="AC105" i="14" s="1"/>
  <c r="AC106" i="14" s="1"/>
  <c r="AC107" i="14" s="1"/>
  <c r="AC108" i="14" s="1"/>
  <c r="AC109" i="14" s="1"/>
  <c r="AC110" i="14" s="1"/>
  <c r="AC111" i="14" s="1"/>
  <c r="AC112" i="14" s="1"/>
  <c r="AC113" i="14" s="1"/>
  <c r="AC114" i="14" s="1"/>
  <c r="AC115" i="14" s="1"/>
  <c r="AC116" i="14" s="1"/>
  <c r="AC117" i="14" s="1"/>
  <c r="AC118" i="14" s="1"/>
  <c r="O7" i="23"/>
  <c r="O7" i="13"/>
  <c r="K98" i="21"/>
  <c r="K19" i="21" s="1"/>
  <c r="O6" i="21"/>
  <c r="O74" i="21" s="1"/>
  <c r="W7" i="19"/>
  <c r="W7" i="9"/>
  <c r="AA98" i="7"/>
  <c r="AE6" i="7"/>
  <c r="AE74" i="7" s="1"/>
  <c r="Q4" i="8"/>
  <c r="P26" i="8"/>
  <c r="R98" i="25"/>
  <c r="V6" i="25"/>
  <c r="V74" i="25" s="1"/>
  <c r="L98" i="24"/>
  <c r="P6" i="24"/>
  <c r="P74" i="24" s="1"/>
  <c r="Z98" i="21"/>
  <c r="AD6" i="21"/>
  <c r="AD74" i="21" s="1"/>
  <c r="T98" i="20"/>
  <c r="X6" i="20"/>
  <c r="X74" i="20" s="1"/>
  <c r="P7" i="18"/>
  <c r="P7" i="8"/>
  <c r="F6" i="7"/>
  <c r="F74" i="7" s="1"/>
  <c r="B98" i="7"/>
  <c r="D50" i="15"/>
  <c r="D60" i="31" s="1"/>
  <c r="D26" i="15"/>
  <c r="D36" i="31" s="1"/>
  <c r="C26" i="32" s="1"/>
  <c r="D26" i="23"/>
  <c r="D50" i="23"/>
  <c r="K98" i="24"/>
  <c r="O6" i="24"/>
  <c r="O74" i="24" s="1"/>
  <c r="Q7" i="21"/>
  <c r="Q7" i="11"/>
  <c r="U7" i="19"/>
  <c r="U7" i="9"/>
  <c r="Q7" i="17"/>
  <c r="Q98" i="17" s="1"/>
  <c r="Q7" i="7"/>
  <c r="O75" i="17"/>
  <c r="C26" i="7"/>
  <c r="C50" i="7"/>
  <c r="C50" i="15"/>
  <c r="C60" i="31" s="1"/>
  <c r="C26" i="15"/>
  <c r="C36" i="31" s="1"/>
  <c r="C50" i="23"/>
  <c r="C26" i="23"/>
  <c r="AD6" i="14"/>
  <c r="AD74" i="14" s="1"/>
  <c r="Z98" i="14"/>
  <c r="L7" i="23"/>
  <c r="L7" i="13"/>
  <c r="P98" i="11"/>
  <c r="T6" i="11"/>
  <c r="T74" i="11" s="1"/>
  <c r="AB7" i="19"/>
  <c r="AB7" i="9"/>
  <c r="X16" i="17"/>
  <c r="R98" i="16"/>
  <c r="V6" i="16"/>
  <c r="V74" i="16" s="1"/>
  <c r="AE99" i="21"/>
  <c r="AE100" i="21" s="1"/>
  <c r="AE101" i="21" s="1"/>
  <c r="AE102" i="21" s="1"/>
  <c r="AE103" i="21" s="1"/>
  <c r="AE104" i="21" s="1"/>
  <c r="AE105" i="21" s="1"/>
  <c r="AE106" i="21" s="1"/>
  <c r="AE107" i="21" s="1"/>
  <c r="AE108" i="21" s="1"/>
  <c r="AE109" i="21" s="1"/>
  <c r="AE110" i="21" s="1"/>
  <c r="AE111" i="21" s="1"/>
  <c r="AE112" i="21" s="1"/>
  <c r="AE113" i="21" s="1"/>
  <c r="AE114" i="21" s="1"/>
  <c r="AE115" i="21" s="1"/>
  <c r="AE116" i="21" s="1"/>
  <c r="AE117" i="21" s="1"/>
  <c r="AE118" i="21" s="1"/>
  <c r="AE16" i="21"/>
  <c r="AA99" i="6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98" i="13"/>
  <c r="AE6" i="13"/>
  <c r="AE74" i="13" s="1"/>
  <c r="Q75" i="6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15" i="6"/>
  <c r="W99" i="6"/>
  <c r="W100" i="6" s="1"/>
  <c r="W101" i="6" s="1"/>
  <c r="W102" i="6" s="1"/>
  <c r="W103" i="6" s="1"/>
  <c r="W104" i="6" s="1"/>
  <c r="W105" i="6" s="1"/>
  <c r="W106" i="6" s="1"/>
  <c r="W107" i="6" s="1"/>
  <c r="W108" i="6" s="1"/>
  <c r="W109" i="6" s="1"/>
  <c r="W110" i="6" s="1"/>
  <c r="W111" i="6" s="1"/>
  <c r="W112" i="6" s="1"/>
  <c r="W113" i="6" s="1"/>
  <c r="W114" i="6" s="1"/>
  <c r="W115" i="6" s="1"/>
  <c r="W116" i="6" s="1"/>
  <c r="W117" i="6" s="1"/>
  <c r="W118" i="6" s="1"/>
  <c r="F98" i="8"/>
  <c r="J6" i="8"/>
  <c r="J74" i="8" s="1"/>
  <c r="AC6" i="16"/>
  <c r="AC74" i="16" s="1"/>
  <c r="Y98" i="16"/>
  <c r="B51" i="24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M51" i="22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B51" i="18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13" i="18" s="1"/>
  <c r="N51" i="15"/>
  <c r="N61" i="31" s="1"/>
  <c r="R26" i="13"/>
  <c r="S4" i="13"/>
  <c r="L50" i="9"/>
  <c r="M5" i="9"/>
  <c r="M50" i="9" s="1"/>
  <c r="A30" i="9"/>
  <c r="A101" i="9"/>
  <c r="A77" i="9"/>
  <c r="A53" i="9"/>
  <c r="M51" i="7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19" i="7"/>
  <c r="J98" i="6"/>
  <c r="N6" i="6"/>
  <c r="N74" i="6" s="1"/>
  <c r="W7" i="21"/>
  <c r="W7" i="11"/>
  <c r="U7" i="18"/>
  <c r="U7" i="8"/>
  <c r="G3" i="3"/>
  <c r="G2" i="3"/>
  <c r="N98" i="15"/>
  <c r="R6" i="15"/>
  <c r="R74" i="15" s="1"/>
  <c r="Z7" i="23"/>
  <c r="Z7" i="13"/>
  <c r="V98" i="11"/>
  <c r="Z6" i="11"/>
  <c r="Z74" i="11" s="1"/>
  <c r="T6" i="10"/>
  <c r="T74" i="10" s="1"/>
  <c r="P98" i="10"/>
  <c r="D98" i="8"/>
  <c r="H6" i="8"/>
  <c r="H74" i="8" s="1"/>
  <c r="F98" i="7"/>
  <c r="J6" i="7"/>
  <c r="J74" i="7" s="1"/>
  <c r="F2" i="3"/>
  <c r="F3" i="3"/>
  <c r="M98" i="25"/>
  <c r="Q6" i="25"/>
  <c r="Q74" i="25" s="1"/>
  <c r="Q7" i="23"/>
  <c r="Q7" i="13"/>
  <c r="AC99" i="21"/>
  <c r="AC100" i="21" s="1"/>
  <c r="AC101" i="21" s="1"/>
  <c r="AC102" i="21" s="1"/>
  <c r="AC103" i="21" s="1"/>
  <c r="AC104" i="21" s="1"/>
  <c r="AC105" i="21" s="1"/>
  <c r="AC106" i="21" s="1"/>
  <c r="AC107" i="21" s="1"/>
  <c r="AC108" i="21" s="1"/>
  <c r="AC109" i="21" s="1"/>
  <c r="AC110" i="21" s="1"/>
  <c r="AC111" i="21" s="1"/>
  <c r="AC112" i="21" s="1"/>
  <c r="AC113" i="21" s="1"/>
  <c r="AC114" i="21" s="1"/>
  <c r="AC115" i="21" s="1"/>
  <c r="AC116" i="21" s="1"/>
  <c r="AC117" i="21" s="1"/>
  <c r="AC118" i="21" s="1"/>
  <c r="W98" i="20"/>
  <c r="AA6" i="20"/>
  <c r="AA74" i="20" s="1"/>
  <c r="I98" i="19"/>
  <c r="M6" i="19"/>
  <c r="M74" i="19" s="1"/>
  <c r="C98" i="18"/>
  <c r="G6" i="18"/>
  <c r="G74" i="18" s="1"/>
  <c r="E99" i="17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AD7" i="24"/>
  <c r="AD98" i="24" s="1"/>
  <c r="AD7" i="14"/>
  <c r="AD98" i="14" s="1"/>
  <c r="J7" i="22"/>
  <c r="J7" i="12"/>
  <c r="X7" i="19"/>
  <c r="X7" i="9"/>
  <c r="L7" i="17"/>
  <c r="L98" i="17" s="1"/>
  <c r="L7" i="7"/>
  <c r="AC99" i="24"/>
  <c r="AC100" i="24" s="1"/>
  <c r="AC101" i="24" s="1"/>
  <c r="AC102" i="24" s="1"/>
  <c r="AC103" i="24" s="1"/>
  <c r="AC104" i="24" s="1"/>
  <c r="AC105" i="24" s="1"/>
  <c r="AC106" i="24" s="1"/>
  <c r="AC107" i="24" s="1"/>
  <c r="AC108" i="24" s="1"/>
  <c r="AC109" i="24" s="1"/>
  <c r="AC110" i="24" s="1"/>
  <c r="AC111" i="24" s="1"/>
  <c r="AC112" i="24" s="1"/>
  <c r="AC113" i="24" s="1"/>
  <c r="AC114" i="24" s="1"/>
  <c r="AC115" i="24" s="1"/>
  <c r="AC116" i="24" s="1"/>
  <c r="AC117" i="24" s="1"/>
  <c r="AC118" i="24" s="1"/>
  <c r="Y7" i="22"/>
  <c r="Y7" i="12"/>
  <c r="AC99" i="10"/>
  <c r="AC100" i="10" s="1"/>
  <c r="AC101" i="10" s="1"/>
  <c r="AC102" i="10" s="1"/>
  <c r="AC103" i="10" s="1"/>
  <c r="AC104" i="10" s="1"/>
  <c r="AC105" i="10" s="1"/>
  <c r="AC106" i="10" s="1"/>
  <c r="AC107" i="10" s="1"/>
  <c r="AC108" i="10" s="1"/>
  <c r="AC109" i="10" s="1"/>
  <c r="AC110" i="10" s="1"/>
  <c r="AC111" i="10" s="1"/>
  <c r="AC112" i="10" s="1"/>
  <c r="AC113" i="10" s="1"/>
  <c r="AC114" i="10" s="1"/>
  <c r="AC115" i="10" s="1"/>
  <c r="AC116" i="10" s="1"/>
  <c r="AC117" i="10" s="1"/>
  <c r="AC118" i="10" s="1"/>
  <c r="O7" i="19"/>
  <c r="O7" i="9"/>
  <c r="AA99" i="17"/>
  <c r="AA100" i="17" s="1"/>
  <c r="AA101" i="17" s="1"/>
  <c r="AA102" i="17" s="1"/>
  <c r="AA103" i="17" s="1"/>
  <c r="AA104" i="17" s="1"/>
  <c r="AA105" i="17" s="1"/>
  <c r="AA106" i="17" s="1"/>
  <c r="AA107" i="17" s="1"/>
  <c r="AA108" i="17" s="1"/>
  <c r="AA109" i="17" s="1"/>
  <c r="AA110" i="17" s="1"/>
  <c r="AA111" i="17" s="1"/>
  <c r="AA112" i="17" s="1"/>
  <c r="AA113" i="17" s="1"/>
  <c r="AA114" i="17" s="1"/>
  <c r="AA115" i="17" s="1"/>
  <c r="AA116" i="17" s="1"/>
  <c r="AA117" i="17" s="1"/>
  <c r="AA118" i="17" s="1"/>
  <c r="AB6" i="7"/>
  <c r="AB74" i="7" s="1"/>
  <c r="X98" i="7"/>
  <c r="J98" i="15"/>
  <c r="J19" i="15" s="1"/>
  <c r="J29" i="31" s="1"/>
  <c r="N6" i="15"/>
  <c r="N74" i="15" s="1"/>
  <c r="AD7" i="23"/>
  <c r="AD98" i="23" s="1"/>
  <c r="AD7" i="13"/>
  <c r="AD98" i="13" s="1"/>
  <c r="R98" i="11"/>
  <c r="V6" i="11"/>
  <c r="V74" i="11" s="1"/>
  <c r="L98" i="10"/>
  <c r="P6" i="10"/>
  <c r="P74" i="10" s="1"/>
  <c r="P18" i="10" s="1"/>
  <c r="H7" i="18"/>
  <c r="H7" i="8"/>
  <c r="K24" i="3"/>
  <c r="B99" i="17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6" i="17"/>
  <c r="D50" i="8"/>
  <c r="D26" i="8"/>
  <c r="D50" i="16"/>
  <c r="D26" i="16"/>
  <c r="D50" i="24"/>
  <c r="D26" i="24"/>
  <c r="M51" i="6"/>
  <c r="M19" i="6"/>
  <c r="AC7" i="23"/>
  <c r="AC98" i="23" s="1"/>
  <c r="AC7" i="13"/>
  <c r="AC98" i="13" s="1"/>
  <c r="AA98" i="10"/>
  <c r="AE6" i="10"/>
  <c r="AE74" i="10" s="1"/>
  <c r="M7" i="19"/>
  <c r="M7" i="9"/>
  <c r="M6" i="7"/>
  <c r="M74" i="7" s="1"/>
  <c r="I98" i="7"/>
  <c r="W30" i="3"/>
  <c r="X16" i="3"/>
  <c r="C50" i="8"/>
  <c r="C26" i="8"/>
  <c r="C50" i="16"/>
  <c r="C26" i="16"/>
  <c r="C50" i="24"/>
  <c r="C26" i="24"/>
  <c r="Z98" i="24"/>
  <c r="AD6" i="24"/>
  <c r="AD74" i="24" s="1"/>
  <c r="AD7" i="22"/>
  <c r="AD98" i="22" s="1"/>
  <c r="AD7" i="12"/>
  <c r="AD98" i="12" s="1"/>
  <c r="P98" i="21"/>
  <c r="T6" i="21"/>
  <c r="T74" i="21" s="1"/>
  <c r="T7" i="19"/>
  <c r="T7" i="9"/>
  <c r="V75" i="17"/>
  <c r="D7" i="20"/>
  <c r="D7" i="10"/>
  <c r="G26" i="3"/>
  <c r="D16" i="6"/>
  <c r="T75" i="6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AA98" i="23"/>
  <c r="AE6" i="23"/>
  <c r="AE74" i="23" s="1"/>
  <c r="M99" i="6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6" i="6"/>
  <c r="L99" i="6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6" i="6"/>
  <c r="AC6" i="10"/>
  <c r="AC74" i="10" s="1"/>
  <c r="Y98" i="10"/>
  <c r="F98" i="18"/>
  <c r="J6" i="18"/>
  <c r="J74" i="18" s="1"/>
  <c r="AC75" i="17"/>
  <c r="K51" i="25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19" i="25"/>
  <c r="R50" i="24"/>
  <c r="S5" i="24"/>
  <c r="Q26" i="24"/>
  <c r="R4" i="24"/>
  <c r="O51" i="23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N12" i="23"/>
  <c r="Q26" i="22"/>
  <c r="R4" i="22"/>
  <c r="B51" i="22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O51" i="2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R26" i="21"/>
  <c r="S4" i="21"/>
  <c r="R26" i="20"/>
  <c r="S4" i="20"/>
  <c r="Q12" i="19"/>
  <c r="N13" i="19"/>
  <c r="C15" i="18"/>
  <c r="O12" i="18"/>
  <c r="M13" i="17"/>
  <c r="J15" i="17"/>
  <c r="I15" i="17"/>
  <c r="C15" i="17"/>
  <c r="P13" i="17"/>
  <c r="K13" i="16"/>
  <c r="L15" i="16"/>
  <c r="L50" i="15"/>
  <c r="L60" i="31" s="1"/>
  <c r="K50" i="32" s="1"/>
  <c r="M5" i="15"/>
  <c r="M50" i="15" s="1"/>
  <c r="M60" i="31" s="1"/>
  <c r="N51" i="14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B15" i="14"/>
  <c r="A100" i="11"/>
  <c r="A29" i="11"/>
  <c r="A76" i="11"/>
  <c r="A52" i="11"/>
  <c r="N13" i="12"/>
  <c r="P12" i="13"/>
  <c r="L50" i="10"/>
  <c r="M5" i="10"/>
  <c r="M50" i="10" s="1"/>
  <c r="E15" i="12"/>
  <c r="D15" i="12"/>
  <c r="K13" i="10"/>
  <c r="D15" i="11"/>
  <c r="C15" i="11"/>
  <c r="D15" i="9"/>
  <c r="B51" i="8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A100" i="8"/>
  <c r="A76" i="8"/>
  <c r="A52" i="8"/>
  <c r="A29" i="8"/>
  <c r="K13" i="9"/>
  <c r="I75" i="6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15" i="6"/>
  <c r="O7" i="21"/>
  <c r="O7" i="11"/>
  <c r="M7" i="18"/>
  <c r="M7" i="8"/>
  <c r="N98" i="25"/>
  <c r="R6" i="25"/>
  <c r="R74" i="25" s="1"/>
  <c r="R7" i="23"/>
  <c r="R7" i="13"/>
  <c r="V98" i="21"/>
  <c r="Z6" i="21"/>
  <c r="Z74" i="21" s="1"/>
  <c r="P98" i="20"/>
  <c r="T6" i="20"/>
  <c r="T74" i="20" s="1"/>
  <c r="D98" i="18"/>
  <c r="H6" i="18"/>
  <c r="H74" i="18" s="1"/>
  <c r="F99" i="17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6" i="17"/>
  <c r="J13" i="7"/>
  <c r="AE99" i="14"/>
  <c r="AE100" i="14" s="1"/>
  <c r="AE101" i="14" s="1"/>
  <c r="AE102" i="14" s="1"/>
  <c r="AE103" i="14" s="1"/>
  <c r="AE104" i="14" s="1"/>
  <c r="AE105" i="14" s="1"/>
  <c r="AE106" i="14" s="1"/>
  <c r="AE107" i="14" s="1"/>
  <c r="AE108" i="14" s="1"/>
  <c r="AE109" i="14" s="1"/>
  <c r="AE110" i="14" s="1"/>
  <c r="AE111" i="14" s="1"/>
  <c r="AE112" i="14" s="1"/>
  <c r="AE113" i="14" s="1"/>
  <c r="AE114" i="14" s="1"/>
  <c r="AE115" i="14" s="1"/>
  <c r="AE116" i="14" s="1"/>
  <c r="AE117" i="14" s="1"/>
  <c r="AE118" i="14" s="1"/>
  <c r="AE16" i="14"/>
  <c r="AE6" i="12"/>
  <c r="AE74" i="12" s="1"/>
  <c r="AA98" i="12"/>
  <c r="U98" i="11"/>
  <c r="Y6" i="11"/>
  <c r="Y74" i="11" s="1"/>
  <c r="S6" i="10"/>
  <c r="S74" i="10" s="1"/>
  <c r="O98" i="10"/>
  <c r="AA98" i="8"/>
  <c r="AE6" i="8"/>
  <c r="AE74" i="8" s="1"/>
  <c r="AC99" i="7"/>
  <c r="AC100" i="7" s="1"/>
  <c r="AC101" i="7" s="1"/>
  <c r="AC102" i="7" s="1"/>
  <c r="AC103" i="7" s="1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6" i="7"/>
  <c r="AE16" i="16"/>
  <c r="O27" i="7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12" i="7"/>
  <c r="O18" i="7"/>
  <c r="V7" i="24"/>
  <c r="V7" i="14"/>
  <c r="AB7" i="21"/>
  <c r="AB7" i="11"/>
  <c r="P7" i="19"/>
  <c r="P7" i="9"/>
  <c r="H6" i="7"/>
  <c r="H74" i="7" s="1"/>
  <c r="D98" i="7"/>
  <c r="B21" i="7"/>
  <c r="Y6" i="14"/>
  <c r="Y74" i="14" s="1"/>
  <c r="U98" i="14"/>
  <c r="Q7" i="22"/>
  <c r="Q7" i="12"/>
  <c r="AC99" i="20"/>
  <c r="AC100" i="20" s="1"/>
  <c r="AC101" i="20" s="1"/>
  <c r="AC102" i="20" s="1"/>
  <c r="AC103" i="20" s="1"/>
  <c r="AC104" i="20" s="1"/>
  <c r="AC105" i="20" s="1"/>
  <c r="AC106" i="20" s="1"/>
  <c r="AC107" i="20" s="1"/>
  <c r="AC108" i="20" s="1"/>
  <c r="AC109" i="20" s="1"/>
  <c r="AC110" i="20" s="1"/>
  <c r="AC111" i="20" s="1"/>
  <c r="AC112" i="20" s="1"/>
  <c r="AC113" i="20" s="1"/>
  <c r="AC114" i="20" s="1"/>
  <c r="AC115" i="20" s="1"/>
  <c r="AC116" i="20" s="1"/>
  <c r="AC117" i="20" s="1"/>
  <c r="AC118" i="20" s="1"/>
  <c r="AC16" i="20"/>
  <c r="K6" i="9"/>
  <c r="K74" i="9" s="1"/>
  <c r="G98" i="9"/>
  <c r="S98" i="7"/>
  <c r="W6" i="7"/>
  <c r="W74" i="7" s="1"/>
  <c r="Y6" i="16"/>
  <c r="Y74" i="16" s="1"/>
  <c r="U98" i="16"/>
  <c r="O18" i="6"/>
  <c r="O27" i="6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J98" i="25"/>
  <c r="N6" i="25"/>
  <c r="N74" i="25" s="1"/>
  <c r="V7" i="23"/>
  <c r="V7" i="13"/>
  <c r="R98" i="21"/>
  <c r="V6" i="21"/>
  <c r="V74" i="21" s="1"/>
  <c r="L98" i="20"/>
  <c r="P6" i="20"/>
  <c r="P74" i="20" s="1"/>
  <c r="P18" i="20" s="1"/>
  <c r="AD6" i="7"/>
  <c r="AD74" i="7" s="1"/>
  <c r="Z98" i="7"/>
  <c r="AB98" i="16"/>
  <c r="AF6" i="16"/>
  <c r="AF74" i="16" s="1"/>
  <c r="D50" i="9"/>
  <c r="D26" i="9"/>
  <c r="D26" i="17"/>
  <c r="D50" i="17"/>
  <c r="D50" i="25"/>
  <c r="D26" i="25"/>
  <c r="Q7" i="25"/>
  <c r="Q7" i="15"/>
  <c r="U7" i="23"/>
  <c r="U7" i="13"/>
  <c r="AA98" i="20"/>
  <c r="AE6" i="20"/>
  <c r="AE74" i="20" s="1"/>
  <c r="AE7" i="18"/>
  <c r="AE98" i="18" s="1"/>
  <c r="AE7" i="8"/>
  <c r="AE98" i="8" s="1"/>
  <c r="I99" i="17"/>
  <c r="I100" i="17" s="1"/>
  <c r="I101" i="17" s="1"/>
  <c r="I102" i="17" s="1"/>
  <c r="I103" i="17" s="1"/>
  <c r="I104" i="17" s="1"/>
  <c r="I105" i="17" s="1"/>
  <c r="I106" i="17" s="1"/>
  <c r="I107" i="17" s="1"/>
  <c r="I108" i="17" s="1"/>
  <c r="I109" i="17" s="1"/>
  <c r="I110" i="17" s="1"/>
  <c r="I111" i="17" s="1"/>
  <c r="I112" i="17" s="1"/>
  <c r="I113" i="17" s="1"/>
  <c r="I114" i="17" s="1"/>
  <c r="I115" i="17" s="1"/>
  <c r="I116" i="17" s="1"/>
  <c r="I117" i="17" s="1"/>
  <c r="I118" i="17" s="1"/>
  <c r="I16" i="17"/>
  <c r="C50" i="9"/>
  <c r="C26" i="9"/>
  <c r="C26" i="17"/>
  <c r="C50" i="17"/>
  <c r="C50" i="25"/>
  <c r="C26" i="25"/>
  <c r="V6" i="14"/>
  <c r="V74" i="14" s="1"/>
  <c r="R98" i="14"/>
  <c r="V7" i="22"/>
  <c r="V7" i="12"/>
  <c r="AD6" i="10"/>
  <c r="AD74" i="10" s="1"/>
  <c r="Z98" i="10"/>
  <c r="L7" i="19"/>
  <c r="L7" i="9"/>
  <c r="P16" i="17"/>
  <c r="J98" i="16"/>
  <c r="N6" i="16"/>
  <c r="N74" i="16" s="1"/>
  <c r="D98" i="9"/>
  <c r="H6" i="9"/>
  <c r="H74" i="9" s="1"/>
  <c r="P99" i="6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AC99" i="8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6" i="8"/>
  <c r="O19" i="6"/>
  <c r="P75" i="6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15" i="6"/>
  <c r="Y98" i="20"/>
  <c r="AC6" i="20"/>
  <c r="AC74" i="20" s="1"/>
  <c r="T99" i="6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L50" i="32" l="1"/>
  <c r="B26" i="32"/>
  <c r="D50" i="7"/>
  <c r="B28" i="15"/>
  <c r="B37" i="31"/>
  <c r="A27" i="32" s="1"/>
  <c r="D26" i="6"/>
  <c r="D50" i="6"/>
  <c r="G29" i="2"/>
  <c r="G9" i="2"/>
  <c r="G7" i="2"/>
  <c r="M51" i="32"/>
  <c r="I51" i="32"/>
  <c r="N51" i="32"/>
  <c r="J19" i="32"/>
  <c r="C50" i="32"/>
  <c r="B50" i="32"/>
  <c r="A51" i="32"/>
  <c r="J51" i="32"/>
  <c r="P52" i="6"/>
  <c r="P53" i="6" s="1"/>
  <c r="O52" i="6"/>
  <c r="K52" i="6"/>
  <c r="K53" i="6" s="1"/>
  <c r="L52" i="6"/>
  <c r="N52" i="15"/>
  <c r="N62" i="31" s="1"/>
  <c r="M52" i="32" s="1"/>
  <c r="J52" i="15"/>
  <c r="J62" i="31" s="1"/>
  <c r="I52" i="32" s="1"/>
  <c r="O52" i="15"/>
  <c r="O62" i="31" s="1"/>
  <c r="N52" i="32" s="1"/>
  <c r="B52" i="15"/>
  <c r="B62" i="31" s="1"/>
  <c r="A52" i="32" s="1"/>
  <c r="K52" i="15"/>
  <c r="K62" i="31" s="1"/>
  <c r="J52" i="32" s="1"/>
  <c r="X76" i="17"/>
  <c r="AE76" i="17"/>
  <c r="V76" i="17"/>
  <c r="P76" i="17"/>
  <c r="AA76" i="17"/>
  <c r="AF76" i="17"/>
  <c r="T76" i="17"/>
  <c r="AD76" i="17"/>
  <c r="S76" i="17"/>
  <c r="Y76" i="17"/>
  <c r="O76" i="17"/>
  <c r="W76" i="17"/>
  <c r="AC76" i="17"/>
  <c r="AB76" i="17"/>
  <c r="Q76" i="17"/>
  <c r="N76" i="17"/>
  <c r="A15" i="33"/>
  <c r="A29" i="33"/>
  <c r="L53" i="6"/>
  <c r="O53" i="6"/>
  <c r="M52" i="6"/>
  <c r="N52" i="6"/>
  <c r="J53" i="6"/>
  <c r="B52" i="6"/>
  <c r="O13" i="20"/>
  <c r="J13" i="25"/>
  <c r="O13" i="25"/>
  <c r="J13" i="24"/>
  <c r="N13" i="24"/>
  <c r="O13" i="23"/>
  <c r="B13" i="23"/>
  <c r="J13" i="21"/>
  <c r="K13" i="21"/>
  <c r="N13" i="21"/>
  <c r="M13" i="21"/>
  <c r="J13" i="18"/>
  <c r="B22" i="17"/>
  <c r="J13" i="13"/>
  <c r="J13" i="9"/>
  <c r="M13" i="8"/>
  <c r="N13" i="8"/>
  <c r="J13" i="8"/>
  <c r="P13" i="8"/>
  <c r="L13" i="8"/>
  <c r="M13" i="7"/>
  <c r="N13" i="7"/>
  <c r="B12" i="25"/>
  <c r="B21" i="25" s="1"/>
  <c r="B13" i="21"/>
  <c r="B13" i="9"/>
  <c r="B12" i="11"/>
  <c r="B21" i="11" s="1"/>
  <c r="B13" i="25"/>
  <c r="B13" i="20"/>
  <c r="B13" i="8"/>
  <c r="B12" i="22"/>
  <c r="B21" i="22" s="1"/>
  <c r="U98" i="23"/>
  <c r="Y6" i="23"/>
  <c r="Y74" i="23" s="1"/>
  <c r="H75" i="18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15" i="18"/>
  <c r="Y6" i="9"/>
  <c r="Y74" i="9" s="1"/>
  <c r="U98" i="9"/>
  <c r="C99" i="8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6" i="8"/>
  <c r="K99" i="16"/>
  <c r="K100" i="16" s="1"/>
  <c r="K101" i="16" s="1"/>
  <c r="K102" i="16" s="1"/>
  <c r="K103" i="16" s="1"/>
  <c r="K104" i="16" s="1"/>
  <c r="K105" i="16" s="1"/>
  <c r="K106" i="16" s="1"/>
  <c r="K107" i="16" s="1"/>
  <c r="K108" i="16" s="1"/>
  <c r="K109" i="16" s="1"/>
  <c r="K110" i="16" s="1"/>
  <c r="K111" i="16" s="1"/>
  <c r="K112" i="16" s="1"/>
  <c r="K113" i="16" s="1"/>
  <c r="K114" i="16" s="1"/>
  <c r="K115" i="16" s="1"/>
  <c r="K116" i="16" s="1"/>
  <c r="K117" i="16" s="1"/>
  <c r="K118" i="16" s="1"/>
  <c r="K16" i="16"/>
  <c r="K19" i="16"/>
  <c r="K99" i="1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9" i="11"/>
  <c r="E26" i="14"/>
  <c r="E50" i="14"/>
  <c r="J99" i="16"/>
  <c r="J100" i="16" s="1"/>
  <c r="J101" i="16" s="1"/>
  <c r="J102" i="16" s="1"/>
  <c r="J103" i="16" s="1"/>
  <c r="J104" i="16" s="1"/>
  <c r="J105" i="16" s="1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9" i="16"/>
  <c r="R99" i="14"/>
  <c r="R100" i="14" s="1"/>
  <c r="R101" i="14" s="1"/>
  <c r="R102" i="14" s="1"/>
  <c r="R103" i="14" s="1"/>
  <c r="R104" i="14" s="1"/>
  <c r="R105" i="14" s="1"/>
  <c r="R106" i="14" s="1"/>
  <c r="R107" i="14" s="1"/>
  <c r="R108" i="14" s="1"/>
  <c r="R109" i="14" s="1"/>
  <c r="R110" i="14" s="1"/>
  <c r="R111" i="14" s="1"/>
  <c r="R112" i="14" s="1"/>
  <c r="R113" i="14" s="1"/>
  <c r="R114" i="14" s="1"/>
  <c r="R115" i="14" s="1"/>
  <c r="R116" i="14" s="1"/>
  <c r="R117" i="14" s="1"/>
  <c r="R118" i="14" s="1"/>
  <c r="Q98" i="15"/>
  <c r="U6" i="15"/>
  <c r="U74" i="15" s="1"/>
  <c r="Y15" i="16"/>
  <c r="Y75" i="16"/>
  <c r="Y76" i="16" s="1"/>
  <c r="Y77" i="16" s="1"/>
  <c r="Y78" i="16" s="1"/>
  <c r="Y79" i="16" s="1"/>
  <c r="Y80" i="16" s="1"/>
  <c r="Y81" i="16" s="1"/>
  <c r="Y82" i="16" s="1"/>
  <c r="Y83" i="16" s="1"/>
  <c r="Y84" i="16" s="1"/>
  <c r="Y85" i="16" s="1"/>
  <c r="Y86" i="16" s="1"/>
  <c r="Y87" i="16" s="1"/>
  <c r="Y88" i="16" s="1"/>
  <c r="Y89" i="16" s="1"/>
  <c r="Y90" i="16" s="1"/>
  <c r="Y91" i="16" s="1"/>
  <c r="Y92" i="16" s="1"/>
  <c r="Y93" i="16" s="1"/>
  <c r="Y94" i="16" s="1"/>
  <c r="D99" i="18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N99" i="25"/>
  <c r="N100" i="25" s="1"/>
  <c r="N101" i="25" s="1"/>
  <c r="N102" i="25" s="1"/>
  <c r="N103" i="25" s="1"/>
  <c r="N104" i="25" s="1"/>
  <c r="N105" i="25" s="1"/>
  <c r="N106" i="25" s="1"/>
  <c r="N107" i="25" s="1"/>
  <c r="N108" i="25" s="1"/>
  <c r="N109" i="25" s="1"/>
  <c r="N110" i="25" s="1"/>
  <c r="N111" i="25" s="1"/>
  <c r="N112" i="25" s="1"/>
  <c r="N113" i="25" s="1"/>
  <c r="N114" i="25" s="1"/>
  <c r="N115" i="25" s="1"/>
  <c r="N116" i="25" s="1"/>
  <c r="N117" i="25" s="1"/>
  <c r="N118" i="25" s="1"/>
  <c r="A101" i="8"/>
  <c r="A77" i="8"/>
  <c r="A53" i="8"/>
  <c r="A30" i="8"/>
  <c r="R27" i="20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12" i="20"/>
  <c r="Q27" i="24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12" i="24"/>
  <c r="Q18" i="24"/>
  <c r="D98" i="10"/>
  <c r="H6" i="10"/>
  <c r="H74" i="10" s="1"/>
  <c r="AD99" i="12"/>
  <c r="AD100" i="12" s="1"/>
  <c r="AD101" i="12" s="1"/>
  <c r="AD102" i="12" s="1"/>
  <c r="AD103" i="12" s="1"/>
  <c r="AD104" i="12" s="1"/>
  <c r="AD105" i="12" s="1"/>
  <c r="AD106" i="12" s="1"/>
  <c r="AD107" i="12" s="1"/>
  <c r="AD108" i="12" s="1"/>
  <c r="AD109" i="12" s="1"/>
  <c r="AD110" i="12" s="1"/>
  <c r="AD111" i="12" s="1"/>
  <c r="AD112" i="12" s="1"/>
  <c r="AD113" i="12" s="1"/>
  <c r="AD114" i="12" s="1"/>
  <c r="AD115" i="12" s="1"/>
  <c r="AD116" i="12" s="1"/>
  <c r="AD117" i="12" s="1"/>
  <c r="AD118" i="12" s="1"/>
  <c r="AD16" i="12"/>
  <c r="C27" i="8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18" i="8"/>
  <c r="AE15" i="10"/>
  <c r="AE75" i="10"/>
  <c r="AE76" i="10" s="1"/>
  <c r="AE77" i="10" s="1"/>
  <c r="AE78" i="10" s="1"/>
  <c r="AE79" i="10" s="1"/>
  <c r="AE80" i="10" s="1"/>
  <c r="AE81" i="10" s="1"/>
  <c r="AE82" i="10" s="1"/>
  <c r="AE83" i="10" s="1"/>
  <c r="AE84" i="10" s="1"/>
  <c r="AE85" i="10" s="1"/>
  <c r="AE86" i="10" s="1"/>
  <c r="AE87" i="10" s="1"/>
  <c r="AE88" i="10" s="1"/>
  <c r="AE89" i="10" s="1"/>
  <c r="AE90" i="10" s="1"/>
  <c r="AE91" i="10" s="1"/>
  <c r="AE92" i="10" s="1"/>
  <c r="AE93" i="10" s="1"/>
  <c r="AE94" i="10" s="1"/>
  <c r="D51" i="24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H98" i="8"/>
  <c r="L6" i="8"/>
  <c r="L74" i="8" s="1"/>
  <c r="N75" i="15"/>
  <c r="N76" i="15" s="1"/>
  <c r="N77" i="15" s="1"/>
  <c r="N78" i="15" s="1"/>
  <c r="N79" i="15" s="1"/>
  <c r="N80" i="15" s="1"/>
  <c r="N81" i="15" s="1"/>
  <c r="N82" i="15" s="1"/>
  <c r="N83" i="15" s="1"/>
  <c r="N84" i="15" s="1"/>
  <c r="N85" i="15" s="1"/>
  <c r="N86" i="15" s="1"/>
  <c r="N87" i="15" s="1"/>
  <c r="N88" i="15" s="1"/>
  <c r="N89" i="15" s="1"/>
  <c r="N90" i="15" s="1"/>
  <c r="N91" i="15" s="1"/>
  <c r="N92" i="15" s="1"/>
  <c r="N93" i="15" s="1"/>
  <c r="N94" i="15" s="1"/>
  <c r="N18" i="15"/>
  <c r="AB6" i="9"/>
  <c r="AB74" i="9" s="1"/>
  <c r="X98" i="9"/>
  <c r="G75" i="18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Q98" i="13"/>
  <c r="U6" i="13"/>
  <c r="U74" i="13" s="1"/>
  <c r="H75" i="8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R75" i="15"/>
  <c r="R76" i="15" s="1"/>
  <c r="R77" i="15" s="1"/>
  <c r="R78" i="15" s="1"/>
  <c r="R79" i="15" s="1"/>
  <c r="R80" i="15" s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N15" i="6"/>
  <c r="N75" i="6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18" i="6"/>
  <c r="A31" i="9"/>
  <c r="A102" i="9"/>
  <c r="A78" i="9"/>
  <c r="A54" i="9"/>
  <c r="B13" i="24"/>
  <c r="W16" i="6"/>
  <c r="P99" i="1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C51" i="15"/>
  <c r="C61" i="31" s="1"/>
  <c r="U98" i="19"/>
  <c r="Y6" i="19"/>
  <c r="Y74" i="19" s="1"/>
  <c r="D51" i="15"/>
  <c r="D61" i="31" s="1"/>
  <c r="T99" i="20"/>
  <c r="T100" i="20" s="1"/>
  <c r="T101" i="20" s="1"/>
  <c r="T102" i="20" s="1"/>
  <c r="T103" i="20" s="1"/>
  <c r="T104" i="20" s="1"/>
  <c r="T105" i="20" s="1"/>
  <c r="T106" i="20" s="1"/>
  <c r="T107" i="20" s="1"/>
  <c r="T108" i="20" s="1"/>
  <c r="T109" i="20" s="1"/>
  <c r="T110" i="20" s="1"/>
  <c r="T111" i="20" s="1"/>
  <c r="T112" i="20" s="1"/>
  <c r="T113" i="20" s="1"/>
  <c r="T114" i="20" s="1"/>
  <c r="T115" i="20" s="1"/>
  <c r="T116" i="20" s="1"/>
  <c r="T117" i="20" s="1"/>
  <c r="T118" i="20" s="1"/>
  <c r="T16" i="20"/>
  <c r="Q26" i="8"/>
  <c r="R4" i="8"/>
  <c r="O98" i="23"/>
  <c r="S6" i="23"/>
  <c r="S74" i="23" s="1"/>
  <c r="V6" i="12"/>
  <c r="V74" i="12" s="1"/>
  <c r="R98" i="12"/>
  <c r="I99" i="9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6" i="9"/>
  <c r="Q75" i="15"/>
  <c r="Q76" i="15" s="1"/>
  <c r="Q77" i="15" s="1"/>
  <c r="Q78" i="15" s="1"/>
  <c r="Q79" i="15" s="1"/>
  <c r="Q80" i="15" s="1"/>
  <c r="Q81" i="15" s="1"/>
  <c r="Q82" i="15" s="1"/>
  <c r="Q83" i="15" s="1"/>
  <c r="Q84" i="15" s="1"/>
  <c r="Q85" i="15" s="1"/>
  <c r="Q86" i="15" s="1"/>
  <c r="Q87" i="15" s="1"/>
  <c r="Q88" i="15" s="1"/>
  <c r="Q89" i="15" s="1"/>
  <c r="Q90" i="15" s="1"/>
  <c r="Q91" i="15" s="1"/>
  <c r="Q92" i="15" s="1"/>
  <c r="Q93" i="15" s="1"/>
  <c r="Q94" i="15" s="1"/>
  <c r="Q15" i="15"/>
  <c r="L98" i="18"/>
  <c r="P6" i="18"/>
  <c r="P74" i="18" s="1"/>
  <c r="U6" i="16"/>
  <c r="U74" i="16" s="1"/>
  <c r="Q98" i="16"/>
  <c r="R99" i="6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R116" i="6" s="1"/>
  <c r="R117" i="6" s="1"/>
  <c r="R118" i="6" s="1"/>
  <c r="R16" i="6"/>
  <c r="A54" i="12"/>
  <c r="A31" i="12"/>
  <c r="A102" i="12"/>
  <c r="A78" i="12"/>
  <c r="Q51" i="19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19" i="19"/>
  <c r="A30" i="21"/>
  <c r="A101" i="21"/>
  <c r="A77" i="21"/>
  <c r="A53" i="21"/>
  <c r="P99" i="25"/>
  <c r="P100" i="25" s="1"/>
  <c r="P101" i="25" s="1"/>
  <c r="P102" i="25" s="1"/>
  <c r="P103" i="25" s="1"/>
  <c r="P104" i="25" s="1"/>
  <c r="P105" i="25" s="1"/>
  <c r="P106" i="25" s="1"/>
  <c r="P107" i="25" s="1"/>
  <c r="P108" i="25" s="1"/>
  <c r="P109" i="25" s="1"/>
  <c r="P110" i="25" s="1"/>
  <c r="P111" i="25" s="1"/>
  <c r="P112" i="25" s="1"/>
  <c r="P113" i="25" s="1"/>
  <c r="P114" i="25" s="1"/>
  <c r="P115" i="25" s="1"/>
  <c r="P116" i="25" s="1"/>
  <c r="P117" i="25" s="1"/>
  <c r="P118" i="25" s="1"/>
  <c r="AC6" i="7"/>
  <c r="AC74" i="7" s="1"/>
  <c r="Y98" i="7"/>
  <c r="N21" i="6"/>
  <c r="Z99" i="1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W98" i="13"/>
  <c r="AA6" i="13"/>
  <c r="AA74" i="13" s="1"/>
  <c r="AD6" i="12"/>
  <c r="AD74" i="12" s="1"/>
  <c r="Z98" i="12"/>
  <c r="O75" i="18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15" i="18"/>
  <c r="O18" i="18"/>
  <c r="S75" i="24"/>
  <c r="S76" i="24" s="1"/>
  <c r="S77" i="24" s="1"/>
  <c r="S78" i="24" s="1"/>
  <c r="S79" i="24" s="1"/>
  <c r="S80" i="24" s="1"/>
  <c r="S81" i="24" s="1"/>
  <c r="S82" i="24" s="1"/>
  <c r="S83" i="24" s="1"/>
  <c r="S84" i="24" s="1"/>
  <c r="S85" i="24" s="1"/>
  <c r="S86" i="24" s="1"/>
  <c r="S87" i="24" s="1"/>
  <c r="S88" i="24" s="1"/>
  <c r="S89" i="24" s="1"/>
  <c r="S90" i="24" s="1"/>
  <c r="S91" i="24" s="1"/>
  <c r="S92" i="24" s="1"/>
  <c r="S93" i="24" s="1"/>
  <c r="S94" i="24" s="1"/>
  <c r="S15" i="24"/>
  <c r="N99" i="7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T75" i="14"/>
  <c r="T76" i="14" s="1"/>
  <c r="T77" i="14" s="1"/>
  <c r="T78" i="14" s="1"/>
  <c r="T79" i="14" s="1"/>
  <c r="T80" i="14" s="1"/>
  <c r="T81" i="14" s="1"/>
  <c r="T82" i="14" s="1"/>
  <c r="T83" i="14" s="1"/>
  <c r="T84" i="14" s="1"/>
  <c r="T85" i="14" s="1"/>
  <c r="T86" i="14" s="1"/>
  <c r="T87" i="14" s="1"/>
  <c r="T88" i="14" s="1"/>
  <c r="T89" i="14" s="1"/>
  <c r="T90" i="14" s="1"/>
  <c r="T91" i="14" s="1"/>
  <c r="T92" i="14" s="1"/>
  <c r="T93" i="14" s="1"/>
  <c r="T94" i="14" s="1"/>
  <c r="Z99" i="6"/>
  <c r="Z100" i="6" s="1"/>
  <c r="Z101" i="6" s="1"/>
  <c r="Z102" i="6" s="1"/>
  <c r="Z103" i="6" s="1"/>
  <c r="Z104" i="6" s="1"/>
  <c r="Z105" i="6" s="1"/>
  <c r="Z106" i="6" s="1"/>
  <c r="Z107" i="6" s="1"/>
  <c r="Z108" i="6" s="1"/>
  <c r="Z109" i="6" s="1"/>
  <c r="Z110" i="6" s="1"/>
  <c r="Z111" i="6" s="1"/>
  <c r="Z112" i="6" s="1"/>
  <c r="Z113" i="6" s="1"/>
  <c r="Z114" i="6" s="1"/>
  <c r="Z115" i="6" s="1"/>
  <c r="Z116" i="6" s="1"/>
  <c r="Z117" i="6" s="1"/>
  <c r="Z118" i="6" s="1"/>
  <c r="A53" i="7"/>
  <c r="A30" i="7"/>
  <c r="A101" i="7"/>
  <c r="A77" i="7"/>
  <c r="O13" i="13"/>
  <c r="M13" i="19"/>
  <c r="R50" i="21"/>
  <c r="S5" i="21"/>
  <c r="L51" i="25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O99" i="25"/>
  <c r="O100" i="25" s="1"/>
  <c r="O101" i="25" s="1"/>
  <c r="O102" i="25" s="1"/>
  <c r="O103" i="25" s="1"/>
  <c r="O104" i="25" s="1"/>
  <c r="O105" i="25" s="1"/>
  <c r="O106" i="25" s="1"/>
  <c r="O107" i="25" s="1"/>
  <c r="O108" i="25" s="1"/>
  <c r="O109" i="25" s="1"/>
  <c r="O110" i="25" s="1"/>
  <c r="O111" i="25" s="1"/>
  <c r="O112" i="25" s="1"/>
  <c r="O113" i="25" s="1"/>
  <c r="O114" i="25" s="1"/>
  <c r="O115" i="25" s="1"/>
  <c r="O116" i="25" s="1"/>
  <c r="O117" i="25" s="1"/>
  <c r="O118" i="25" s="1"/>
  <c r="O16" i="25" s="1"/>
  <c r="Z99" i="16"/>
  <c r="Z100" i="16" s="1"/>
  <c r="Z101" i="16" s="1"/>
  <c r="Z102" i="16" s="1"/>
  <c r="Z103" i="16" s="1"/>
  <c r="Z104" i="16" s="1"/>
  <c r="Z105" i="16" s="1"/>
  <c r="Z106" i="16" s="1"/>
  <c r="Z107" i="16" s="1"/>
  <c r="Z108" i="16" s="1"/>
  <c r="Z109" i="16" s="1"/>
  <c r="Z110" i="16" s="1"/>
  <c r="Z111" i="16" s="1"/>
  <c r="Z112" i="16" s="1"/>
  <c r="Z113" i="16" s="1"/>
  <c r="Z114" i="16" s="1"/>
  <c r="Z115" i="16" s="1"/>
  <c r="Z116" i="16" s="1"/>
  <c r="Z117" i="16" s="1"/>
  <c r="Z118" i="16" s="1"/>
  <c r="T75" i="15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15" i="15"/>
  <c r="K75" i="18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D27" i="2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18" i="21"/>
  <c r="AF99" i="8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E50" i="7"/>
  <c r="E26" i="7"/>
  <c r="E50" i="15"/>
  <c r="E60" i="31" s="1"/>
  <c r="E26" i="15"/>
  <c r="E36" i="31" s="1"/>
  <c r="E26" i="23"/>
  <c r="E50" i="23"/>
  <c r="M99" i="20"/>
  <c r="M100" i="20" s="1"/>
  <c r="M101" i="20" s="1"/>
  <c r="M102" i="20" s="1"/>
  <c r="M103" i="20" s="1"/>
  <c r="M104" i="20" s="1"/>
  <c r="M105" i="20" s="1"/>
  <c r="M106" i="20" s="1"/>
  <c r="M107" i="20" s="1"/>
  <c r="M108" i="20" s="1"/>
  <c r="M109" i="20" s="1"/>
  <c r="M110" i="20" s="1"/>
  <c r="M111" i="20" s="1"/>
  <c r="M112" i="20" s="1"/>
  <c r="M113" i="20" s="1"/>
  <c r="M114" i="20" s="1"/>
  <c r="M115" i="20" s="1"/>
  <c r="M116" i="20" s="1"/>
  <c r="M117" i="20" s="1"/>
  <c r="M118" i="20" s="1"/>
  <c r="R6" i="16"/>
  <c r="R74" i="16" s="1"/>
  <c r="N98" i="16"/>
  <c r="P98" i="23"/>
  <c r="T6" i="23"/>
  <c r="T74" i="23" s="1"/>
  <c r="K99" i="8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6" i="8"/>
  <c r="O99" i="14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9" i="14"/>
  <c r="S98" i="19"/>
  <c r="W6" i="19"/>
  <c r="W74" i="19" s="1"/>
  <c r="J13" i="11"/>
  <c r="S75" i="15"/>
  <c r="S76" i="15" s="1"/>
  <c r="S77" i="15" s="1"/>
  <c r="S78" i="15" s="1"/>
  <c r="S79" i="15" s="1"/>
  <c r="S80" i="15" s="1"/>
  <c r="S81" i="15" s="1"/>
  <c r="S82" i="15" s="1"/>
  <c r="S83" i="15" s="1"/>
  <c r="S84" i="15" s="1"/>
  <c r="S85" i="15" s="1"/>
  <c r="S86" i="15" s="1"/>
  <c r="S87" i="15" s="1"/>
  <c r="S88" i="15" s="1"/>
  <c r="S89" i="15" s="1"/>
  <c r="S90" i="15" s="1"/>
  <c r="S91" i="15" s="1"/>
  <c r="S92" i="15" s="1"/>
  <c r="S93" i="15" s="1"/>
  <c r="S94" i="15" s="1"/>
  <c r="S15" i="15"/>
  <c r="AE15" i="9"/>
  <c r="AE75" i="9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R99" i="20"/>
  <c r="R100" i="20" s="1"/>
  <c r="R101" i="20" s="1"/>
  <c r="R102" i="20" s="1"/>
  <c r="R103" i="20" s="1"/>
  <c r="R104" i="20" s="1"/>
  <c r="R105" i="20" s="1"/>
  <c r="R106" i="20" s="1"/>
  <c r="R107" i="20" s="1"/>
  <c r="R108" i="20" s="1"/>
  <c r="R109" i="20" s="1"/>
  <c r="R110" i="20" s="1"/>
  <c r="R111" i="20" s="1"/>
  <c r="R112" i="20" s="1"/>
  <c r="R113" i="20" s="1"/>
  <c r="R114" i="20" s="1"/>
  <c r="R115" i="20" s="1"/>
  <c r="R116" i="20" s="1"/>
  <c r="R117" i="20" s="1"/>
  <c r="R118" i="20" s="1"/>
  <c r="R16" i="20"/>
  <c r="C51" i="20"/>
  <c r="C52" i="20" s="1"/>
  <c r="C53" i="20" s="1"/>
  <c r="C54" i="20" s="1"/>
  <c r="C55" i="20" s="1"/>
  <c r="C56" i="20" s="1"/>
  <c r="C57" i="20" s="1"/>
  <c r="C58" i="20" s="1"/>
  <c r="C59" i="20" s="1"/>
  <c r="C60" i="20" s="1"/>
  <c r="C61" i="20" s="1"/>
  <c r="C62" i="20" s="1"/>
  <c r="C63" i="20" s="1"/>
  <c r="C64" i="20" s="1"/>
  <c r="C65" i="20" s="1"/>
  <c r="C66" i="20" s="1"/>
  <c r="C67" i="20" s="1"/>
  <c r="C68" i="20" s="1"/>
  <c r="C69" i="20" s="1"/>
  <c r="C70" i="20" s="1"/>
  <c r="K99" i="10"/>
  <c r="K100" i="10" s="1"/>
  <c r="K101" i="10" s="1"/>
  <c r="K102" i="10" s="1"/>
  <c r="K103" i="10" s="1"/>
  <c r="K104" i="10" s="1"/>
  <c r="K105" i="10" s="1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9" i="10"/>
  <c r="D27" i="12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18" i="12"/>
  <c r="AB99" i="10"/>
  <c r="AB100" i="10" s="1"/>
  <c r="AB101" i="10" s="1"/>
  <c r="AB102" i="10" s="1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W15" i="11"/>
  <c r="W75" i="1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J98" i="18"/>
  <c r="N6" i="18"/>
  <c r="N74" i="18" s="1"/>
  <c r="S99" i="22"/>
  <c r="S100" i="22" s="1"/>
  <c r="S101" i="22" s="1"/>
  <c r="S102" i="22" s="1"/>
  <c r="S103" i="22" s="1"/>
  <c r="S104" i="22" s="1"/>
  <c r="S105" i="22" s="1"/>
  <c r="S106" i="22" s="1"/>
  <c r="S107" i="22" s="1"/>
  <c r="S108" i="22" s="1"/>
  <c r="S109" i="22" s="1"/>
  <c r="S110" i="22" s="1"/>
  <c r="S111" i="22" s="1"/>
  <c r="S112" i="22" s="1"/>
  <c r="S113" i="22" s="1"/>
  <c r="S114" i="22" s="1"/>
  <c r="S115" i="22" s="1"/>
  <c r="S116" i="22" s="1"/>
  <c r="S117" i="22" s="1"/>
  <c r="S118" i="22" s="1"/>
  <c r="Z75" i="7"/>
  <c r="Z76" i="7" s="1"/>
  <c r="Z77" i="7" s="1"/>
  <c r="Z78" i="7" s="1"/>
  <c r="Z79" i="7" s="1"/>
  <c r="Z80" i="7" s="1"/>
  <c r="Z81" i="7" s="1"/>
  <c r="Z82" i="7" s="1"/>
  <c r="Z83" i="7" s="1"/>
  <c r="Z84" i="7" s="1"/>
  <c r="Z85" i="7" s="1"/>
  <c r="Z86" i="7" s="1"/>
  <c r="Z87" i="7" s="1"/>
  <c r="Z88" i="7" s="1"/>
  <c r="Z89" i="7" s="1"/>
  <c r="Z90" i="7" s="1"/>
  <c r="Z91" i="7" s="1"/>
  <c r="Z92" i="7" s="1"/>
  <c r="Z93" i="7" s="1"/>
  <c r="Z94" i="7" s="1"/>
  <c r="X16" i="14"/>
  <c r="X99" i="14"/>
  <c r="X100" i="14" s="1"/>
  <c r="X101" i="14" s="1"/>
  <c r="X102" i="14" s="1"/>
  <c r="X103" i="14" s="1"/>
  <c r="X104" i="14" s="1"/>
  <c r="X105" i="14" s="1"/>
  <c r="X106" i="14" s="1"/>
  <c r="X107" i="14" s="1"/>
  <c r="X108" i="14" s="1"/>
  <c r="X109" i="14" s="1"/>
  <c r="X110" i="14" s="1"/>
  <c r="X111" i="14" s="1"/>
  <c r="X112" i="14" s="1"/>
  <c r="X113" i="14" s="1"/>
  <c r="X114" i="14" s="1"/>
  <c r="X115" i="14" s="1"/>
  <c r="X116" i="14" s="1"/>
  <c r="X117" i="14" s="1"/>
  <c r="X118" i="14" s="1"/>
  <c r="S98" i="13"/>
  <c r="W6" i="13"/>
  <c r="W74" i="13" s="1"/>
  <c r="S99" i="25"/>
  <c r="S100" i="25" s="1"/>
  <c r="S101" i="25" s="1"/>
  <c r="S102" i="25" s="1"/>
  <c r="S103" i="25" s="1"/>
  <c r="S104" i="25" s="1"/>
  <c r="S105" i="25" s="1"/>
  <c r="S106" i="25" s="1"/>
  <c r="S107" i="25" s="1"/>
  <c r="S108" i="25" s="1"/>
  <c r="S109" i="25" s="1"/>
  <c r="S110" i="25" s="1"/>
  <c r="S111" i="25" s="1"/>
  <c r="S112" i="25" s="1"/>
  <c r="S113" i="25" s="1"/>
  <c r="S114" i="25" s="1"/>
  <c r="S115" i="25" s="1"/>
  <c r="S116" i="25" s="1"/>
  <c r="S117" i="25" s="1"/>
  <c r="S118" i="25" s="1"/>
  <c r="V75" i="10"/>
  <c r="V76" i="10" s="1"/>
  <c r="V77" i="10" s="1"/>
  <c r="V78" i="10" s="1"/>
  <c r="V79" i="10" s="1"/>
  <c r="V80" i="10" s="1"/>
  <c r="V81" i="10" s="1"/>
  <c r="V82" i="10" s="1"/>
  <c r="V83" i="10" s="1"/>
  <c r="V84" i="10" s="1"/>
  <c r="V85" i="10" s="1"/>
  <c r="V86" i="10" s="1"/>
  <c r="V87" i="10" s="1"/>
  <c r="V88" i="10" s="1"/>
  <c r="V89" i="10" s="1"/>
  <c r="V90" i="10" s="1"/>
  <c r="V91" i="10" s="1"/>
  <c r="V92" i="10" s="1"/>
  <c r="V93" i="10" s="1"/>
  <c r="V94" i="10" s="1"/>
  <c r="V15" i="10"/>
  <c r="L15" i="7"/>
  <c r="L75" i="7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O98" i="18"/>
  <c r="S6" i="18"/>
  <c r="S74" i="18" s="1"/>
  <c r="D18" i="19"/>
  <c r="D27" i="19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Z6" i="9"/>
  <c r="Z74" i="9" s="1"/>
  <c r="V98" i="9"/>
  <c r="M16" i="16"/>
  <c r="M99" i="16"/>
  <c r="M100" i="16" s="1"/>
  <c r="M101" i="16" s="1"/>
  <c r="M102" i="16" s="1"/>
  <c r="M103" i="16" s="1"/>
  <c r="M104" i="16" s="1"/>
  <c r="M105" i="16" s="1"/>
  <c r="M106" i="16" s="1"/>
  <c r="M107" i="16" s="1"/>
  <c r="M108" i="16" s="1"/>
  <c r="M109" i="16" s="1"/>
  <c r="M110" i="16" s="1"/>
  <c r="M111" i="16" s="1"/>
  <c r="M112" i="16" s="1"/>
  <c r="M113" i="16" s="1"/>
  <c r="M114" i="16" s="1"/>
  <c r="M115" i="16" s="1"/>
  <c r="M116" i="16" s="1"/>
  <c r="M117" i="16" s="1"/>
  <c r="M118" i="16" s="1"/>
  <c r="AE75" i="21"/>
  <c r="AE76" i="21" s="1"/>
  <c r="AE77" i="21" s="1"/>
  <c r="AE78" i="21" s="1"/>
  <c r="AE79" i="21" s="1"/>
  <c r="AE80" i="21" s="1"/>
  <c r="AE81" i="21" s="1"/>
  <c r="AE82" i="21" s="1"/>
  <c r="AE83" i="21" s="1"/>
  <c r="AE84" i="21" s="1"/>
  <c r="AE85" i="21" s="1"/>
  <c r="AE86" i="21" s="1"/>
  <c r="AE87" i="21" s="1"/>
  <c r="AE88" i="21" s="1"/>
  <c r="AE89" i="21" s="1"/>
  <c r="AE90" i="21" s="1"/>
  <c r="AE91" i="21" s="1"/>
  <c r="AE92" i="21" s="1"/>
  <c r="AE93" i="21" s="1"/>
  <c r="AE94" i="21" s="1"/>
  <c r="AE15" i="21"/>
  <c r="AD99" i="16"/>
  <c r="AD100" i="16" s="1"/>
  <c r="AD101" i="16" s="1"/>
  <c r="AD102" i="16" s="1"/>
  <c r="AD103" i="16" s="1"/>
  <c r="AD104" i="16" s="1"/>
  <c r="AD105" i="16" s="1"/>
  <c r="AD106" i="16" s="1"/>
  <c r="AD107" i="16" s="1"/>
  <c r="AD108" i="16" s="1"/>
  <c r="AD109" i="16" s="1"/>
  <c r="AD110" i="16" s="1"/>
  <c r="AD111" i="16" s="1"/>
  <c r="AD112" i="16" s="1"/>
  <c r="AD113" i="16" s="1"/>
  <c r="AD114" i="16" s="1"/>
  <c r="AD115" i="16" s="1"/>
  <c r="AD116" i="16" s="1"/>
  <c r="AD117" i="16" s="1"/>
  <c r="AD118" i="16" s="1"/>
  <c r="AD16" i="16"/>
  <c r="S99" i="8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6" i="8"/>
  <c r="W99" i="14"/>
  <c r="W100" i="14" s="1"/>
  <c r="W101" i="14" s="1"/>
  <c r="W102" i="14" s="1"/>
  <c r="W103" i="14" s="1"/>
  <c r="W104" i="14" s="1"/>
  <c r="W105" i="14" s="1"/>
  <c r="W106" i="14" s="1"/>
  <c r="W107" i="14" s="1"/>
  <c r="W108" i="14" s="1"/>
  <c r="W109" i="14" s="1"/>
  <c r="W110" i="14" s="1"/>
  <c r="W111" i="14" s="1"/>
  <c r="W112" i="14" s="1"/>
  <c r="W113" i="14" s="1"/>
  <c r="W114" i="14" s="1"/>
  <c r="W115" i="14" s="1"/>
  <c r="W116" i="14" s="1"/>
  <c r="W117" i="14" s="1"/>
  <c r="W118" i="14" s="1"/>
  <c r="AF6" i="12"/>
  <c r="AF74" i="12" s="1"/>
  <c r="AB98" i="12"/>
  <c r="U6" i="14"/>
  <c r="U74" i="14" s="1"/>
  <c r="Q98" i="14"/>
  <c r="Q50" i="10"/>
  <c r="R5" i="10"/>
  <c r="Q51" i="17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19" i="17"/>
  <c r="J13" i="19"/>
  <c r="A101" i="25"/>
  <c r="A77" i="25"/>
  <c r="A30" i="25"/>
  <c r="A53" i="25"/>
  <c r="H75" i="19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N98" i="12"/>
  <c r="R6" i="12"/>
  <c r="R74" i="12" s="1"/>
  <c r="R18" i="12" s="1"/>
  <c r="C51" i="10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M98" i="23"/>
  <c r="Q6" i="23"/>
  <c r="Q74" i="23" s="1"/>
  <c r="D51" i="10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19" i="10"/>
  <c r="N18" i="11"/>
  <c r="N75" i="1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Y75" i="24"/>
  <c r="Y76" i="24" s="1"/>
  <c r="Y77" i="24" s="1"/>
  <c r="Y78" i="24" s="1"/>
  <c r="Y79" i="24" s="1"/>
  <c r="Y80" i="24" s="1"/>
  <c r="Y81" i="24" s="1"/>
  <c r="Y82" i="24" s="1"/>
  <c r="Y83" i="24" s="1"/>
  <c r="Y84" i="24" s="1"/>
  <c r="Y85" i="24" s="1"/>
  <c r="Y86" i="24" s="1"/>
  <c r="Y87" i="24" s="1"/>
  <c r="Y88" i="24" s="1"/>
  <c r="Y89" i="24" s="1"/>
  <c r="Y90" i="24" s="1"/>
  <c r="Y91" i="24" s="1"/>
  <c r="Y92" i="24" s="1"/>
  <c r="Y93" i="24" s="1"/>
  <c r="Y94" i="24" s="1"/>
  <c r="T98" i="11"/>
  <c r="X6" i="11"/>
  <c r="X74" i="11" s="1"/>
  <c r="AE75" i="18"/>
  <c r="AE76" i="18" s="1"/>
  <c r="AE77" i="18" s="1"/>
  <c r="AE78" i="18" s="1"/>
  <c r="AE79" i="18" s="1"/>
  <c r="AE80" i="18" s="1"/>
  <c r="AE81" i="18" s="1"/>
  <c r="AE82" i="18" s="1"/>
  <c r="AE83" i="18" s="1"/>
  <c r="AE84" i="18" s="1"/>
  <c r="AE85" i="18" s="1"/>
  <c r="AE86" i="18" s="1"/>
  <c r="AE87" i="18" s="1"/>
  <c r="AE88" i="18" s="1"/>
  <c r="AE89" i="18" s="1"/>
  <c r="AE90" i="18" s="1"/>
  <c r="AE91" i="18" s="1"/>
  <c r="AE92" i="18" s="1"/>
  <c r="AE93" i="18" s="1"/>
  <c r="AE94" i="18" s="1"/>
  <c r="J98" i="13"/>
  <c r="N6" i="13"/>
  <c r="N74" i="13" s="1"/>
  <c r="G98" i="11"/>
  <c r="K6" i="11"/>
  <c r="K74" i="11" s="1"/>
  <c r="M51" i="12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A101" i="17"/>
  <c r="A53" i="17"/>
  <c r="A30" i="17"/>
  <c r="A77" i="17"/>
  <c r="P27" i="25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12" i="25"/>
  <c r="R99" i="21"/>
  <c r="R100" i="21" s="1"/>
  <c r="R101" i="21" s="1"/>
  <c r="R102" i="21" s="1"/>
  <c r="R103" i="21" s="1"/>
  <c r="R104" i="21" s="1"/>
  <c r="R105" i="21" s="1"/>
  <c r="R106" i="21" s="1"/>
  <c r="R107" i="21" s="1"/>
  <c r="R108" i="21" s="1"/>
  <c r="R109" i="21" s="1"/>
  <c r="R110" i="21" s="1"/>
  <c r="R111" i="21" s="1"/>
  <c r="R112" i="21" s="1"/>
  <c r="R113" i="21" s="1"/>
  <c r="R114" i="21" s="1"/>
  <c r="R115" i="21" s="1"/>
  <c r="R116" i="21" s="1"/>
  <c r="R117" i="21" s="1"/>
  <c r="R118" i="21" s="1"/>
  <c r="R16" i="21"/>
  <c r="U99" i="1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C51" i="16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C63" i="16" s="1"/>
  <c r="C64" i="16" s="1"/>
  <c r="C65" i="16" s="1"/>
  <c r="C66" i="16" s="1"/>
  <c r="C67" i="16" s="1"/>
  <c r="C68" i="16" s="1"/>
  <c r="C69" i="16" s="1"/>
  <c r="C70" i="16" s="1"/>
  <c r="C19" i="16"/>
  <c r="L99" i="17"/>
  <c r="L100" i="17" s="1"/>
  <c r="L101" i="17" s="1"/>
  <c r="L102" i="17" s="1"/>
  <c r="L103" i="17" s="1"/>
  <c r="L104" i="17" s="1"/>
  <c r="L105" i="17" s="1"/>
  <c r="L106" i="17" s="1"/>
  <c r="L107" i="17" s="1"/>
  <c r="L108" i="17" s="1"/>
  <c r="L109" i="17" s="1"/>
  <c r="L110" i="17" s="1"/>
  <c r="L111" i="17" s="1"/>
  <c r="L112" i="17" s="1"/>
  <c r="L113" i="17" s="1"/>
  <c r="L114" i="17" s="1"/>
  <c r="L115" i="17" s="1"/>
  <c r="L116" i="17" s="1"/>
  <c r="L117" i="17" s="1"/>
  <c r="L118" i="17" s="1"/>
  <c r="L16" i="17"/>
  <c r="L19" i="17"/>
  <c r="X75" i="20"/>
  <c r="X76" i="20" s="1"/>
  <c r="X77" i="20" s="1"/>
  <c r="X78" i="20" s="1"/>
  <c r="X79" i="20" s="1"/>
  <c r="X80" i="20" s="1"/>
  <c r="X81" i="20" s="1"/>
  <c r="X82" i="20" s="1"/>
  <c r="X83" i="20" s="1"/>
  <c r="X84" i="20" s="1"/>
  <c r="X85" i="20" s="1"/>
  <c r="X86" i="20" s="1"/>
  <c r="X87" i="20" s="1"/>
  <c r="X88" i="20" s="1"/>
  <c r="X89" i="20" s="1"/>
  <c r="X90" i="20" s="1"/>
  <c r="X91" i="20" s="1"/>
  <c r="X92" i="20" s="1"/>
  <c r="X93" i="20" s="1"/>
  <c r="X94" i="20" s="1"/>
  <c r="A77" i="13"/>
  <c r="A53" i="13"/>
  <c r="A101" i="13"/>
  <c r="A30" i="13"/>
  <c r="R50" i="19"/>
  <c r="S5" i="19"/>
  <c r="T75" i="25"/>
  <c r="T76" i="25" s="1"/>
  <c r="T77" i="25" s="1"/>
  <c r="T78" i="25" s="1"/>
  <c r="T79" i="25" s="1"/>
  <c r="T80" i="25" s="1"/>
  <c r="T81" i="25" s="1"/>
  <c r="T82" i="25" s="1"/>
  <c r="T83" i="25" s="1"/>
  <c r="T84" i="25" s="1"/>
  <c r="T85" i="25" s="1"/>
  <c r="T86" i="25" s="1"/>
  <c r="T87" i="25" s="1"/>
  <c r="T88" i="25" s="1"/>
  <c r="T89" i="25" s="1"/>
  <c r="T90" i="25" s="1"/>
  <c r="T91" i="25" s="1"/>
  <c r="T92" i="25" s="1"/>
  <c r="T93" i="25" s="1"/>
  <c r="T94" i="25" s="1"/>
  <c r="AA99" i="9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C27" i="20"/>
  <c r="C28" i="20" s="1"/>
  <c r="C29" i="20" s="1"/>
  <c r="C30" i="20" s="1"/>
  <c r="C31" i="20" s="1"/>
  <c r="C32" i="20" s="1"/>
  <c r="C33" i="20" s="1"/>
  <c r="C34" i="20" s="1"/>
  <c r="C35" i="20" s="1"/>
  <c r="C36" i="20" s="1"/>
  <c r="C37" i="20" s="1"/>
  <c r="C38" i="20" s="1"/>
  <c r="C39" i="20" s="1"/>
  <c r="C40" i="20" s="1"/>
  <c r="C41" i="20" s="1"/>
  <c r="C42" i="20" s="1"/>
  <c r="C43" i="20" s="1"/>
  <c r="C44" i="20" s="1"/>
  <c r="C45" i="20" s="1"/>
  <c r="C46" i="20" s="1"/>
  <c r="C18" i="20"/>
  <c r="AF75" i="16"/>
  <c r="AF76" i="16" s="1"/>
  <c r="AF77" i="16" s="1"/>
  <c r="AF78" i="16" s="1"/>
  <c r="AF79" i="16" s="1"/>
  <c r="AF80" i="16" s="1"/>
  <c r="AF81" i="16" s="1"/>
  <c r="AF82" i="16" s="1"/>
  <c r="AF83" i="16" s="1"/>
  <c r="AF84" i="16" s="1"/>
  <c r="AF85" i="16" s="1"/>
  <c r="AF86" i="16" s="1"/>
  <c r="AF87" i="16" s="1"/>
  <c r="AF88" i="16" s="1"/>
  <c r="AF89" i="16" s="1"/>
  <c r="AF90" i="16" s="1"/>
  <c r="AF91" i="16" s="1"/>
  <c r="AF92" i="16" s="1"/>
  <c r="AF93" i="16" s="1"/>
  <c r="AF94" i="16" s="1"/>
  <c r="V98" i="13"/>
  <c r="Z6" i="13"/>
  <c r="Z74" i="13" s="1"/>
  <c r="Q98" i="22"/>
  <c r="U6" i="22"/>
  <c r="U74" i="22" s="1"/>
  <c r="AB98" i="11"/>
  <c r="AF6" i="11"/>
  <c r="AF74" i="11" s="1"/>
  <c r="AA99" i="12"/>
  <c r="AA100" i="12" s="1"/>
  <c r="AA101" i="12" s="1"/>
  <c r="AA102" i="12" s="1"/>
  <c r="AA103" i="12" s="1"/>
  <c r="AA104" i="12" s="1"/>
  <c r="AA105" i="12" s="1"/>
  <c r="AA106" i="12" s="1"/>
  <c r="AA107" i="12" s="1"/>
  <c r="AA108" i="12" s="1"/>
  <c r="AA109" i="12" s="1"/>
  <c r="AA110" i="12" s="1"/>
  <c r="AA111" i="12" s="1"/>
  <c r="AA112" i="12" s="1"/>
  <c r="AA113" i="12" s="1"/>
  <c r="AA114" i="12" s="1"/>
  <c r="AA115" i="12" s="1"/>
  <c r="AA116" i="12" s="1"/>
  <c r="AA117" i="12" s="1"/>
  <c r="AA118" i="12" s="1"/>
  <c r="AA16" i="12"/>
  <c r="T16" i="6"/>
  <c r="V75" i="14"/>
  <c r="V76" i="14" s="1"/>
  <c r="V77" i="14" s="1"/>
  <c r="V78" i="14" s="1"/>
  <c r="V79" i="14" s="1"/>
  <c r="V80" i="14" s="1"/>
  <c r="V81" i="14" s="1"/>
  <c r="V82" i="14" s="1"/>
  <c r="V83" i="14" s="1"/>
  <c r="V84" i="14" s="1"/>
  <c r="V85" i="14" s="1"/>
  <c r="V86" i="14" s="1"/>
  <c r="V87" i="14" s="1"/>
  <c r="V88" i="14" s="1"/>
  <c r="V89" i="14" s="1"/>
  <c r="V90" i="14" s="1"/>
  <c r="V91" i="14" s="1"/>
  <c r="V92" i="14" s="1"/>
  <c r="V93" i="14" s="1"/>
  <c r="V94" i="14" s="1"/>
  <c r="Q98" i="25"/>
  <c r="U6" i="25"/>
  <c r="U74" i="25" s="1"/>
  <c r="AB99" i="16"/>
  <c r="AB100" i="16" s="1"/>
  <c r="AB101" i="16" s="1"/>
  <c r="AB102" i="16" s="1"/>
  <c r="AB103" i="16" s="1"/>
  <c r="AB104" i="16" s="1"/>
  <c r="AB105" i="16" s="1"/>
  <c r="AB106" i="16" s="1"/>
  <c r="AB107" i="16" s="1"/>
  <c r="AB108" i="16" s="1"/>
  <c r="AB109" i="16" s="1"/>
  <c r="AB110" i="16" s="1"/>
  <c r="AB111" i="16" s="1"/>
  <c r="AB112" i="16" s="1"/>
  <c r="AB113" i="16" s="1"/>
  <c r="AB114" i="16" s="1"/>
  <c r="AB115" i="16" s="1"/>
  <c r="AB116" i="16" s="1"/>
  <c r="AB117" i="16" s="1"/>
  <c r="AB118" i="16" s="1"/>
  <c r="V98" i="23"/>
  <c r="Z6" i="23"/>
  <c r="Z74" i="23" s="1"/>
  <c r="W75" i="7"/>
  <c r="W76" i="7" s="1"/>
  <c r="W77" i="7" s="1"/>
  <c r="W78" i="7" s="1"/>
  <c r="W79" i="7" s="1"/>
  <c r="W80" i="7" s="1"/>
  <c r="W81" i="7" s="1"/>
  <c r="W82" i="7" s="1"/>
  <c r="W83" i="7" s="1"/>
  <c r="W84" i="7" s="1"/>
  <c r="W85" i="7" s="1"/>
  <c r="W86" i="7" s="1"/>
  <c r="W87" i="7" s="1"/>
  <c r="W88" i="7" s="1"/>
  <c r="W89" i="7" s="1"/>
  <c r="W90" i="7" s="1"/>
  <c r="W91" i="7" s="1"/>
  <c r="W92" i="7" s="1"/>
  <c r="W93" i="7" s="1"/>
  <c r="W94" i="7" s="1"/>
  <c r="U99" i="14"/>
  <c r="U100" i="14" s="1"/>
  <c r="U101" i="14" s="1"/>
  <c r="U102" i="14" s="1"/>
  <c r="U103" i="14" s="1"/>
  <c r="U104" i="14" s="1"/>
  <c r="U105" i="14" s="1"/>
  <c r="U106" i="14" s="1"/>
  <c r="U107" i="14" s="1"/>
  <c r="U108" i="14" s="1"/>
  <c r="U109" i="14" s="1"/>
  <c r="U110" i="14" s="1"/>
  <c r="U111" i="14" s="1"/>
  <c r="U112" i="14" s="1"/>
  <c r="U113" i="14" s="1"/>
  <c r="U114" i="14" s="1"/>
  <c r="U115" i="14" s="1"/>
  <c r="U116" i="14" s="1"/>
  <c r="U117" i="14" s="1"/>
  <c r="U118" i="14" s="1"/>
  <c r="AB98" i="21"/>
  <c r="AF6" i="21"/>
  <c r="AF74" i="21" s="1"/>
  <c r="AE15" i="12"/>
  <c r="AE75" i="12"/>
  <c r="AE76" i="12" s="1"/>
  <c r="AE77" i="12" s="1"/>
  <c r="AE78" i="12" s="1"/>
  <c r="AE79" i="12" s="1"/>
  <c r="AE80" i="12" s="1"/>
  <c r="AE81" i="12" s="1"/>
  <c r="AE82" i="12" s="1"/>
  <c r="AE83" i="12" s="1"/>
  <c r="AE84" i="12" s="1"/>
  <c r="AE85" i="12" s="1"/>
  <c r="AE86" i="12" s="1"/>
  <c r="AE87" i="12" s="1"/>
  <c r="AE88" i="12" s="1"/>
  <c r="AE89" i="12" s="1"/>
  <c r="AE90" i="12" s="1"/>
  <c r="AE91" i="12" s="1"/>
  <c r="AE92" i="12" s="1"/>
  <c r="AE93" i="12" s="1"/>
  <c r="AE94" i="12" s="1"/>
  <c r="T75" i="20"/>
  <c r="T76" i="20" s="1"/>
  <c r="T77" i="20" s="1"/>
  <c r="T78" i="20" s="1"/>
  <c r="T79" i="20" s="1"/>
  <c r="T80" i="20" s="1"/>
  <c r="T81" i="20" s="1"/>
  <c r="T82" i="20" s="1"/>
  <c r="T83" i="20" s="1"/>
  <c r="T84" i="20" s="1"/>
  <c r="T85" i="20" s="1"/>
  <c r="T86" i="20" s="1"/>
  <c r="T87" i="20" s="1"/>
  <c r="T88" i="20" s="1"/>
  <c r="T89" i="20" s="1"/>
  <c r="T90" i="20" s="1"/>
  <c r="T91" i="20" s="1"/>
  <c r="T92" i="20" s="1"/>
  <c r="T93" i="20" s="1"/>
  <c r="T94" i="20" s="1"/>
  <c r="M98" i="8"/>
  <c r="Q6" i="8"/>
  <c r="Q74" i="8" s="1"/>
  <c r="N13" i="14"/>
  <c r="S26" i="21"/>
  <c r="T4" i="21"/>
  <c r="R26" i="22"/>
  <c r="S4" i="22"/>
  <c r="S50" i="24"/>
  <c r="T5" i="24"/>
  <c r="J75" i="18"/>
  <c r="J76" i="18" s="1"/>
  <c r="J77" i="18" s="1"/>
  <c r="J78" i="18" s="1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J91" i="18" s="1"/>
  <c r="J92" i="18" s="1"/>
  <c r="J93" i="18" s="1"/>
  <c r="J94" i="18" s="1"/>
  <c r="D98" i="20"/>
  <c r="H6" i="20"/>
  <c r="H74" i="20" s="1"/>
  <c r="AD99" i="22"/>
  <c r="AD100" i="22" s="1"/>
  <c r="AD101" i="22" s="1"/>
  <c r="AD102" i="22" s="1"/>
  <c r="AD103" i="22" s="1"/>
  <c r="AD104" i="22" s="1"/>
  <c r="AD105" i="22" s="1"/>
  <c r="AD106" i="22" s="1"/>
  <c r="AD107" i="22" s="1"/>
  <c r="AD108" i="22" s="1"/>
  <c r="AD109" i="22" s="1"/>
  <c r="AD110" i="22" s="1"/>
  <c r="AD111" i="22" s="1"/>
  <c r="AD112" i="22" s="1"/>
  <c r="AD113" i="22" s="1"/>
  <c r="AD114" i="22" s="1"/>
  <c r="AD115" i="22" s="1"/>
  <c r="AD116" i="22" s="1"/>
  <c r="AD117" i="22" s="1"/>
  <c r="AD118" i="22" s="1"/>
  <c r="C51" i="8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19" i="8"/>
  <c r="AA99" i="10"/>
  <c r="AA100" i="10" s="1"/>
  <c r="AA101" i="10" s="1"/>
  <c r="AA102" i="10" s="1"/>
  <c r="AA103" i="10" s="1"/>
  <c r="AA104" i="10" s="1"/>
  <c r="AA105" i="10" s="1"/>
  <c r="AA106" i="10" s="1"/>
  <c r="AA107" i="10" s="1"/>
  <c r="AA108" i="10" s="1"/>
  <c r="AA109" i="10" s="1"/>
  <c r="AA110" i="10" s="1"/>
  <c r="AA111" i="10" s="1"/>
  <c r="AA112" i="10" s="1"/>
  <c r="AA113" i="10" s="1"/>
  <c r="AA114" i="10" s="1"/>
  <c r="AA115" i="10" s="1"/>
  <c r="AA116" i="10" s="1"/>
  <c r="AA117" i="10" s="1"/>
  <c r="AA118" i="10" s="1"/>
  <c r="AA16" i="10"/>
  <c r="D18" i="16"/>
  <c r="D27" i="16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H98" i="18"/>
  <c r="L6" i="18"/>
  <c r="L74" i="18" s="1"/>
  <c r="J99" i="15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6" i="15"/>
  <c r="AC16" i="10"/>
  <c r="X98" i="19"/>
  <c r="AB6" i="19"/>
  <c r="AB74" i="19" s="1"/>
  <c r="C99" i="18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6" i="18"/>
  <c r="Q98" i="23"/>
  <c r="U6" i="23"/>
  <c r="U74" i="23" s="1"/>
  <c r="D99" i="8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6" i="8"/>
  <c r="N99" i="15"/>
  <c r="N100" i="15" s="1"/>
  <c r="N101" i="15" s="1"/>
  <c r="N102" i="15" s="1"/>
  <c r="N103" i="15" s="1"/>
  <c r="N104" i="15" s="1"/>
  <c r="N105" i="15" s="1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J99" i="6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6" i="6"/>
  <c r="J19" i="6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L98" i="13"/>
  <c r="P6" i="13"/>
  <c r="P74" i="13" s="1"/>
  <c r="C51" i="7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19" i="7"/>
  <c r="Q98" i="11"/>
  <c r="U6" i="11"/>
  <c r="U74" i="11" s="1"/>
  <c r="D51" i="7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19" i="7"/>
  <c r="AD75" i="21"/>
  <c r="AD76" i="21" s="1"/>
  <c r="AD77" i="21" s="1"/>
  <c r="AD78" i="21" s="1"/>
  <c r="AD79" i="21" s="1"/>
  <c r="AD80" i="21" s="1"/>
  <c r="AD81" i="21" s="1"/>
  <c r="AD82" i="21" s="1"/>
  <c r="AD83" i="21" s="1"/>
  <c r="AD84" i="21" s="1"/>
  <c r="AD85" i="21" s="1"/>
  <c r="AD86" i="21" s="1"/>
  <c r="AD87" i="21" s="1"/>
  <c r="AD88" i="21" s="1"/>
  <c r="AD89" i="21" s="1"/>
  <c r="AD90" i="21" s="1"/>
  <c r="AD91" i="21" s="1"/>
  <c r="AD92" i="21" s="1"/>
  <c r="AD93" i="21" s="1"/>
  <c r="AD94" i="21" s="1"/>
  <c r="AD15" i="21"/>
  <c r="AE15" i="7"/>
  <c r="AE75" i="7"/>
  <c r="AE76" i="7" s="1"/>
  <c r="AE77" i="7" s="1"/>
  <c r="AE78" i="7" s="1"/>
  <c r="AE79" i="7" s="1"/>
  <c r="AE80" i="7" s="1"/>
  <c r="AE81" i="7" s="1"/>
  <c r="AE82" i="7" s="1"/>
  <c r="AE83" i="7" s="1"/>
  <c r="AE84" i="7" s="1"/>
  <c r="AE85" i="7" s="1"/>
  <c r="AE86" i="7" s="1"/>
  <c r="AE87" i="7" s="1"/>
  <c r="AE88" i="7" s="1"/>
  <c r="AE89" i="7" s="1"/>
  <c r="AE90" i="7" s="1"/>
  <c r="AE91" i="7" s="1"/>
  <c r="AE92" i="7" s="1"/>
  <c r="AE93" i="7" s="1"/>
  <c r="AE94" i="7" s="1"/>
  <c r="AC16" i="14"/>
  <c r="R98" i="22"/>
  <c r="V6" i="22"/>
  <c r="V74" i="22" s="1"/>
  <c r="M15" i="9"/>
  <c r="M75" i="9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16" i="15"/>
  <c r="M99" i="15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AB75" i="20"/>
  <c r="AB76" i="20" s="1"/>
  <c r="AB77" i="20" s="1"/>
  <c r="AB78" i="20" s="1"/>
  <c r="AB79" i="20" s="1"/>
  <c r="AB80" i="20" s="1"/>
  <c r="AB81" i="20" s="1"/>
  <c r="AB82" i="20" s="1"/>
  <c r="AB83" i="20" s="1"/>
  <c r="AB84" i="20" s="1"/>
  <c r="AB85" i="20" s="1"/>
  <c r="AB86" i="20" s="1"/>
  <c r="AB87" i="20" s="1"/>
  <c r="AB88" i="20" s="1"/>
  <c r="AB89" i="20" s="1"/>
  <c r="AB90" i="20" s="1"/>
  <c r="AB91" i="20" s="1"/>
  <c r="AB92" i="20" s="1"/>
  <c r="AB93" i="20" s="1"/>
  <c r="AB94" i="20" s="1"/>
  <c r="AB15" i="20"/>
  <c r="U75" i="17"/>
  <c r="O12" i="25"/>
  <c r="X16" i="6"/>
  <c r="N75" i="20"/>
  <c r="N76" i="20" s="1"/>
  <c r="N77" i="20" s="1"/>
  <c r="N78" i="20" s="1"/>
  <c r="N79" i="20" s="1"/>
  <c r="N80" i="20" s="1"/>
  <c r="N81" i="20" s="1"/>
  <c r="N82" i="20" s="1"/>
  <c r="N83" i="20" s="1"/>
  <c r="N84" i="20" s="1"/>
  <c r="N85" i="20" s="1"/>
  <c r="N86" i="20" s="1"/>
  <c r="N87" i="20" s="1"/>
  <c r="N88" i="20" s="1"/>
  <c r="N89" i="20" s="1"/>
  <c r="N90" i="20" s="1"/>
  <c r="N91" i="20" s="1"/>
  <c r="N92" i="20" s="1"/>
  <c r="N93" i="20" s="1"/>
  <c r="N94" i="20" s="1"/>
  <c r="N18" i="20"/>
  <c r="Y99" i="17"/>
  <c r="Y100" i="17" s="1"/>
  <c r="Y101" i="17" s="1"/>
  <c r="Y102" i="17" s="1"/>
  <c r="Y103" i="17" s="1"/>
  <c r="Y104" i="17" s="1"/>
  <c r="Y105" i="17" s="1"/>
  <c r="Y106" i="17" s="1"/>
  <c r="Y107" i="17" s="1"/>
  <c r="Y108" i="17" s="1"/>
  <c r="Y109" i="17" s="1"/>
  <c r="Y110" i="17" s="1"/>
  <c r="Y111" i="17" s="1"/>
  <c r="Y112" i="17" s="1"/>
  <c r="Y113" i="17" s="1"/>
  <c r="Y114" i="17" s="1"/>
  <c r="Y115" i="17" s="1"/>
  <c r="Y116" i="17" s="1"/>
  <c r="Y117" i="17" s="1"/>
  <c r="Y118" i="17" s="1"/>
  <c r="J16" i="17"/>
  <c r="L99" i="14"/>
  <c r="L100" i="14" s="1"/>
  <c r="L101" i="14" s="1"/>
  <c r="L102" i="14" s="1"/>
  <c r="L103" i="14" s="1"/>
  <c r="L104" i="14" s="1"/>
  <c r="L105" i="14" s="1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6" i="14"/>
  <c r="W98" i="23"/>
  <c r="AA6" i="23"/>
  <c r="AA74" i="23" s="1"/>
  <c r="Z98" i="22"/>
  <c r="AD6" i="22"/>
  <c r="AD74" i="22" s="1"/>
  <c r="K99" i="18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6" i="18"/>
  <c r="K19" i="18"/>
  <c r="O99" i="24"/>
  <c r="O100" i="24" s="1"/>
  <c r="O101" i="24" s="1"/>
  <c r="O102" i="24" s="1"/>
  <c r="O103" i="24" s="1"/>
  <c r="O104" i="24" s="1"/>
  <c r="O105" i="24" s="1"/>
  <c r="O106" i="24" s="1"/>
  <c r="O107" i="24" s="1"/>
  <c r="O108" i="24" s="1"/>
  <c r="O109" i="24" s="1"/>
  <c r="O110" i="24" s="1"/>
  <c r="O111" i="24" s="1"/>
  <c r="O112" i="24" s="1"/>
  <c r="O113" i="24" s="1"/>
  <c r="O114" i="24" s="1"/>
  <c r="O115" i="24" s="1"/>
  <c r="O116" i="24" s="1"/>
  <c r="O117" i="24" s="1"/>
  <c r="O118" i="24" s="1"/>
  <c r="O19" i="24"/>
  <c r="T98" i="8"/>
  <c r="X6" i="8"/>
  <c r="X74" i="8" s="1"/>
  <c r="G16" i="17"/>
  <c r="Q51" i="2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N13" i="23"/>
  <c r="R50" i="25"/>
  <c r="S5" i="25"/>
  <c r="S16" i="6"/>
  <c r="AB15" i="6"/>
  <c r="P99" i="15"/>
  <c r="P100" i="15" s="1"/>
  <c r="P101" i="15" s="1"/>
  <c r="P102" i="15" s="1"/>
  <c r="P103" i="15" s="1"/>
  <c r="P104" i="15" s="1"/>
  <c r="P105" i="15" s="1"/>
  <c r="P106" i="15" s="1"/>
  <c r="P107" i="15" s="1"/>
  <c r="P108" i="15" s="1"/>
  <c r="P109" i="15" s="1"/>
  <c r="P110" i="15" s="1"/>
  <c r="P111" i="15" s="1"/>
  <c r="P112" i="15" s="1"/>
  <c r="P113" i="15" s="1"/>
  <c r="P114" i="15" s="1"/>
  <c r="P115" i="15" s="1"/>
  <c r="P116" i="15" s="1"/>
  <c r="P117" i="15" s="1"/>
  <c r="P118" i="15" s="1"/>
  <c r="G99" i="18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D51" i="2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AF99" i="18"/>
  <c r="AF100" i="18" s="1"/>
  <c r="AF101" i="18" s="1"/>
  <c r="AF102" i="18" s="1"/>
  <c r="AF103" i="18" s="1"/>
  <c r="AF104" i="18" s="1"/>
  <c r="AF105" i="18" s="1"/>
  <c r="AF106" i="18" s="1"/>
  <c r="AF107" i="18" s="1"/>
  <c r="AF108" i="18" s="1"/>
  <c r="AF109" i="18" s="1"/>
  <c r="AF110" i="18" s="1"/>
  <c r="AF111" i="18" s="1"/>
  <c r="AF112" i="18" s="1"/>
  <c r="AF113" i="18" s="1"/>
  <c r="AF114" i="18" s="1"/>
  <c r="AF115" i="18" s="1"/>
  <c r="AF116" i="18" s="1"/>
  <c r="AF117" i="18" s="1"/>
  <c r="AF118" i="18" s="1"/>
  <c r="AF16" i="18"/>
  <c r="E50" i="8"/>
  <c r="E26" i="8"/>
  <c r="E50" i="16"/>
  <c r="E26" i="16"/>
  <c r="E50" i="24"/>
  <c r="E26" i="24"/>
  <c r="W75" i="21"/>
  <c r="W76" i="21" s="1"/>
  <c r="W77" i="21" s="1"/>
  <c r="W78" i="21" s="1"/>
  <c r="W79" i="21" s="1"/>
  <c r="W80" i="21" s="1"/>
  <c r="W81" i="21" s="1"/>
  <c r="W82" i="21" s="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15" i="21"/>
  <c r="R75" i="17"/>
  <c r="R18" i="17"/>
  <c r="AE16" i="6"/>
  <c r="AC6" i="9"/>
  <c r="AC74" i="9" s="1"/>
  <c r="Y98" i="9"/>
  <c r="P6" i="12"/>
  <c r="P74" i="12" s="1"/>
  <c r="L98" i="12"/>
  <c r="K98" i="13"/>
  <c r="O6" i="13"/>
  <c r="O74" i="13" s="1"/>
  <c r="Q18" i="14"/>
  <c r="Q27" i="14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12" i="14"/>
  <c r="B77" i="16"/>
  <c r="W15" i="6"/>
  <c r="O99" i="15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6" i="15"/>
  <c r="AF15" i="6"/>
  <c r="AF16" i="21"/>
  <c r="C51" i="12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AA6" i="12"/>
  <c r="AA74" i="12" s="1"/>
  <c r="W98" i="12"/>
  <c r="AB6" i="12"/>
  <c r="AB74" i="12" s="1"/>
  <c r="X98" i="12"/>
  <c r="S99" i="1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AD99" i="10"/>
  <c r="AD100" i="10" s="1"/>
  <c r="AD101" i="10" s="1"/>
  <c r="AD102" i="10" s="1"/>
  <c r="AD103" i="10" s="1"/>
  <c r="AD104" i="10" s="1"/>
  <c r="AD105" i="10" s="1"/>
  <c r="AD106" i="10" s="1"/>
  <c r="AD107" i="10" s="1"/>
  <c r="AD108" i="10" s="1"/>
  <c r="AD109" i="10" s="1"/>
  <c r="AD110" i="10" s="1"/>
  <c r="AD111" i="10" s="1"/>
  <c r="AD112" i="10" s="1"/>
  <c r="AD113" i="10" s="1"/>
  <c r="AD114" i="10" s="1"/>
  <c r="AD115" i="10" s="1"/>
  <c r="AD116" i="10" s="1"/>
  <c r="AD117" i="10" s="1"/>
  <c r="AD118" i="10" s="1"/>
  <c r="W75" i="18"/>
  <c r="W76" i="18" s="1"/>
  <c r="W77" i="18" s="1"/>
  <c r="W78" i="18" s="1"/>
  <c r="W79" i="18" s="1"/>
  <c r="W80" i="18" s="1"/>
  <c r="W81" i="18" s="1"/>
  <c r="W82" i="18" s="1"/>
  <c r="W83" i="18" s="1"/>
  <c r="W84" i="18" s="1"/>
  <c r="W85" i="18" s="1"/>
  <c r="W86" i="18" s="1"/>
  <c r="W87" i="18" s="1"/>
  <c r="W88" i="18" s="1"/>
  <c r="W89" i="18" s="1"/>
  <c r="W90" i="18" s="1"/>
  <c r="W91" i="18" s="1"/>
  <c r="W92" i="18" s="1"/>
  <c r="W93" i="18" s="1"/>
  <c r="W94" i="18" s="1"/>
  <c r="W15" i="18"/>
  <c r="AA75" i="24"/>
  <c r="AA76" i="24" s="1"/>
  <c r="AA77" i="24" s="1"/>
  <c r="AA78" i="24" s="1"/>
  <c r="AA79" i="24" s="1"/>
  <c r="AA80" i="24" s="1"/>
  <c r="AA81" i="24" s="1"/>
  <c r="AA82" i="24" s="1"/>
  <c r="AA83" i="24" s="1"/>
  <c r="AA84" i="24" s="1"/>
  <c r="AA85" i="24" s="1"/>
  <c r="AA86" i="24" s="1"/>
  <c r="AA87" i="24" s="1"/>
  <c r="AA88" i="24" s="1"/>
  <c r="AA89" i="24" s="1"/>
  <c r="AA90" i="24" s="1"/>
  <c r="AA91" i="24" s="1"/>
  <c r="AA92" i="24" s="1"/>
  <c r="AA93" i="24" s="1"/>
  <c r="AA94" i="24" s="1"/>
  <c r="V99" i="7"/>
  <c r="V100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AB15" i="14"/>
  <c r="AB75" i="14"/>
  <c r="AB76" i="14" s="1"/>
  <c r="AB77" i="14" s="1"/>
  <c r="AB78" i="14" s="1"/>
  <c r="AB79" i="14" s="1"/>
  <c r="AB80" i="14" s="1"/>
  <c r="AB81" i="14" s="1"/>
  <c r="AB82" i="14" s="1"/>
  <c r="AB83" i="14" s="1"/>
  <c r="AB84" i="14" s="1"/>
  <c r="AB85" i="14" s="1"/>
  <c r="AB86" i="14" s="1"/>
  <c r="AB87" i="14" s="1"/>
  <c r="AB88" i="14" s="1"/>
  <c r="AB89" i="14" s="1"/>
  <c r="AB90" i="14" s="1"/>
  <c r="AB91" i="14" s="1"/>
  <c r="AB92" i="14" s="1"/>
  <c r="AB93" i="14" s="1"/>
  <c r="AB94" i="14" s="1"/>
  <c r="S98" i="23"/>
  <c r="W6" i="23"/>
  <c r="W74" i="23" s="1"/>
  <c r="O21" i="12"/>
  <c r="Q26" i="15"/>
  <c r="R4" i="15"/>
  <c r="I16" i="16"/>
  <c r="AF16" i="11"/>
  <c r="C18" i="19"/>
  <c r="C27" i="19"/>
  <c r="C28" i="19" s="1"/>
  <c r="C29" i="19" s="1"/>
  <c r="C30" i="19" s="1"/>
  <c r="C31" i="19" s="1"/>
  <c r="C32" i="19" s="1"/>
  <c r="C33" i="19" s="1"/>
  <c r="C34" i="19" s="1"/>
  <c r="C35" i="19" s="1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C46" i="19" s="1"/>
  <c r="W75" i="20"/>
  <c r="W76" i="20" s="1"/>
  <c r="W77" i="20" s="1"/>
  <c r="W78" i="20" s="1"/>
  <c r="W79" i="20" s="1"/>
  <c r="W80" i="20" s="1"/>
  <c r="W81" i="20" s="1"/>
  <c r="W82" i="20" s="1"/>
  <c r="W83" i="20" s="1"/>
  <c r="W84" i="20" s="1"/>
  <c r="W85" i="20" s="1"/>
  <c r="W86" i="20" s="1"/>
  <c r="W87" i="20" s="1"/>
  <c r="W88" i="20" s="1"/>
  <c r="W89" i="20" s="1"/>
  <c r="W90" i="20" s="1"/>
  <c r="W91" i="20" s="1"/>
  <c r="W92" i="20" s="1"/>
  <c r="W93" i="20" s="1"/>
  <c r="W94" i="20" s="1"/>
  <c r="D51" i="19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19" i="19"/>
  <c r="V98" i="19"/>
  <c r="Z6" i="19"/>
  <c r="Z74" i="19" s="1"/>
  <c r="Q75" i="16"/>
  <c r="Q76" i="16" s="1"/>
  <c r="Q77" i="16" s="1"/>
  <c r="Q78" i="16" s="1"/>
  <c r="Q79" i="16" s="1"/>
  <c r="Q80" i="16" s="1"/>
  <c r="Q81" i="16" s="1"/>
  <c r="Q82" i="16" s="1"/>
  <c r="Q83" i="16" s="1"/>
  <c r="Q84" i="16" s="1"/>
  <c r="Q85" i="16" s="1"/>
  <c r="Q86" i="16" s="1"/>
  <c r="Q87" i="16" s="1"/>
  <c r="Q88" i="16" s="1"/>
  <c r="Q89" i="16" s="1"/>
  <c r="Q90" i="16" s="1"/>
  <c r="Q91" i="16" s="1"/>
  <c r="Q92" i="16" s="1"/>
  <c r="Q93" i="16" s="1"/>
  <c r="Q94" i="16" s="1"/>
  <c r="AA99" i="21"/>
  <c r="AA100" i="21" s="1"/>
  <c r="AA101" i="21" s="1"/>
  <c r="AA102" i="21" s="1"/>
  <c r="AA103" i="21" s="1"/>
  <c r="AA104" i="21" s="1"/>
  <c r="AA105" i="21" s="1"/>
  <c r="AA106" i="21" s="1"/>
  <c r="AA107" i="21" s="1"/>
  <c r="AA108" i="21" s="1"/>
  <c r="AA109" i="21" s="1"/>
  <c r="AA110" i="21" s="1"/>
  <c r="AA111" i="21" s="1"/>
  <c r="AA112" i="21" s="1"/>
  <c r="AA113" i="21" s="1"/>
  <c r="AA114" i="21" s="1"/>
  <c r="AA115" i="21" s="1"/>
  <c r="AA116" i="21" s="1"/>
  <c r="AA117" i="21" s="1"/>
  <c r="AA118" i="21" s="1"/>
  <c r="AA16" i="21"/>
  <c r="R98" i="8"/>
  <c r="V6" i="8"/>
  <c r="V74" i="8" s="1"/>
  <c r="G99" i="10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6" i="10"/>
  <c r="AB98" i="22"/>
  <c r="AF6" i="22"/>
  <c r="AF74" i="22" s="1"/>
  <c r="Q98" i="24"/>
  <c r="U6" i="24"/>
  <c r="U74" i="24" s="1"/>
  <c r="P12" i="10"/>
  <c r="S26" i="12"/>
  <c r="T4" i="12"/>
  <c r="B12" i="14"/>
  <c r="B21" i="14" s="1"/>
  <c r="T4" i="19"/>
  <c r="S26" i="19"/>
  <c r="D99" i="19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6" i="19"/>
  <c r="N98" i="22"/>
  <c r="R6" i="22"/>
  <c r="R74" i="22" s="1"/>
  <c r="AE15" i="16"/>
  <c r="AE75" i="16"/>
  <c r="AE76" i="16" s="1"/>
  <c r="AE77" i="16" s="1"/>
  <c r="AE78" i="16" s="1"/>
  <c r="AE79" i="16" s="1"/>
  <c r="AE80" i="16" s="1"/>
  <c r="AE81" i="16" s="1"/>
  <c r="AE82" i="16" s="1"/>
  <c r="AE83" i="16" s="1"/>
  <c r="AE84" i="16" s="1"/>
  <c r="AE85" i="16" s="1"/>
  <c r="AE86" i="16" s="1"/>
  <c r="AE87" i="16" s="1"/>
  <c r="AE88" i="16" s="1"/>
  <c r="AE89" i="16" s="1"/>
  <c r="AE90" i="16" s="1"/>
  <c r="AE91" i="16" s="1"/>
  <c r="AE92" i="16" s="1"/>
  <c r="AE93" i="16" s="1"/>
  <c r="AE94" i="16" s="1"/>
  <c r="AA99" i="14"/>
  <c r="AA100" i="14" s="1"/>
  <c r="AA101" i="14" s="1"/>
  <c r="AA102" i="14" s="1"/>
  <c r="AA103" i="14" s="1"/>
  <c r="AA104" i="14" s="1"/>
  <c r="AA105" i="14" s="1"/>
  <c r="AA106" i="14" s="1"/>
  <c r="AA107" i="14" s="1"/>
  <c r="AA108" i="14" s="1"/>
  <c r="AA109" i="14" s="1"/>
  <c r="AA110" i="14" s="1"/>
  <c r="AA111" i="14" s="1"/>
  <c r="AA112" i="14" s="1"/>
  <c r="AA113" i="14" s="1"/>
  <c r="AA114" i="14" s="1"/>
  <c r="AA115" i="14" s="1"/>
  <c r="AA116" i="14" s="1"/>
  <c r="AA117" i="14" s="1"/>
  <c r="AA118" i="14" s="1"/>
  <c r="J99" i="1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6" i="11"/>
  <c r="U99" i="24"/>
  <c r="U100" i="24" s="1"/>
  <c r="U101" i="24" s="1"/>
  <c r="U102" i="24" s="1"/>
  <c r="U103" i="24" s="1"/>
  <c r="U104" i="24" s="1"/>
  <c r="U105" i="24" s="1"/>
  <c r="U106" i="24" s="1"/>
  <c r="U107" i="24" s="1"/>
  <c r="U108" i="24" s="1"/>
  <c r="U109" i="24" s="1"/>
  <c r="U110" i="24" s="1"/>
  <c r="U111" i="24" s="1"/>
  <c r="U112" i="24" s="1"/>
  <c r="U113" i="24" s="1"/>
  <c r="U114" i="24" s="1"/>
  <c r="U115" i="24" s="1"/>
  <c r="U116" i="24" s="1"/>
  <c r="U117" i="24" s="1"/>
  <c r="U118" i="24" s="1"/>
  <c r="T98" i="21"/>
  <c r="X6" i="21"/>
  <c r="X74" i="21" s="1"/>
  <c r="AA99" i="18"/>
  <c r="AA100" i="18" s="1"/>
  <c r="AA101" i="18" s="1"/>
  <c r="AA102" i="18" s="1"/>
  <c r="AA103" i="18" s="1"/>
  <c r="AA104" i="18" s="1"/>
  <c r="AA105" i="18" s="1"/>
  <c r="AA106" i="18" s="1"/>
  <c r="AA107" i="18" s="1"/>
  <c r="AA108" i="18" s="1"/>
  <c r="AA109" i="18" s="1"/>
  <c r="AA110" i="18" s="1"/>
  <c r="AA111" i="18" s="1"/>
  <c r="AA112" i="18" s="1"/>
  <c r="AA113" i="18" s="1"/>
  <c r="AA114" i="18" s="1"/>
  <c r="AA115" i="18" s="1"/>
  <c r="AA116" i="18" s="1"/>
  <c r="AA117" i="18" s="1"/>
  <c r="AA118" i="18" s="1"/>
  <c r="J98" i="23"/>
  <c r="N6" i="23"/>
  <c r="N74" i="23" s="1"/>
  <c r="G98" i="21"/>
  <c r="K6" i="21"/>
  <c r="K74" i="21" s="1"/>
  <c r="L51" i="12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19" i="12"/>
  <c r="B28" i="16"/>
  <c r="R50" i="20"/>
  <c r="S5" i="20"/>
  <c r="N13" i="22"/>
  <c r="U16" i="16"/>
  <c r="U99" i="16"/>
  <c r="U100" i="16" s="1"/>
  <c r="U101" i="16" s="1"/>
  <c r="U102" i="16" s="1"/>
  <c r="U103" i="16" s="1"/>
  <c r="U104" i="16" s="1"/>
  <c r="U105" i="16" s="1"/>
  <c r="U106" i="16" s="1"/>
  <c r="U107" i="16" s="1"/>
  <c r="U108" i="16" s="1"/>
  <c r="U109" i="16" s="1"/>
  <c r="U110" i="16" s="1"/>
  <c r="U111" i="16" s="1"/>
  <c r="U112" i="16" s="1"/>
  <c r="U113" i="16" s="1"/>
  <c r="U114" i="16" s="1"/>
  <c r="U115" i="16" s="1"/>
  <c r="U116" i="16" s="1"/>
  <c r="U117" i="16" s="1"/>
  <c r="U118" i="16" s="1"/>
  <c r="P98" i="19"/>
  <c r="T6" i="19"/>
  <c r="T74" i="19" s="1"/>
  <c r="R75" i="25"/>
  <c r="R76" i="25" s="1"/>
  <c r="R77" i="25" s="1"/>
  <c r="R78" i="25" s="1"/>
  <c r="R79" i="25" s="1"/>
  <c r="R80" i="25" s="1"/>
  <c r="R81" i="25" s="1"/>
  <c r="R82" i="25" s="1"/>
  <c r="R83" i="25" s="1"/>
  <c r="R84" i="25" s="1"/>
  <c r="R85" i="25" s="1"/>
  <c r="R86" i="25" s="1"/>
  <c r="R87" i="25" s="1"/>
  <c r="R88" i="25" s="1"/>
  <c r="R89" i="25" s="1"/>
  <c r="R90" i="25" s="1"/>
  <c r="R91" i="25" s="1"/>
  <c r="R92" i="25" s="1"/>
  <c r="R93" i="25" s="1"/>
  <c r="R94" i="25" s="1"/>
  <c r="R15" i="25"/>
  <c r="AD99" i="23"/>
  <c r="AD100" i="23" s="1"/>
  <c r="AD101" i="23" s="1"/>
  <c r="AD102" i="23" s="1"/>
  <c r="AD103" i="23" s="1"/>
  <c r="AD104" i="23" s="1"/>
  <c r="AD105" i="23" s="1"/>
  <c r="AD106" i="23" s="1"/>
  <c r="AD107" i="23" s="1"/>
  <c r="AD108" i="23" s="1"/>
  <c r="AD109" i="23" s="1"/>
  <c r="AD110" i="23" s="1"/>
  <c r="AD111" i="23" s="1"/>
  <c r="AD112" i="23" s="1"/>
  <c r="AD113" i="23" s="1"/>
  <c r="AD114" i="23" s="1"/>
  <c r="AD115" i="23" s="1"/>
  <c r="AD116" i="23" s="1"/>
  <c r="AD117" i="23" s="1"/>
  <c r="AD118" i="23" s="1"/>
  <c r="Z98" i="23"/>
  <c r="AD6" i="23"/>
  <c r="AD74" i="23" s="1"/>
  <c r="D18" i="15"/>
  <c r="D28" i="31" s="1"/>
  <c r="D27" i="15"/>
  <c r="AD75" i="6"/>
  <c r="AD76" i="6" s="1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AD90" i="6" s="1"/>
  <c r="AD91" i="6" s="1"/>
  <c r="AD92" i="6" s="1"/>
  <c r="AD93" i="6" s="1"/>
  <c r="AD94" i="6" s="1"/>
  <c r="AD15" i="6"/>
  <c r="AD75" i="16"/>
  <c r="AD76" i="16" s="1"/>
  <c r="AD77" i="16" s="1"/>
  <c r="AD78" i="16" s="1"/>
  <c r="AD79" i="16" s="1"/>
  <c r="AD80" i="16" s="1"/>
  <c r="AD81" i="16" s="1"/>
  <c r="AD82" i="16" s="1"/>
  <c r="AD83" i="16" s="1"/>
  <c r="AD84" i="16" s="1"/>
  <c r="AD85" i="16" s="1"/>
  <c r="AD86" i="16" s="1"/>
  <c r="AD87" i="16" s="1"/>
  <c r="AD88" i="16" s="1"/>
  <c r="AD89" i="16" s="1"/>
  <c r="AD90" i="16" s="1"/>
  <c r="AD91" i="16" s="1"/>
  <c r="AD92" i="16" s="1"/>
  <c r="AD93" i="16" s="1"/>
  <c r="AD94" i="16" s="1"/>
  <c r="Q75" i="20"/>
  <c r="Q76" i="20" s="1"/>
  <c r="Q77" i="20" s="1"/>
  <c r="Q78" i="20" s="1"/>
  <c r="Q79" i="20" s="1"/>
  <c r="Q80" i="20" s="1"/>
  <c r="Q81" i="20" s="1"/>
  <c r="Q82" i="20" s="1"/>
  <c r="Q83" i="20" s="1"/>
  <c r="Q84" i="20" s="1"/>
  <c r="Q85" i="20" s="1"/>
  <c r="Q86" i="20" s="1"/>
  <c r="Q87" i="20" s="1"/>
  <c r="Q88" i="20" s="1"/>
  <c r="Q89" i="20" s="1"/>
  <c r="Q90" i="20" s="1"/>
  <c r="Q91" i="20" s="1"/>
  <c r="Q92" i="20" s="1"/>
  <c r="Q93" i="20" s="1"/>
  <c r="Q94" i="20" s="1"/>
  <c r="Q15" i="20"/>
  <c r="P98" i="13"/>
  <c r="T6" i="13"/>
  <c r="T74" i="13" s="1"/>
  <c r="O75" i="8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15" i="8"/>
  <c r="O21" i="8" s="1"/>
  <c r="S75" i="14"/>
  <c r="S76" i="14" s="1"/>
  <c r="S77" i="14" s="1"/>
  <c r="S78" i="14" s="1"/>
  <c r="S79" i="14" s="1"/>
  <c r="S80" i="14" s="1"/>
  <c r="S81" i="14" s="1"/>
  <c r="S82" i="14" s="1"/>
  <c r="S83" i="14" s="1"/>
  <c r="S84" i="14" s="1"/>
  <c r="S85" i="14" s="1"/>
  <c r="S86" i="14" s="1"/>
  <c r="S87" i="14" s="1"/>
  <c r="S88" i="14" s="1"/>
  <c r="S89" i="14" s="1"/>
  <c r="S90" i="14" s="1"/>
  <c r="S91" i="14" s="1"/>
  <c r="S92" i="14" s="1"/>
  <c r="S93" i="14" s="1"/>
  <c r="S94" i="14" s="1"/>
  <c r="W6" i="9"/>
  <c r="W74" i="9" s="1"/>
  <c r="S98" i="9"/>
  <c r="C27" i="25"/>
  <c r="C28" i="25" s="1"/>
  <c r="C29" i="25" s="1"/>
  <c r="C30" i="25" s="1"/>
  <c r="C31" i="25" s="1"/>
  <c r="C32" i="25" s="1"/>
  <c r="C33" i="25" s="1"/>
  <c r="C34" i="25" s="1"/>
  <c r="C35" i="25" s="1"/>
  <c r="C36" i="25" s="1"/>
  <c r="C37" i="25" s="1"/>
  <c r="C38" i="25" s="1"/>
  <c r="C39" i="25" s="1"/>
  <c r="C40" i="25" s="1"/>
  <c r="C41" i="25" s="1"/>
  <c r="C42" i="25" s="1"/>
  <c r="C43" i="25" s="1"/>
  <c r="C44" i="25" s="1"/>
  <c r="C45" i="25" s="1"/>
  <c r="C46" i="25" s="1"/>
  <c r="C18" i="25"/>
  <c r="Z99" i="7"/>
  <c r="Z100" i="7" s="1"/>
  <c r="Z101" i="7" s="1"/>
  <c r="Z102" i="7" s="1"/>
  <c r="Z103" i="7" s="1"/>
  <c r="Z104" i="7" s="1"/>
  <c r="Z105" i="7" s="1"/>
  <c r="Z106" i="7" s="1"/>
  <c r="Z107" i="7" s="1"/>
  <c r="Z108" i="7" s="1"/>
  <c r="Z109" i="7" s="1"/>
  <c r="Z110" i="7" s="1"/>
  <c r="Z111" i="7" s="1"/>
  <c r="Z112" i="7" s="1"/>
  <c r="Z113" i="7" s="1"/>
  <c r="Z114" i="7" s="1"/>
  <c r="Z115" i="7" s="1"/>
  <c r="Z116" i="7" s="1"/>
  <c r="Z117" i="7" s="1"/>
  <c r="Z118" i="7" s="1"/>
  <c r="Y75" i="14"/>
  <c r="Y76" i="14" s="1"/>
  <c r="Y77" i="14" s="1"/>
  <c r="Y78" i="14" s="1"/>
  <c r="Y79" i="14" s="1"/>
  <c r="Y80" i="14" s="1"/>
  <c r="Y81" i="14" s="1"/>
  <c r="Y82" i="14" s="1"/>
  <c r="Y83" i="14" s="1"/>
  <c r="Y84" i="14" s="1"/>
  <c r="Y85" i="14" s="1"/>
  <c r="Y86" i="14" s="1"/>
  <c r="Y87" i="14" s="1"/>
  <c r="Y88" i="14" s="1"/>
  <c r="Y89" i="14" s="1"/>
  <c r="Y90" i="14" s="1"/>
  <c r="Y91" i="14" s="1"/>
  <c r="Y92" i="14" s="1"/>
  <c r="Y93" i="14" s="1"/>
  <c r="Y94" i="14" s="1"/>
  <c r="AE75" i="8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M51" i="15"/>
  <c r="M61" i="31" s="1"/>
  <c r="M19" i="15"/>
  <c r="M29" i="31" s="1"/>
  <c r="R18" i="21"/>
  <c r="R27" i="2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Q27" i="22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12" i="22"/>
  <c r="F99" i="18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6" i="18"/>
  <c r="X30" i="3"/>
  <c r="Y16" i="3"/>
  <c r="J99" i="20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6" i="20"/>
  <c r="C18" i="22"/>
  <c r="C27" i="22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AC16" i="9"/>
  <c r="AC99" i="9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D27" i="22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18" i="22"/>
  <c r="P75" i="14"/>
  <c r="P76" i="14" s="1"/>
  <c r="P77" i="14" s="1"/>
  <c r="P78" i="14" s="1"/>
  <c r="P79" i="14" s="1"/>
  <c r="P80" i="14" s="1"/>
  <c r="P81" i="14" s="1"/>
  <c r="P82" i="14" s="1"/>
  <c r="P83" i="14" s="1"/>
  <c r="P84" i="14" s="1"/>
  <c r="P85" i="14" s="1"/>
  <c r="P86" i="14" s="1"/>
  <c r="P87" i="14" s="1"/>
  <c r="P88" i="14" s="1"/>
  <c r="P89" i="14" s="1"/>
  <c r="P90" i="14" s="1"/>
  <c r="P91" i="14" s="1"/>
  <c r="P92" i="14" s="1"/>
  <c r="P93" i="14" s="1"/>
  <c r="P94" i="14" s="1"/>
  <c r="M75" i="18"/>
  <c r="M76" i="18" s="1"/>
  <c r="M77" i="18" s="1"/>
  <c r="M78" i="18" s="1"/>
  <c r="M79" i="18" s="1"/>
  <c r="M80" i="18" s="1"/>
  <c r="M81" i="18" s="1"/>
  <c r="M82" i="18" s="1"/>
  <c r="M83" i="18" s="1"/>
  <c r="M84" i="18" s="1"/>
  <c r="M85" i="18" s="1"/>
  <c r="M86" i="18" s="1"/>
  <c r="M87" i="18" s="1"/>
  <c r="M88" i="18" s="1"/>
  <c r="M89" i="18" s="1"/>
  <c r="M90" i="18" s="1"/>
  <c r="M91" i="18" s="1"/>
  <c r="M92" i="18" s="1"/>
  <c r="M93" i="18" s="1"/>
  <c r="M94" i="18" s="1"/>
  <c r="M15" i="18"/>
  <c r="O75" i="25"/>
  <c r="O76" i="25" s="1"/>
  <c r="O77" i="25" s="1"/>
  <c r="O78" i="25" s="1"/>
  <c r="O79" i="25" s="1"/>
  <c r="O80" i="25" s="1"/>
  <c r="O81" i="25" s="1"/>
  <c r="O82" i="25" s="1"/>
  <c r="O83" i="25" s="1"/>
  <c r="O84" i="25" s="1"/>
  <c r="O85" i="25" s="1"/>
  <c r="O86" i="25" s="1"/>
  <c r="O87" i="25" s="1"/>
  <c r="O88" i="25" s="1"/>
  <c r="O89" i="25" s="1"/>
  <c r="O90" i="25" s="1"/>
  <c r="O91" i="25" s="1"/>
  <c r="O92" i="25" s="1"/>
  <c r="O93" i="25" s="1"/>
  <c r="O94" i="25" s="1"/>
  <c r="O15" i="25"/>
  <c r="R50" i="6"/>
  <c r="S5" i="6"/>
  <c r="U6" i="9"/>
  <c r="U74" i="9" s="1"/>
  <c r="Q98" i="9"/>
  <c r="T98" i="18"/>
  <c r="X6" i="18"/>
  <c r="X74" i="18" s="1"/>
  <c r="A31" i="10"/>
  <c r="A102" i="10"/>
  <c r="A78" i="10"/>
  <c r="A54" i="10"/>
  <c r="Q51" i="25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19" i="25"/>
  <c r="J99" i="10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C18" i="21"/>
  <c r="C27" i="2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O75" i="20"/>
  <c r="O76" i="20" s="1"/>
  <c r="O77" i="20" s="1"/>
  <c r="O78" i="20" s="1"/>
  <c r="O79" i="20" s="1"/>
  <c r="O80" i="20" s="1"/>
  <c r="O81" i="20" s="1"/>
  <c r="O82" i="20" s="1"/>
  <c r="O83" i="20" s="1"/>
  <c r="O84" i="20" s="1"/>
  <c r="O85" i="20" s="1"/>
  <c r="O86" i="20" s="1"/>
  <c r="O87" i="20" s="1"/>
  <c r="O88" i="20" s="1"/>
  <c r="O89" i="20" s="1"/>
  <c r="O90" i="20" s="1"/>
  <c r="O91" i="20" s="1"/>
  <c r="O92" i="20" s="1"/>
  <c r="O93" i="20" s="1"/>
  <c r="O94" i="20" s="1"/>
  <c r="O18" i="20"/>
  <c r="D27" i="13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18" i="13"/>
  <c r="AF75" i="20"/>
  <c r="AF76" i="20" s="1"/>
  <c r="AF77" i="20" s="1"/>
  <c r="AF78" i="20" s="1"/>
  <c r="AF79" i="20" s="1"/>
  <c r="AF80" i="20" s="1"/>
  <c r="AF81" i="20" s="1"/>
  <c r="AF82" i="20" s="1"/>
  <c r="AF83" i="20" s="1"/>
  <c r="AF84" i="20" s="1"/>
  <c r="AF85" i="20" s="1"/>
  <c r="AF86" i="20" s="1"/>
  <c r="AF87" i="20" s="1"/>
  <c r="AF88" i="20" s="1"/>
  <c r="AF89" i="20" s="1"/>
  <c r="AF90" i="20" s="1"/>
  <c r="AF91" i="20" s="1"/>
  <c r="AF92" i="20" s="1"/>
  <c r="AF93" i="20" s="1"/>
  <c r="AF94" i="20" s="1"/>
  <c r="E50" i="9"/>
  <c r="E26" i="9"/>
  <c r="E50" i="17"/>
  <c r="E26" i="17"/>
  <c r="E50" i="25"/>
  <c r="E26" i="25"/>
  <c r="S99" i="21"/>
  <c r="S100" i="21" s="1"/>
  <c r="S101" i="21" s="1"/>
  <c r="S102" i="21" s="1"/>
  <c r="S103" i="21" s="1"/>
  <c r="S104" i="21" s="1"/>
  <c r="S105" i="21" s="1"/>
  <c r="S106" i="21" s="1"/>
  <c r="S107" i="21" s="1"/>
  <c r="S108" i="21" s="1"/>
  <c r="S109" i="21" s="1"/>
  <c r="S110" i="21" s="1"/>
  <c r="S111" i="21" s="1"/>
  <c r="S112" i="21" s="1"/>
  <c r="S113" i="21" s="1"/>
  <c r="S114" i="21" s="1"/>
  <c r="S115" i="21" s="1"/>
  <c r="S116" i="21" s="1"/>
  <c r="S117" i="21" s="1"/>
  <c r="S118" i="21" s="1"/>
  <c r="B7" i="19"/>
  <c r="B7" i="9"/>
  <c r="E25" i="3"/>
  <c r="Y98" i="19"/>
  <c r="AC6" i="19"/>
  <c r="AC74" i="19" s="1"/>
  <c r="L98" i="22"/>
  <c r="P6" i="22"/>
  <c r="P74" i="22" s="1"/>
  <c r="K98" i="23"/>
  <c r="O6" i="23"/>
  <c r="O74" i="23" s="1"/>
  <c r="R26" i="14"/>
  <c r="S4" i="14"/>
  <c r="A77" i="14"/>
  <c r="A53" i="14"/>
  <c r="A30" i="14"/>
  <c r="A101" i="14"/>
  <c r="C27" i="12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18" i="12"/>
  <c r="W98" i="22"/>
  <c r="AA6" i="22"/>
  <c r="AA74" i="22" s="1"/>
  <c r="X98" i="22"/>
  <c r="AB6" i="22"/>
  <c r="AB74" i="22" s="1"/>
  <c r="Q75" i="24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AD99" i="20"/>
  <c r="AD100" i="20" s="1"/>
  <c r="AD101" i="20" s="1"/>
  <c r="AD102" i="20" s="1"/>
  <c r="AD103" i="20" s="1"/>
  <c r="AD104" i="20" s="1"/>
  <c r="AD105" i="20" s="1"/>
  <c r="AD106" i="20" s="1"/>
  <c r="AD107" i="20" s="1"/>
  <c r="AD108" i="20" s="1"/>
  <c r="AD109" i="20" s="1"/>
  <c r="AD110" i="20" s="1"/>
  <c r="AD111" i="20" s="1"/>
  <c r="AD112" i="20" s="1"/>
  <c r="AD113" i="20" s="1"/>
  <c r="AD114" i="20" s="1"/>
  <c r="AD115" i="20" s="1"/>
  <c r="AD116" i="20" s="1"/>
  <c r="AD117" i="20" s="1"/>
  <c r="AD118" i="20" s="1"/>
  <c r="S99" i="18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6" i="18"/>
  <c r="W99" i="24"/>
  <c r="W100" i="24" s="1"/>
  <c r="W101" i="24" s="1"/>
  <c r="W102" i="24" s="1"/>
  <c r="W103" i="24" s="1"/>
  <c r="W104" i="24" s="1"/>
  <c r="W105" i="24" s="1"/>
  <c r="W106" i="24" s="1"/>
  <c r="W107" i="24" s="1"/>
  <c r="W108" i="24" s="1"/>
  <c r="W109" i="24" s="1"/>
  <c r="W110" i="24" s="1"/>
  <c r="W111" i="24" s="1"/>
  <c r="W112" i="24" s="1"/>
  <c r="W113" i="24" s="1"/>
  <c r="W114" i="24" s="1"/>
  <c r="W115" i="24" s="1"/>
  <c r="W116" i="24" s="1"/>
  <c r="W117" i="24" s="1"/>
  <c r="W118" i="24" s="1"/>
  <c r="N6" i="9"/>
  <c r="N74" i="9" s="1"/>
  <c r="J98" i="9"/>
  <c r="P27" i="15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R26" i="18"/>
  <c r="S4" i="18"/>
  <c r="O19" i="25"/>
  <c r="N19" i="32" s="1"/>
  <c r="C51" i="19"/>
  <c r="C52" i="19" s="1"/>
  <c r="C53" i="19" s="1"/>
  <c r="C54" i="19" s="1"/>
  <c r="C55" i="19" s="1"/>
  <c r="C56" i="19" s="1"/>
  <c r="C57" i="19" s="1"/>
  <c r="C58" i="19" s="1"/>
  <c r="C59" i="19" s="1"/>
  <c r="C60" i="19" s="1"/>
  <c r="C61" i="19" s="1"/>
  <c r="C62" i="19" s="1"/>
  <c r="C63" i="19" s="1"/>
  <c r="C64" i="19" s="1"/>
  <c r="C65" i="19" s="1"/>
  <c r="C66" i="19" s="1"/>
  <c r="C67" i="19" s="1"/>
  <c r="C68" i="19" s="1"/>
  <c r="C69" i="19" s="1"/>
  <c r="C70" i="19" s="1"/>
  <c r="S99" i="20"/>
  <c r="S100" i="20" s="1"/>
  <c r="S101" i="20" s="1"/>
  <c r="S102" i="20" s="1"/>
  <c r="S103" i="20" s="1"/>
  <c r="S104" i="20" s="1"/>
  <c r="S105" i="20" s="1"/>
  <c r="S106" i="20" s="1"/>
  <c r="S107" i="20" s="1"/>
  <c r="S108" i="20" s="1"/>
  <c r="S109" i="20" s="1"/>
  <c r="S110" i="20" s="1"/>
  <c r="S111" i="20" s="1"/>
  <c r="S112" i="20" s="1"/>
  <c r="S113" i="20" s="1"/>
  <c r="S114" i="20" s="1"/>
  <c r="S115" i="20" s="1"/>
  <c r="S116" i="20" s="1"/>
  <c r="S117" i="20" s="1"/>
  <c r="S118" i="20" s="1"/>
  <c r="D18" i="11"/>
  <c r="D27" i="1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N75" i="21"/>
  <c r="N76" i="21" s="1"/>
  <c r="N77" i="21" s="1"/>
  <c r="N78" i="21" s="1"/>
  <c r="N79" i="21" s="1"/>
  <c r="N80" i="21" s="1"/>
  <c r="N81" i="21" s="1"/>
  <c r="N82" i="21" s="1"/>
  <c r="N83" i="21" s="1"/>
  <c r="N84" i="21" s="1"/>
  <c r="N85" i="21" s="1"/>
  <c r="N86" i="21" s="1"/>
  <c r="N87" i="21" s="1"/>
  <c r="N88" i="21" s="1"/>
  <c r="N89" i="21" s="1"/>
  <c r="N90" i="21" s="1"/>
  <c r="N91" i="21" s="1"/>
  <c r="N92" i="21" s="1"/>
  <c r="N93" i="21" s="1"/>
  <c r="N94" i="21" s="1"/>
  <c r="N15" i="21"/>
  <c r="N21" i="21" s="1"/>
  <c r="N18" i="21"/>
  <c r="O15" i="7"/>
  <c r="O75" i="7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M99" i="14"/>
  <c r="M100" i="14" s="1"/>
  <c r="M101" i="14" s="1"/>
  <c r="M102" i="14" s="1"/>
  <c r="M103" i="14" s="1"/>
  <c r="M104" i="14" s="1"/>
  <c r="M105" i="14" s="1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R98" i="18"/>
  <c r="V6" i="18"/>
  <c r="V74" i="18" s="1"/>
  <c r="K15" i="10"/>
  <c r="K75" i="10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R27" i="12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12" i="12"/>
  <c r="R27" i="19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12" i="19"/>
  <c r="R18" i="19"/>
  <c r="V75" i="24"/>
  <c r="V76" i="24" s="1"/>
  <c r="V77" i="24" s="1"/>
  <c r="V78" i="24" s="1"/>
  <c r="V79" i="24" s="1"/>
  <c r="V80" i="24" s="1"/>
  <c r="V81" i="24" s="1"/>
  <c r="V82" i="24" s="1"/>
  <c r="V83" i="24" s="1"/>
  <c r="V84" i="24" s="1"/>
  <c r="V85" i="24" s="1"/>
  <c r="V86" i="24" s="1"/>
  <c r="V87" i="24" s="1"/>
  <c r="V88" i="24" s="1"/>
  <c r="V89" i="24" s="1"/>
  <c r="V90" i="24" s="1"/>
  <c r="V91" i="24" s="1"/>
  <c r="V92" i="24" s="1"/>
  <c r="V93" i="24" s="1"/>
  <c r="V94" i="24" s="1"/>
  <c r="V15" i="24"/>
  <c r="AA99" i="16"/>
  <c r="AA100" i="16" s="1"/>
  <c r="AA101" i="16" s="1"/>
  <c r="AA102" i="16" s="1"/>
  <c r="AA103" i="16" s="1"/>
  <c r="AA104" i="16" s="1"/>
  <c r="AA105" i="16" s="1"/>
  <c r="AA106" i="16" s="1"/>
  <c r="AA107" i="16" s="1"/>
  <c r="AA108" i="16" s="1"/>
  <c r="AA109" i="16" s="1"/>
  <c r="AA110" i="16" s="1"/>
  <c r="AA111" i="16" s="1"/>
  <c r="AA112" i="16" s="1"/>
  <c r="AA113" i="16" s="1"/>
  <c r="AA114" i="16" s="1"/>
  <c r="AA115" i="16" s="1"/>
  <c r="AA116" i="16" s="1"/>
  <c r="AA117" i="16" s="1"/>
  <c r="AA118" i="16" s="1"/>
  <c r="AA16" i="16"/>
  <c r="AE75" i="14"/>
  <c r="AE76" i="14" s="1"/>
  <c r="AE77" i="14" s="1"/>
  <c r="AE78" i="14" s="1"/>
  <c r="AE79" i="14" s="1"/>
  <c r="AE80" i="14" s="1"/>
  <c r="AE81" i="14" s="1"/>
  <c r="AE82" i="14" s="1"/>
  <c r="AE83" i="14" s="1"/>
  <c r="AE84" i="14" s="1"/>
  <c r="AE85" i="14" s="1"/>
  <c r="AE86" i="14" s="1"/>
  <c r="AE87" i="14" s="1"/>
  <c r="AE88" i="14" s="1"/>
  <c r="AE89" i="14" s="1"/>
  <c r="AE90" i="14" s="1"/>
  <c r="AE91" i="14" s="1"/>
  <c r="AE92" i="14" s="1"/>
  <c r="AE93" i="14" s="1"/>
  <c r="AE94" i="14" s="1"/>
  <c r="N98" i="13"/>
  <c r="R6" i="13"/>
  <c r="R74" i="13" s="1"/>
  <c r="K75" i="19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15" i="19"/>
  <c r="R6" i="14"/>
  <c r="R74" i="14" s="1"/>
  <c r="N98" i="14"/>
  <c r="S75" i="20"/>
  <c r="S76" i="20" s="1"/>
  <c r="S77" i="20" s="1"/>
  <c r="S78" i="20" s="1"/>
  <c r="S79" i="20" s="1"/>
  <c r="S80" i="20" s="1"/>
  <c r="S81" i="20" s="1"/>
  <c r="S82" i="20" s="1"/>
  <c r="S83" i="20" s="1"/>
  <c r="S84" i="20" s="1"/>
  <c r="S85" i="20" s="1"/>
  <c r="S86" i="20" s="1"/>
  <c r="S87" i="20" s="1"/>
  <c r="S88" i="20" s="1"/>
  <c r="S89" i="20" s="1"/>
  <c r="S90" i="20" s="1"/>
  <c r="S91" i="20" s="1"/>
  <c r="S92" i="20" s="1"/>
  <c r="S93" i="20" s="1"/>
  <c r="S94" i="20" s="1"/>
  <c r="S15" i="20"/>
  <c r="C51" i="6"/>
  <c r="C19" i="6"/>
  <c r="B12" i="10"/>
  <c r="B21" i="10" s="1"/>
  <c r="Q50" i="12"/>
  <c r="R5" i="12"/>
  <c r="Q51" i="20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A101" i="19"/>
  <c r="A77" i="19"/>
  <c r="A30" i="19"/>
  <c r="A53" i="19"/>
  <c r="D51" i="9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19" i="9"/>
  <c r="U6" i="12"/>
  <c r="U74" i="12" s="1"/>
  <c r="Q98" i="12"/>
  <c r="D18" i="24"/>
  <c r="D27" i="24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L98" i="8"/>
  <c r="P6" i="8"/>
  <c r="P74" i="8" s="1"/>
  <c r="P51" i="15"/>
  <c r="P61" i="31" s="1"/>
  <c r="O51" i="32" s="1"/>
  <c r="P19" i="15"/>
  <c r="P29" i="31" s="1"/>
  <c r="AB98" i="23"/>
  <c r="AF6" i="23"/>
  <c r="AF74" i="23" s="1"/>
  <c r="N15" i="7"/>
  <c r="N21" i="7" s="1"/>
  <c r="N18" i="7"/>
  <c r="N75" i="7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8" i="6"/>
  <c r="R6" i="6"/>
  <c r="R74" i="6" s="1"/>
  <c r="D51" i="12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AE99" i="8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6" i="8"/>
  <c r="N75" i="25"/>
  <c r="N76" i="25" s="1"/>
  <c r="N77" i="25" s="1"/>
  <c r="N78" i="25" s="1"/>
  <c r="N79" i="25" s="1"/>
  <c r="N80" i="25" s="1"/>
  <c r="N81" i="25" s="1"/>
  <c r="N82" i="25" s="1"/>
  <c r="N83" i="25" s="1"/>
  <c r="N84" i="25" s="1"/>
  <c r="N85" i="25" s="1"/>
  <c r="N86" i="25" s="1"/>
  <c r="N87" i="25" s="1"/>
  <c r="N88" i="25" s="1"/>
  <c r="N89" i="25" s="1"/>
  <c r="N90" i="25" s="1"/>
  <c r="N91" i="25" s="1"/>
  <c r="N92" i="25" s="1"/>
  <c r="N93" i="25" s="1"/>
  <c r="N94" i="25" s="1"/>
  <c r="N15" i="25"/>
  <c r="N21" i="25" s="1"/>
  <c r="N18" i="25"/>
  <c r="Z6" i="14"/>
  <c r="Z74" i="14" s="1"/>
  <c r="V98" i="14"/>
  <c r="P99" i="20"/>
  <c r="P100" i="20" s="1"/>
  <c r="P101" i="20" s="1"/>
  <c r="P102" i="20" s="1"/>
  <c r="P103" i="20" s="1"/>
  <c r="P104" i="20" s="1"/>
  <c r="P105" i="20" s="1"/>
  <c r="P106" i="20" s="1"/>
  <c r="P107" i="20" s="1"/>
  <c r="P108" i="20" s="1"/>
  <c r="P109" i="20" s="1"/>
  <c r="P110" i="20" s="1"/>
  <c r="P111" i="20" s="1"/>
  <c r="P112" i="20" s="1"/>
  <c r="P113" i="20" s="1"/>
  <c r="P114" i="20" s="1"/>
  <c r="P115" i="20" s="1"/>
  <c r="P116" i="20" s="1"/>
  <c r="P117" i="20" s="1"/>
  <c r="P118" i="20" s="1"/>
  <c r="R51" i="24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19" i="24"/>
  <c r="AE75" i="23"/>
  <c r="AE76" i="23" s="1"/>
  <c r="AE77" i="23" s="1"/>
  <c r="AE78" i="23" s="1"/>
  <c r="AE79" i="23" s="1"/>
  <c r="AE80" i="23" s="1"/>
  <c r="AE81" i="23" s="1"/>
  <c r="AE82" i="23" s="1"/>
  <c r="AE83" i="23" s="1"/>
  <c r="AE84" i="23" s="1"/>
  <c r="AE85" i="23" s="1"/>
  <c r="AE86" i="23" s="1"/>
  <c r="AE87" i="23" s="1"/>
  <c r="AE88" i="23" s="1"/>
  <c r="AE89" i="23" s="1"/>
  <c r="AE90" i="23" s="1"/>
  <c r="AE91" i="23" s="1"/>
  <c r="AE92" i="23" s="1"/>
  <c r="AE93" i="23" s="1"/>
  <c r="AE94" i="23" s="1"/>
  <c r="AE15" i="23"/>
  <c r="AD75" i="24"/>
  <c r="AD76" i="24" s="1"/>
  <c r="AD77" i="24" s="1"/>
  <c r="AD78" i="24" s="1"/>
  <c r="AD79" i="24" s="1"/>
  <c r="AD80" i="24" s="1"/>
  <c r="AD81" i="24" s="1"/>
  <c r="AD82" i="24" s="1"/>
  <c r="AD83" i="24" s="1"/>
  <c r="AD84" i="24" s="1"/>
  <c r="AD85" i="24" s="1"/>
  <c r="AD86" i="24" s="1"/>
  <c r="AD87" i="24" s="1"/>
  <c r="AD88" i="24" s="1"/>
  <c r="AD89" i="24" s="1"/>
  <c r="AD90" i="24" s="1"/>
  <c r="AD91" i="24" s="1"/>
  <c r="AD92" i="24" s="1"/>
  <c r="AD93" i="24" s="1"/>
  <c r="AD94" i="24" s="1"/>
  <c r="D51" i="16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19" i="16"/>
  <c r="AC6" i="12"/>
  <c r="AC74" i="12" s="1"/>
  <c r="Y98" i="12"/>
  <c r="M75" i="19"/>
  <c r="M76" i="19" s="1"/>
  <c r="M77" i="19" s="1"/>
  <c r="M78" i="19" s="1"/>
  <c r="M79" i="19" s="1"/>
  <c r="M80" i="19" s="1"/>
  <c r="M81" i="19" s="1"/>
  <c r="M82" i="19" s="1"/>
  <c r="M83" i="19" s="1"/>
  <c r="M84" i="19" s="1"/>
  <c r="M85" i="19" s="1"/>
  <c r="M86" i="19" s="1"/>
  <c r="M87" i="19" s="1"/>
  <c r="M88" i="19" s="1"/>
  <c r="M89" i="19" s="1"/>
  <c r="M90" i="19" s="1"/>
  <c r="M91" i="19" s="1"/>
  <c r="M92" i="19" s="1"/>
  <c r="M93" i="19" s="1"/>
  <c r="M94" i="19" s="1"/>
  <c r="P99" i="10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6" i="10"/>
  <c r="L51" i="9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Y99" i="16"/>
  <c r="Y100" i="16" s="1"/>
  <c r="Y101" i="16" s="1"/>
  <c r="Y102" i="16" s="1"/>
  <c r="Y103" i="16" s="1"/>
  <c r="Y104" i="16" s="1"/>
  <c r="Y105" i="16" s="1"/>
  <c r="Y106" i="16" s="1"/>
  <c r="Y107" i="16" s="1"/>
  <c r="Y108" i="16" s="1"/>
  <c r="Y109" i="16" s="1"/>
  <c r="Y110" i="16" s="1"/>
  <c r="Y111" i="16" s="1"/>
  <c r="Y112" i="16" s="1"/>
  <c r="Y113" i="16" s="1"/>
  <c r="Y114" i="16" s="1"/>
  <c r="Y115" i="16" s="1"/>
  <c r="Y116" i="16" s="1"/>
  <c r="Y117" i="16" s="1"/>
  <c r="Y118" i="16" s="1"/>
  <c r="Y16" i="16"/>
  <c r="L98" i="15"/>
  <c r="P6" i="15"/>
  <c r="P74" i="15" s="1"/>
  <c r="W99" i="10"/>
  <c r="W100" i="10" s="1"/>
  <c r="W101" i="10" s="1"/>
  <c r="W102" i="10" s="1"/>
  <c r="W103" i="10" s="1"/>
  <c r="W104" i="10" s="1"/>
  <c r="W105" i="10" s="1"/>
  <c r="W106" i="10" s="1"/>
  <c r="W107" i="10" s="1"/>
  <c r="W108" i="10" s="1"/>
  <c r="W109" i="10" s="1"/>
  <c r="W110" i="10" s="1"/>
  <c r="W111" i="10" s="1"/>
  <c r="W112" i="10" s="1"/>
  <c r="W113" i="10" s="1"/>
  <c r="W114" i="10" s="1"/>
  <c r="W115" i="10" s="1"/>
  <c r="W116" i="10" s="1"/>
  <c r="W117" i="10" s="1"/>
  <c r="W118" i="10" s="1"/>
  <c r="W16" i="10"/>
  <c r="X99" i="20"/>
  <c r="X100" i="20" s="1"/>
  <c r="X101" i="20" s="1"/>
  <c r="X102" i="20" s="1"/>
  <c r="X103" i="20" s="1"/>
  <c r="X104" i="20" s="1"/>
  <c r="X105" i="20" s="1"/>
  <c r="X106" i="20" s="1"/>
  <c r="X107" i="20" s="1"/>
  <c r="X108" i="20" s="1"/>
  <c r="X109" i="20" s="1"/>
  <c r="X110" i="20" s="1"/>
  <c r="X111" i="20" s="1"/>
  <c r="X112" i="20" s="1"/>
  <c r="X113" i="20" s="1"/>
  <c r="X114" i="20" s="1"/>
  <c r="X115" i="20" s="1"/>
  <c r="X116" i="20" s="1"/>
  <c r="X117" i="20" s="1"/>
  <c r="X118" i="20" s="1"/>
  <c r="C7" i="20"/>
  <c r="C7" i="10"/>
  <c r="F26" i="3"/>
  <c r="M51" i="13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AC75" i="6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AC90" i="6" s="1"/>
  <c r="AC91" i="6" s="1"/>
  <c r="AC92" i="6" s="1"/>
  <c r="AC93" i="6" s="1"/>
  <c r="AC94" i="6" s="1"/>
  <c r="AC15" i="6"/>
  <c r="AC75" i="20"/>
  <c r="AC76" i="20" s="1"/>
  <c r="AC77" i="20" s="1"/>
  <c r="AC78" i="20" s="1"/>
  <c r="AC79" i="20" s="1"/>
  <c r="AC80" i="20" s="1"/>
  <c r="AC81" i="20" s="1"/>
  <c r="AC82" i="20" s="1"/>
  <c r="AC83" i="20" s="1"/>
  <c r="AC84" i="20" s="1"/>
  <c r="AC85" i="20" s="1"/>
  <c r="AC86" i="20" s="1"/>
  <c r="AC87" i="20" s="1"/>
  <c r="AC88" i="20" s="1"/>
  <c r="AC89" i="20" s="1"/>
  <c r="AC90" i="20" s="1"/>
  <c r="AC91" i="20" s="1"/>
  <c r="AC92" i="20" s="1"/>
  <c r="AC93" i="20" s="1"/>
  <c r="AC94" i="20" s="1"/>
  <c r="P16" i="6"/>
  <c r="L98" i="19"/>
  <c r="P6" i="19"/>
  <c r="P74" i="19" s="1"/>
  <c r="C51" i="25"/>
  <c r="C52" i="25" s="1"/>
  <c r="C53" i="25" s="1"/>
  <c r="C54" i="25" s="1"/>
  <c r="C55" i="25" s="1"/>
  <c r="C56" i="25" s="1"/>
  <c r="C57" i="25" s="1"/>
  <c r="C58" i="25" s="1"/>
  <c r="C59" i="25" s="1"/>
  <c r="C60" i="25" s="1"/>
  <c r="C61" i="25" s="1"/>
  <c r="C62" i="25" s="1"/>
  <c r="C63" i="25" s="1"/>
  <c r="C64" i="25" s="1"/>
  <c r="C65" i="25" s="1"/>
  <c r="C66" i="25" s="1"/>
  <c r="C67" i="25" s="1"/>
  <c r="C68" i="25" s="1"/>
  <c r="C69" i="25" s="1"/>
  <c r="C70" i="25" s="1"/>
  <c r="AE99" i="18"/>
  <c r="AE100" i="18" s="1"/>
  <c r="AE101" i="18" s="1"/>
  <c r="AE102" i="18" s="1"/>
  <c r="AE103" i="18" s="1"/>
  <c r="AE104" i="18" s="1"/>
  <c r="AE105" i="18" s="1"/>
  <c r="AE106" i="18" s="1"/>
  <c r="AE107" i="18" s="1"/>
  <c r="AE108" i="18" s="1"/>
  <c r="AE109" i="18" s="1"/>
  <c r="AE110" i="18" s="1"/>
  <c r="AE111" i="18" s="1"/>
  <c r="AE112" i="18" s="1"/>
  <c r="AE113" i="18" s="1"/>
  <c r="AE114" i="18" s="1"/>
  <c r="AE115" i="18" s="1"/>
  <c r="AE116" i="18" s="1"/>
  <c r="AE117" i="18" s="1"/>
  <c r="AE118" i="18" s="1"/>
  <c r="D51" i="25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AD15" i="7"/>
  <c r="AD75" i="7"/>
  <c r="AD76" i="7" s="1"/>
  <c r="AD77" i="7" s="1"/>
  <c r="AD78" i="7" s="1"/>
  <c r="AD79" i="7" s="1"/>
  <c r="AD80" i="7" s="1"/>
  <c r="AD81" i="7" s="1"/>
  <c r="AD82" i="7" s="1"/>
  <c r="AD83" i="7" s="1"/>
  <c r="AD84" i="7" s="1"/>
  <c r="AD85" i="7" s="1"/>
  <c r="AD86" i="7" s="1"/>
  <c r="AD87" i="7" s="1"/>
  <c r="AD88" i="7" s="1"/>
  <c r="AD89" i="7" s="1"/>
  <c r="AD90" i="7" s="1"/>
  <c r="AD91" i="7" s="1"/>
  <c r="AD92" i="7" s="1"/>
  <c r="AD93" i="7" s="1"/>
  <c r="AD94" i="7" s="1"/>
  <c r="J99" i="25"/>
  <c r="J100" i="25" s="1"/>
  <c r="J101" i="25" s="1"/>
  <c r="J102" i="25" s="1"/>
  <c r="J103" i="25" s="1"/>
  <c r="J104" i="25" s="1"/>
  <c r="J105" i="25" s="1"/>
  <c r="J106" i="25" s="1"/>
  <c r="J107" i="25" s="1"/>
  <c r="J108" i="25" s="1"/>
  <c r="J109" i="25" s="1"/>
  <c r="J110" i="25" s="1"/>
  <c r="J111" i="25" s="1"/>
  <c r="J112" i="25" s="1"/>
  <c r="J113" i="25" s="1"/>
  <c r="J114" i="25" s="1"/>
  <c r="J115" i="25" s="1"/>
  <c r="J116" i="25" s="1"/>
  <c r="J117" i="25" s="1"/>
  <c r="J118" i="25" s="1"/>
  <c r="G99" i="9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6" i="9"/>
  <c r="V98" i="24"/>
  <c r="Z6" i="24"/>
  <c r="Z74" i="24" s="1"/>
  <c r="AA99" i="8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6" i="8"/>
  <c r="Z75" i="21"/>
  <c r="Z76" i="21" s="1"/>
  <c r="Z77" i="21" s="1"/>
  <c r="Z78" i="21" s="1"/>
  <c r="Z79" i="21" s="1"/>
  <c r="Z80" i="21" s="1"/>
  <c r="Z81" i="21" s="1"/>
  <c r="Z82" i="21" s="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O98" i="11"/>
  <c r="S6" i="11"/>
  <c r="S74" i="11" s="1"/>
  <c r="A101" i="11"/>
  <c r="A77" i="11"/>
  <c r="A30" i="11"/>
  <c r="A53" i="11"/>
  <c r="L51" i="15"/>
  <c r="L61" i="31" s="1"/>
  <c r="K51" i="32" s="1"/>
  <c r="L19" i="15"/>
  <c r="L29" i="31" s="1"/>
  <c r="O21" i="18"/>
  <c r="K13" i="25"/>
  <c r="Y99" i="10"/>
  <c r="Y100" i="10" s="1"/>
  <c r="Y101" i="10" s="1"/>
  <c r="Y102" i="10" s="1"/>
  <c r="Y103" i="10" s="1"/>
  <c r="Y104" i="10" s="1"/>
  <c r="Y105" i="10" s="1"/>
  <c r="Y106" i="10" s="1"/>
  <c r="Y107" i="10" s="1"/>
  <c r="Y108" i="10" s="1"/>
  <c r="Y109" i="10" s="1"/>
  <c r="Y110" i="10" s="1"/>
  <c r="Y111" i="10" s="1"/>
  <c r="Y112" i="10" s="1"/>
  <c r="Y113" i="10" s="1"/>
  <c r="Y114" i="10" s="1"/>
  <c r="Y115" i="10" s="1"/>
  <c r="Y116" i="10" s="1"/>
  <c r="Y117" i="10" s="1"/>
  <c r="Y118" i="10" s="1"/>
  <c r="Y16" i="10"/>
  <c r="AA99" i="23"/>
  <c r="AA100" i="23" s="1"/>
  <c r="AA101" i="23" s="1"/>
  <c r="AA102" i="23" s="1"/>
  <c r="AA103" i="23" s="1"/>
  <c r="AA104" i="23" s="1"/>
  <c r="AA105" i="23" s="1"/>
  <c r="AA106" i="23" s="1"/>
  <c r="AA107" i="23" s="1"/>
  <c r="AA108" i="23" s="1"/>
  <c r="AA109" i="23" s="1"/>
  <c r="AA110" i="23" s="1"/>
  <c r="AA111" i="23" s="1"/>
  <c r="AA112" i="23" s="1"/>
  <c r="AA113" i="23" s="1"/>
  <c r="AA114" i="23" s="1"/>
  <c r="AA115" i="23" s="1"/>
  <c r="AA116" i="23" s="1"/>
  <c r="AA117" i="23" s="1"/>
  <c r="AA118" i="23" s="1"/>
  <c r="Z99" i="24"/>
  <c r="Z100" i="24" s="1"/>
  <c r="Z101" i="24" s="1"/>
  <c r="Z102" i="24" s="1"/>
  <c r="Z103" i="24" s="1"/>
  <c r="Z104" i="24" s="1"/>
  <c r="Z105" i="24" s="1"/>
  <c r="Z106" i="24" s="1"/>
  <c r="Z107" i="24" s="1"/>
  <c r="Z108" i="24" s="1"/>
  <c r="Z109" i="24" s="1"/>
  <c r="Z110" i="24" s="1"/>
  <c r="Z111" i="24" s="1"/>
  <c r="Z112" i="24" s="1"/>
  <c r="Z113" i="24" s="1"/>
  <c r="Z114" i="24" s="1"/>
  <c r="Z115" i="24" s="1"/>
  <c r="Z116" i="24" s="1"/>
  <c r="Z117" i="24" s="1"/>
  <c r="Z118" i="24" s="1"/>
  <c r="T7" i="25"/>
  <c r="T7" i="15"/>
  <c r="AC99" i="23"/>
  <c r="AC100" i="23" s="1"/>
  <c r="AC101" i="23" s="1"/>
  <c r="AC102" i="23" s="1"/>
  <c r="AC103" i="23" s="1"/>
  <c r="AC104" i="23" s="1"/>
  <c r="AC105" i="23" s="1"/>
  <c r="AC106" i="23" s="1"/>
  <c r="AC107" i="23" s="1"/>
  <c r="AC108" i="23" s="1"/>
  <c r="AC109" i="23" s="1"/>
  <c r="AC110" i="23" s="1"/>
  <c r="AC111" i="23" s="1"/>
  <c r="AC112" i="23" s="1"/>
  <c r="AC113" i="23" s="1"/>
  <c r="AC114" i="23" s="1"/>
  <c r="AC115" i="23" s="1"/>
  <c r="AC116" i="23" s="1"/>
  <c r="AC117" i="23" s="1"/>
  <c r="AC118" i="23" s="1"/>
  <c r="AC16" i="23"/>
  <c r="D27" i="8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18" i="8"/>
  <c r="L99" i="10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AB75" i="7"/>
  <c r="AB76" i="7" s="1"/>
  <c r="AB77" i="7" s="1"/>
  <c r="AB78" i="7" s="1"/>
  <c r="AB79" i="7" s="1"/>
  <c r="AB80" i="7" s="1"/>
  <c r="AB81" i="7" s="1"/>
  <c r="AB82" i="7" s="1"/>
  <c r="AB83" i="7" s="1"/>
  <c r="AB84" i="7" s="1"/>
  <c r="AB85" i="7" s="1"/>
  <c r="AB86" i="7" s="1"/>
  <c r="AB87" i="7" s="1"/>
  <c r="AB88" i="7" s="1"/>
  <c r="AB89" i="7" s="1"/>
  <c r="AB90" i="7" s="1"/>
  <c r="AB91" i="7" s="1"/>
  <c r="AB92" i="7" s="1"/>
  <c r="AB93" i="7" s="1"/>
  <c r="AB94" i="7" s="1"/>
  <c r="Y98" i="22"/>
  <c r="AC6" i="22"/>
  <c r="AC74" i="22" s="1"/>
  <c r="J98" i="22"/>
  <c r="N6" i="22"/>
  <c r="N74" i="22" s="1"/>
  <c r="I99" i="19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6" i="19"/>
  <c r="M99" i="25"/>
  <c r="M100" i="25" s="1"/>
  <c r="M101" i="25" s="1"/>
  <c r="M102" i="25" s="1"/>
  <c r="M103" i="25" s="1"/>
  <c r="M104" i="25" s="1"/>
  <c r="M105" i="25" s="1"/>
  <c r="M106" i="25" s="1"/>
  <c r="M107" i="25" s="1"/>
  <c r="M108" i="25" s="1"/>
  <c r="M109" i="25" s="1"/>
  <c r="M110" i="25" s="1"/>
  <c r="M111" i="25" s="1"/>
  <c r="M112" i="25" s="1"/>
  <c r="M113" i="25" s="1"/>
  <c r="M114" i="25" s="1"/>
  <c r="M115" i="25" s="1"/>
  <c r="M116" i="25" s="1"/>
  <c r="M117" i="25" s="1"/>
  <c r="M118" i="25" s="1"/>
  <c r="M16" i="25"/>
  <c r="T15" i="10"/>
  <c r="T75" i="10"/>
  <c r="T76" i="10" s="1"/>
  <c r="T77" i="10" s="1"/>
  <c r="T78" i="10" s="1"/>
  <c r="T79" i="10" s="1"/>
  <c r="T80" i="10" s="1"/>
  <c r="T81" i="10" s="1"/>
  <c r="T82" i="10" s="1"/>
  <c r="T83" i="10" s="1"/>
  <c r="T84" i="10" s="1"/>
  <c r="T85" i="10" s="1"/>
  <c r="T86" i="10" s="1"/>
  <c r="T87" i="10" s="1"/>
  <c r="T88" i="10" s="1"/>
  <c r="T89" i="10" s="1"/>
  <c r="T90" i="10" s="1"/>
  <c r="T91" i="10" s="1"/>
  <c r="T92" i="10" s="1"/>
  <c r="T93" i="10" s="1"/>
  <c r="T94" i="10" s="1"/>
  <c r="N19" i="15"/>
  <c r="N29" i="31" s="1"/>
  <c r="M19" i="32" s="1"/>
  <c r="AC75" i="16"/>
  <c r="AC76" i="16" s="1"/>
  <c r="AC77" i="16" s="1"/>
  <c r="AC78" i="16" s="1"/>
  <c r="AC79" i="16" s="1"/>
  <c r="AC80" i="16" s="1"/>
  <c r="AC81" i="16" s="1"/>
  <c r="AC82" i="16" s="1"/>
  <c r="AC83" i="16" s="1"/>
  <c r="AC84" i="16" s="1"/>
  <c r="AC85" i="16" s="1"/>
  <c r="AC86" i="16" s="1"/>
  <c r="AC87" i="16" s="1"/>
  <c r="AC88" i="16" s="1"/>
  <c r="AC89" i="16" s="1"/>
  <c r="AC90" i="16" s="1"/>
  <c r="AC91" i="16" s="1"/>
  <c r="AC92" i="16" s="1"/>
  <c r="AC93" i="16" s="1"/>
  <c r="AC94" i="16" s="1"/>
  <c r="R99" i="16"/>
  <c r="R100" i="16" s="1"/>
  <c r="R101" i="16" s="1"/>
  <c r="R102" i="16" s="1"/>
  <c r="R103" i="16" s="1"/>
  <c r="R104" i="16" s="1"/>
  <c r="R105" i="16" s="1"/>
  <c r="R106" i="16" s="1"/>
  <c r="R107" i="16" s="1"/>
  <c r="R108" i="16" s="1"/>
  <c r="R109" i="16" s="1"/>
  <c r="R110" i="16" s="1"/>
  <c r="R111" i="16" s="1"/>
  <c r="R112" i="16" s="1"/>
  <c r="R113" i="16" s="1"/>
  <c r="R114" i="16" s="1"/>
  <c r="R115" i="16" s="1"/>
  <c r="R116" i="16" s="1"/>
  <c r="R117" i="16" s="1"/>
  <c r="R118" i="16" s="1"/>
  <c r="Z99" i="14"/>
  <c r="Z100" i="14" s="1"/>
  <c r="Z101" i="14" s="1"/>
  <c r="Z102" i="14" s="1"/>
  <c r="Z103" i="14" s="1"/>
  <c r="Z104" i="14" s="1"/>
  <c r="Z105" i="14" s="1"/>
  <c r="Z106" i="14" s="1"/>
  <c r="Z107" i="14" s="1"/>
  <c r="Z108" i="14" s="1"/>
  <c r="Z109" i="14" s="1"/>
  <c r="Z110" i="14" s="1"/>
  <c r="Z111" i="14" s="1"/>
  <c r="Z112" i="14" s="1"/>
  <c r="Z113" i="14" s="1"/>
  <c r="Z114" i="14" s="1"/>
  <c r="Z115" i="14" s="1"/>
  <c r="Z116" i="14" s="1"/>
  <c r="Z117" i="14" s="1"/>
  <c r="Z118" i="14" s="1"/>
  <c r="O75" i="24"/>
  <c r="O76" i="24" s="1"/>
  <c r="O77" i="24" s="1"/>
  <c r="O78" i="24" s="1"/>
  <c r="O79" i="24" s="1"/>
  <c r="O80" i="24" s="1"/>
  <c r="O81" i="24" s="1"/>
  <c r="O82" i="24" s="1"/>
  <c r="O83" i="24" s="1"/>
  <c r="O84" i="24" s="1"/>
  <c r="O85" i="24" s="1"/>
  <c r="O86" i="24" s="1"/>
  <c r="O87" i="24" s="1"/>
  <c r="O88" i="24" s="1"/>
  <c r="O89" i="24" s="1"/>
  <c r="O90" i="24" s="1"/>
  <c r="O91" i="24" s="1"/>
  <c r="O92" i="24" s="1"/>
  <c r="O93" i="24" s="1"/>
  <c r="O94" i="24" s="1"/>
  <c r="O15" i="24"/>
  <c r="O18" i="24"/>
  <c r="O21" i="24" s="1"/>
  <c r="B99" i="7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6" i="7"/>
  <c r="B19" i="7"/>
  <c r="P75" i="24"/>
  <c r="P76" i="24" s="1"/>
  <c r="P77" i="24" s="1"/>
  <c r="P78" i="24" s="1"/>
  <c r="P79" i="24" s="1"/>
  <c r="P80" i="24" s="1"/>
  <c r="P81" i="24" s="1"/>
  <c r="P82" i="24" s="1"/>
  <c r="P83" i="24" s="1"/>
  <c r="P84" i="24" s="1"/>
  <c r="P85" i="24" s="1"/>
  <c r="P86" i="24" s="1"/>
  <c r="P87" i="24" s="1"/>
  <c r="P88" i="24" s="1"/>
  <c r="P89" i="24" s="1"/>
  <c r="P90" i="24" s="1"/>
  <c r="P91" i="24" s="1"/>
  <c r="P92" i="24" s="1"/>
  <c r="P93" i="24" s="1"/>
  <c r="P94" i="24" s="1"/>
  <c r="AA6" i="9"/>
  <c r="AA74" i="9" s="1"/>
  <c r="W98" i="9"/>
  <c r="L98" i="25"/>
  <c r="L19" i="25" s="1"/>
  <c r="P6" i="25"/>
  <c r="P74" i="25" s="1"/>
  <c r="P18" i="25" s="1"/>
  <c r="AA15" i="10"/>
  <c r="AA75" i="10"/>
  <c r="AA76" i="10" s="1"/>
  <c r="AA77" i="10" s="1"/>
  <c r="AA78" i="10" s="1"/>
  <c r="AA79" i="10" s="1"/>
  <c r="AA80" i="10" s="1"/>
  <c r="AA81" i="10" s="1"/>
  <c r="AA82" i="10" s="1"/>
  <c r="AA83" i="10" s="1"/>
  <c r="AA84" i="10" s="1"/>
  <c r="AA85" i="10" s="1"/>
  <c r="AA86" i="10" s="1"/>
  <c r="AA87" i="10" s="1"/>
  <c r="AA88" i="10" s="1"/>
  <c r="AA89" i="10" s="1"/>
  <c r="AA90" i="10" s="1"/>
  <c r="AA91" i="10" s="1"/>
  <c r="AA92" i="10" s="1"/>
  <c r="AA93" i="10" s="1"/>
  <c r="AA94" i="10" s="1"/>
  <c r="AD16" i="21"/>
  <c r="G6" i="9"/>
  <c r="G74" i="9" s="1"/>
  <c r="C98" i="9"/>
  <c r="J13" i="10"/>
  <c r="L51" i="13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19" i="13"/>
  <c r="B12" i="24"/>
  <c r="B21" i="24" s="1"/>
  <c r="O18" i="25"/>
  <c r="Y99" i="6"/>
  <c r="Y100" i="6" s="1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Y113" i="6" s="1"/>
  <c r="Y114" i="6" s="1"/>
  <c r="Y115" i="6" s="1"/>
  <c r="Y116" i="6" s="1"/>
  <c r="Y117" i="6" s="1"/>
  <c r="Y118" i="6" s="1"/>
  <c r="Y16" i="6"/>
  <c r="AE15" i="6"/>
  <c r="AB75" i="21"/>
  <c r="AB76" i="21" s="1"/>
  <c r="AB77" i="21" s="1"/>
  <c r="AB78" i="21" s="1"/>
  <c r="AB79" i="21" s="1"/>
  <c r="AB80" i="21" s="1"/>
  <c r="AB81" i="21" s="1"/>
  <c r="AB82" i="21" s="1"/>
  <c r="AB83" i="21" s="1"/>
  <c r="AB84" i="21" s="1"/>
  <c r="AB85" i="21" s="1"/>
  <c r="AB86" i="21" s="1"/>
  <c r="AB87" i="21" s="1"/>
  <c r="AB88" i="21" s="1"/>
  <c r="AB89" i="21" s="1"/>
  <c r="AB90" i="21" s="1"/>
  <c r="AB91" i="21" s="1"/>
  <c r="AB92" i="21" s="1"/>
  <c r="AB93" i="21" s="1"/>
  <c r="AB94" i="21" s="1"/>
  <c r="C51" i="22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AC99" i="19"/>
  <c r="AC100" i="19" s="1"/>
  <c r="AC101" i="19" s="1"/>
  <c r="AC102" i="19" s="1"/>
  <c r="AC103" i="19" s="1"/>
  <c r="AC104" i="19" s="1"/>
  <c r="AC105" i="19" s="1"/>
  <c r="AC106" i="19" s="1"/>
  <c r="AC107" i="19" s="1"/>
  <c r="AC108" i="19" s="1"/>
  <c r="AC109" i="19" s="1"/>
  <c r="AC110" i="19" s="1"/>
  <c r="AC111" i="19" s="1"/>
  <c r="AC112" i="19" s="1"/>
  <c r="AC113" i="19" s="1"/>
  <c r="AC114" i="19" s="1"/>
  <c r="AC115" i="19" s="1"/>
  <c r="AC116" i="19" s="1"/>
  <c r="AC117" i="19" s="1"/>
  <c r="AC118" i="19" s="1"/>
  <c r="AC16" i="19"/>
  <c r="D51" i="22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X98" i="8"/>
  <c r="AB6" i="8"/>
  <c r="AB74" i="8" s="1"/>
  <c r="V75" i="15"/>
  <c r="V76" i="15" s="1"/>
  <c r="V77" i="15" s="1"/>
  <c r="V78" i="15" s="1"/>
  <c r="V79" i="15" s="1"/>
  <c r="V80" i="15" s="1"/>
  <c r="V81" i="15" s="1"/>
  <c r="V82" i="15" s="1"/>
  <c r="V83" i="15" s="1"/>
  <c r="V84" i="15" s="1"/>
  <c r="V85" i="15" s="1"/>
  <c r="V86" i="15" s="1"/>
  <c r="V87" i="15" s="1"/>
  <c r="V88" i="15" s="1"/>
  <c r="V89" i="15" s="1"/>
  <c r="V90" i="15" s="1"/>
  <c r="V91" i="15" s="1"/>
  <c r="V92" i="15" s="1"/>
  <c r="V93" i="15" s="1"/>
  <c r="V94" i="15" s="1"/>
  <c r="V15" i="15"/>
  <c r="I99" i="18"/>
  <c r="I100" i="18" s="1"/>
  <c r="I101" i="18" s="1"/>
  <c r="I102" i="18" s="1"/>
  <c r="I103" i="18" s="1"/>
  <c r="I104" i="18" s="1"/>
  <c r="I105" i="18" s="1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K99" i="25"/>
  <c r="K100" i="25" s="1"/>
  <c r="K101" i="25" s="1"/>
  <c r="K102" i="25" s="1"/>
  <c r="K103" i="25" s="1"/>
  <c r="K104" i="25" s="1"/>
  <c r="K105" i="25" s="1"/>
  <c r="K106" i="25" s="1"/>
  <c r="K107" i="25" s="1"/>
  <c r="K108" i="25" s="1"/>
  <c r="K109" i="25" s="1"/>
  <c r="K110" i="25" s="1"/>
  <c r="K111" i="25" s="1"/>
  <c r="K112" i="25" s="1"/>
  <c r="K113" i="25" s="1"/>
  <c r="K114" i="25" s="1"/>
  <c r="K115" i="25" s="1"/>
  <c r="K116" i="25" s="1"/>
  <c r="K117" i="25" s="1"/>
  <c r="K118" i="25" s="1"/>
  <c r="Q51" i="6"/>
  <c r="Q98" i="19"/>
  <c r="U6" i="19"/>
  <c r="U74" i="19" s="1"/>
  <c r="X99" i="10"/>
  <c r="X100" i="10" s="1"/>
  <c r="X101" i="10" s="1"/>
  <c r="X102" i="10" s="1"/>
  <c r="X103" i="10" s="1"/>
  <c r="X104" i="10" s="1"/>
  <c r="X105" i="10" s="1"/>
  <c r="X106" i="10" s="1"/>
  <c r="X107" i="10" s="1"/>
  <c r="X108" i="10" s="1"/>
  <c r="X109" i="10" s="1"/>
  <c r="X110" i="10" s="1"/>
  <c r="X111" i="10" s="1"/>
  <c r="X112" i="10" s="1"/>
  <c r="X113" i="10" s="1"/>
  <c r="X114" i="10" s="1"/>
  <c r="X115" i="10" s="1"/>
  <c r="X116" i="10" s="1"/>
  <c r="X117" i="10" s="1"/>
  <c r="X118" i="10" s="1"/>
  <c r="X16" i="10"/>
  <c r="O6" i="9"/>
  <c r="O74" i="9" s="1"/>
  <c r="K98" i="9"/>
  <c r="M51" i="24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19" i="24"/>
  <c r="S26" i="23"/>
  <c r="T4" i="23"/>
  <c r="R26" i="6"/>
  <c r="S4" i="6"/>
  <c r="AE75" i="19"/>
  <c r="AE76" i="19" s="1"/>
  <c r="AE77" i="19" s="1"/>
  <c r="AE78" i="19" s="1"/>
  <c r="AE79" i="19" s="1"/>
  <c r="AE80" i="19" s="1"/>
  <c r="AE81" i="19" s="1"/>
  <c r="AE82" i="19" s="1"/>
  <c r="AE83" i="19" s="1"/>
  <c r="AE84" i="19" s="1"/>
  <c r="AE85" i="19" s="1"/>
  <c r="AE86" i="19" s="1"/>
  <c r="AE87" i="19" s="1"/>
  <c r="AE88" i="19" s="1"/>
  <c r="AE89" i="19" s="1"/>
  <c r="AE90" i="19" s="1"/>
  <c r="AE91" i="19" s="1"/>
  <c r="AE92" i="19" s="1"/>
  <c r="AE93" i="19" s="1"/>
  <c r="AE94" i="19" s="1"/>
  <c r="AE15" i="19"/>
  <c r="N18" i="10"/>
  <c r="N75" i="10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C51" i="2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K99" i="20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6" i="20"/>
  <c r="D51" i="13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AB99" i="20"/>
  <c r="AB100" i="20" s="1"/>
  <c r="AB101" i="20" s="1"/>
  <c r="AB102" i="20" s="1"/>
  <c r="AB103" i="20" s="1"/>
  <c r="AB104" i="20" s="1"/>
  <c r="AB105" i="20" s="1"/>
  <c r="AB106" i="20" s="1"/>
  <c r="AB107" i="20" s="1"/>
  <c r="AB108" i="20" s="1"/>
  <c r="AB109" i="20" s="1"/>
  <c r="AB110" i="20" s="1"/>
  <c r="AB111" i="20" s="1"/>
  <c r="AB112" i="20" s="1"/>
  <c r="AB113" i="20" s="1"/>
  <c r="AB114" i="20" s="1"/>
  <c r="AB115" i="20" s="1"/>
  <c r="AB116" i="20" s="1"/>
  <c r="AB117" i="20" s="1"/>
  <c r="AB118" i="20" s="1"/>
  <c r="H2" i="3"/>
  <c r="H3" i="3"/>
  <c r="E50" i="10"/>
  <c r="E26" i="10"/>
  <c r="E50" i="18"/>
  <c r="E26" i="18"/>
  <c r="G15" i="7"/>
  <c r="G75" i="7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AE99" i="13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B98" i="8"/>
  <c r="F6" i="8"/>
  <c r="F74" i="8" s="1"/>
  <c r="O99" i="16"/>
  <c r="O100" i="16" s="1"/>
  <c r="O101" i="16" s="1"/>
  <c r="O102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AE16" i="10"/>
  <c r="V16" i="17"/>
  <c r="AB75" i="24"/>
  <c r="AB76" i="24" s="1"/>
  <c r="AB77" i="24" s="1"/>
  <c r="AB78" i="24" s="1"/>
  <c r="AB79" i="24" s="1"/>
  <c r="AB80" i="24" s="1"/>
  <c r="AB81" i="24" s="1"/>
  <c r="AB82" i="24" s="1"/>
  <c r="AB83" i="24" s="1"/>
  <c r="AB84" i="24" s="1"/>
  <c r="AB85" i="24" s="1"/>
  <c r="AB86" i="24" s="1"/>
  <c r="AB87" i="24" s="1"/>
  <c r="AB88" i="24" s="1"/>
  <c r="AB89" i="24" s="1"/>
  <c r="AB90" i="24" s="1"/>
  <c r="AB91" i="24" s="1"/>
  <c r="AB92" i="24" s="1"/>
  <c r="AB93" i="24" s="1"/>
  <c r="AB94" i="24" s="1"/>
  <c r="N19" i="7"/>
  <c r="P21" i="6"/>
  <c r="Y16" i="14"/>
  <c r="Y99" i="14"/>
  <c r="Y100" i="14" s="1"/>
  <c r="Y101" i="14" s="1"/>
  <c r="Y102" i="14" s="1"/>
  <c r="Y103" i="14" s="1"/>
  <c r="Y104" i="14" s="1"/>
  <c r="Y105" i="14" s="1"/>
  <c r="Y106" i="14" s="1"/>
  <c r="Y107" i="14" s="1"/>
  <c r="Y108" i="14" s="1"/>
  <c r="Y109" i="14" s="1"/>
  <c r="Y110" i="14" s="1"/>
  <c r="Y111" i="14" s="1"/>
  <c r="Y112" i="14" s="1"/>
  <c r="Y113" i="14" s="1"/>
  <c r="Y114" i="14" s="1"/>
  <c r="Y115" i="14" s="1"/>
  <c r="Y116" i="14" s="1"/>
  <c r="Y117" i="14" s="1"/>
  <c r="Y118" i="14" s="1"/>
  <c r="N75" i="24"/>
  <c r="N76" i="24" s="1"/>
  <c r="N77" i="24" s="1"/>
  <c r="N78" i="24" s="1"/>
  <c r="N79" i="24" s="1"/>
  <c r="N80" i="24" s="1"/>
  <c r="N81" i="24" s="1"/>
  <c r="N82" i="24" s="1"/>
  <c r="N83" i="24" s="1"/>
  <c r="N84" i="24" s="1"/>
  <c r="N85" i="24" s="1"/>
  <c r="N86" i="24" s="1"/>
  <c r="N87" i="24" s="1"/>
  <c r="N88" i="24" s="1"/>
  <c r="N89" i="24" s="1"/>
  <c r="N90" i="24" s="1"/>
  <c r="N91" i="24" s="1"/>
  <c r="N92" i="24" s="1"/>
  <c r="N93" i="24" s="1"/>
  <c r="N94" i="24" s="1"/>
  <c r="N18" i="24"/>
  <c r="W75" i="16"/>
  <c r="W76" i="16" s="1"/>
  <c r="W77" i="16" s="1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S99" i="14"/>
  <c r="S100" i="14" s="1"/>
  <c r="S101" i="14" s="1"/>
  <c r="S102" i="14" s="1"/>
  <c r="S103" i="14" s="1"/>
  <c r="S104" i="14" s="1"/>
  <c r="S105" i="14" s="1"/>
  <c r="S106" i="14" s="1"/>
  <c r="S107" i="14" s="1"/>
  <c r="S108" i="14" s="1"/>
  <c r="S109" i="14" s="1"/>
  <c r="S110" i="14" s="1"/>
  <c r="S111" i="14" s="1"/>
  <c r="S112" i="14" s="1"/>
  <c r="S113" i="14" s="1"/>
  <c r="S114" i="14" s="1"/>
  <c r="S115" i="14" s="1"/>
  <c r="S116" i="14" s="1"/>
  <c r="S117" i="14" s="1"/>
  <c r="S118" i="14" s="1"/>
  <c r="S16" i="14"/>
  <c r="T99" i="14"/>
  <c r="T100" i="14" s="1"/>
  <c r="T101" i="14" s="1"/>
  <c r="T102" i="14" s="1"/>
  <c r="T103" i="14" s="1"/>
  <c r="T104" i="14" s="1"/>
  <c r="T105" i="14" s="1"/>
  <c r="T106" i="14" s="1"/>
  <c r="T107" i="14" s="1"/>
  <c r="T108" i="14" s="1"/>
  <c r="T109" i="14" s="1"/>
  <c r="T110" i="14" s="1"/>
  <c r="T111" i="14" s="1"/>
  <c r="T112" i="14" s="1"/>
  <c r="T113" i="14" s="1"/>
  <c r="T114" i="14" s="1"/>
  <c r="T115" i="14" s="1"/>
  <c r="T116" i="14" s="1"/>
  <c r="T117" i="14" s="1"/>
  <c r="T118" i="14" s="1"/>
  <c r="T16" i="14"/>
  <c r="M99" i="24"/>
  <c r="M100" i="24" s="1"/>
  <c r="M101" i="24" s="1"/>
  <c r="M102" i="24" s="1"/>
  <c r="M103" i="24" s="1"/>
  <c r="M104" i="24" s="1"/>
  <c r="M105" i="24" s="1"/>
  <c r="M106" i="24" s="1"/>
  <c r="M107" i="24" s="1"/>
  <c r="M108" i="24" s="1"/>
  <c r="M109" i="24" s="1"/>
  <c r="M110" i="24" s="1"/>
  <c r="M111" i="24" s="1"/>
  <c r="M112" i="24" s="1"/>
  <c r="M113" i="24" s="1"/>
  <c r="M114" i="24" s="1"/>
  <c r="M115" i="24" s="1"/>
  <c r="M116" i="24" s="1"/>
  <c r="M117" i="24" s="1"/>
  <c r="M118" i="24" s="1"/>
  <c r="M16" i="24"/>
  <c r="X98" i="13"/>
  <c r="AB6" i="13"/>
  <c r="AB74" i="13" s="1"/>
  <c r="K75" i="20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15" i="20"/>
  <c r="J98" i="19"/>
  <c r="N6" i="19"/>
  <c r="N74" i="19" s="1"/>
  <c r="S6" i="7"/>
  <c r="S74" i="7" s="1"/>
  <c r="O98" i="7"/>
  <c r="Q27" i="18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12" i="18"/>
  <c r="Q50" i="22"/>
  <c r="R5" i="22"/>
  <c r="J99" i="14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9" i="14"/>
  <c r="C18" i="11"/>
  <c r="C27" i="1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AE99" i="12"/>
  <c r="AE100" i="12" s="1"/>
  <c r="AE101" i="12" s="1"/>
  <c r="AE102" i="12" s="1"/>
  <c r="AE103" i="12" s="1"/>
  <c r="AE104" i="12" s="1"/>
  <c r="AE105" i="12" s="1"/>
  <c r="AE106" i="12" s="1"/>
  <c r="AE107" i="12" s="1"/>
  <c r="AE108" i="12" s="1"/>
  <c r="AE109" i="12" s="1"/>
  <c r="AE110" i="12" s="1"/>
  <c r="AE111" i="12" s="1"/>
  <c r="AE112" i="12" s="1"/>
  <c r="AE113" i="12" s="1"/>
  <c r="AE114" i="12" s="1"/>
  <c r="AE115" i="12" s="1"/>
  <c r="AE116" i="12" s="1"/>
  <c r="AE117" i="12" s="1"/>
  <c r="AE118" i="12" s="1"/>
  <c r="D51" i="1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J99" i="21"/>
  <c r="J100" i="21" s="1"/>
  <c r="J101" i="21" s="1"/>
  <c r="J102" i="21" s="1"/>
  <c r="J103" i="21" s="1"/>
  <c r="J104" i="21" s="1"/>
  <c r="J105" i="21" s="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6" i="21"/>
  <c r="K99" i="7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9" i="7"/>
  <c r="Q75" i="14"/>
  <c r="Q76" i="14" s="1"/>
  <c r="Q77" i="14" s="1"/>
  <c r="Q78" i="14" s="1"/>
  <c r="Q79" i="14" s="1"/>
  <c r="Q80" i="14" s="1"/>
  <c r="Q81" i="14" s="1"/>
  <c r="Q82" i="14" s="1"/>
  <c r="Q83" i="14" s="1"/>
  <c r="Q84" i="14" s="1"/>
  <c r="Q85" i="14" s="1"/>
  <c r="Q86" i="14" s="1"/>
  <c r="Q87" i="14" s="1"/>
  <c r="Q88" i="14" s="1"/>
  <c r="Q89" i="14" s="1"/>
  <c r="Q90" i="14" s="1"/>
  <c r="Q91" i="14" s="1"/>
  <c r="Q92" i="14" s="1"/>
  <c r="Q93" i="14" s="1"/>
  <c r="Q94" i="14" s="1"/>
  <c r="L98" i="11"/>
  <c r="P6" i="11"/>
  <c r="P74" i="11" s="1"/>
  <c r="W99" i="16"/>
  <c r="W100" i="16" s="1"/>
  <c r="W101" i="16" s="1"/>
  <c r="W102" i="16" s="1"/>
  <c r="W103" i="16" s="1"/>
  <c r="W104" i="16" s="1"/>
  <c r="W105" i="16" s="1"/>
  <c r="W106" i="16" s="1"/>
  <c r="W107" i="16" s="1"/>
  <c r="W108" i="16" s="1"/>
  <c r="W109" i="16" s="1"/>
  <c r="W110" i="16" s="1"/>
  <c r="W111" i="16" s="1"/>
  <c r="W112" i="16" s="1"/>
  <c r="W113" i="16" s="1"/>
  <c r="W114" i="16" s="1"/>
  <c r="W115" i="16" s="1"/>
  <c r="W116" i="16" s="1"/>
  <c r="W117" i="16" s="1"/>
  <c r="W118" i="16" s="1"/>
  <c r="Q75" i="1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B52" i="16"/>
  <c r="A101" i="18"/>
  <c r="A53" i="18"/>
  <c r="A77" i="18"/>
  <c r="A30" i="18"/>
  <c r="P13" i="20"/>
  <c r="R99" i="24"/>
  <c r="R100" i="24" s="1"/>
  <c r="R101" i="24" s="1"/>
  <c r="R102" i="24" s="1"/>
  <c r="R103" i="24" s="1"/>
  <c r="R104" i="24" s="1"/>
  <c r="R105" i="24" s="1"/>
  <c r="R106" i="24" s="1"/>
  <c r="R107" i="24" s="1"/>
  <c r="R108" i="24" s="1"/>
  <c r="R109" i="24" s="1"/>
  <c r="R110" i="24" s="1"/>
  <c r="R111" i="24" s="1"/>
  <c r="R112" i="24" s="1"/>
  <c r="R113" i="24" s="1"/>
  <c r="R114" i="24" s="1"/>
  <c r="R115" i="24" s="1"/>
  <c r="R116" i="24" s="1"/>
  <c r="R117" i="24" s="1"/>
  <c r="R118" i="24" s="1"/>
  <c r="R16" i="24"/>
  <c r="W98" i="8"/>
  <c r="AA6" i="8"/>
  <c r="AA74" i="8" s="1"/>
  <c r="P99" i="7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N98" i="23"/>
  <c r="R6" i="23"/>
  <c r="R74" i="23" s="1"/>
  <c r="G99" i="19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6" i="19"/>
  <c r="AF16" i="7"/>
  <c r="N98" i="24"/>
  <c r="R6" i="24"/>
  <c r="R74" i="24" s="1"/>
  <c r="O99" i="20"/>
  <c r="O100" i="20" s="1"/>
  <c r="O101" i="20" s="1"/>
  <c r="O102" i="20" s="1"/>
  <c r="O103" i="20" s="1"/>
  <c r="O104" i="20" s="1"/>
  <c r="O105" i="20" s="1"/>
  <c r="O106" i="20" s="1"/>
  <c r="O107" i="20" s="1"/>
  <c r="O108" i="20" s="1"/>
  <c r="O109" i="20" s="1"/>
  <c r="O110" i="20" s="1"/>
  <c r="O111" i="20" s="1"/>
  <c r="O112" i="20" s="1"/>
  <c r="O113" i="20" s="1"/>
  <c r="O114" i="20" s="1"/>
  <c r="O115" i="20" s="1"/>
  <c r="O116" i="20" s="1"/>
  <c r="O117" i="20" s="1"/>
  <c r="O118" i="20" s="1"/>
  <c r="O16" i="20"/>
  <c r="O22" i="20" s="1"/>
  <c r="AF16" i="14"/>
  <c r="C27" i="6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K19" i="8"/>
  <c r="P51" i="12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L13" i="21"/>
  <c r="K13" i="23"/>
  <c r="N75" i="16"/>
  <c r="W98" i="21"/>
  <c r="AA6" i="21"/>
  <c r="AA74" i="21" s="1"/>
  <c r="T75" i="1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AF99" i="19"/>
  <c r="AF100" i="19" s="1"/>
  <c r="AF101" i="19" s="1"/>
  <c r="AF102" i="19" s="1"/>
  <c r="AF103" i="19" s="1"/>
  <c r="AF104" i="19" s="1"/>
  <c r="AF105" i="19" s="1"/>
  <c r="AF106" i="19" s="1"/>
  <c r="AF107" i="19" s="1"/>
  <c r="AF108" i="19" s="1"/>
  <c r="AF109" i="19" s="1"/>
  <c r="AF110" i="19" s="1"/>
  <c r="AF111" i="19" s="1"/>
  <c r="AF112" i="19" s="1"/>
  <c r="AF113" i="19" s="1"/>
  <c r="AF114" i="19" s="1"/>
  <c r="AF115" i="19" s="1"/>
  <c r="AF116" i="19" s="1"/>
  <c r="AF117" i="19" s="1"/>
  <c r="AF118" i="19" s="1"/>
  <c r="AF16" i="19"/>
  <c r="V75" i="6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V90" i="6" s="1"/>
  <c r="V91" i="6" s="1"/>
  <c r="V92" i="6" s="1"/>
  <c r="V93" i="6" s="1"/>
  <c r="V94" i="6" s="1"/>
  <c r="AD15" i="11"/>
  <c r="AD75" i="1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N98" i="20"/>
  <c r="R6" i="20"/>
  <c r="R74" i="20" s="1"/>
  <c r="P99" i="14"/>
  <c r="P100" i="14" s="1"/>
  <c r="P101" i="14" s="1"/>
  <c r="P102" i="14" s="1"/>
  <c r="P103" i="14" s="1"/>
  <c r="P104" i="14" s="1"/>
  <c r="P105" i="14" s="1"/>
  <c r="P106" i="14" s="1"/>
  <c r="P107" i="14" s="1"/>
  <c r="P108" i="14" s="1"/>
  <c r="P109" i="14" s="1"/>
  <c r="P110" i="14" s="1"/>
  <c r="P111" i="14" s="1"/>
  <c r="P112" i="14" s="1"/>
  <c r="P113" i="14" s="1"/>
  <c r="P114" i="14" s="1"/>
  <c r="P115" i="14" s="1"/>
  <c r="P116" i="14" s="1"/>
  <c r="P117" i="14" s="1"/>
  <c r="P118" i="14" s="1"/>
  <c r="S75" i="25"/>
  <c r="S76" i="25" s="1"/>
  <c r="S77" i="25" s="1"/>
  <c r="S78" i="25" s="1"/>
  <c r="S79" i="25" s="1"/>
  <c r="S80" i="25" s="1"/>
  <c r="S81" i="25" s="1"/>
  <c r="S82" i="25" s="1"/>
  <c r="S83" i="25" s="1"/>
  <c r="S84" i="25" s="1"/>
  <c r="S85" i="25" s="1"/>
  <c r="S86" i="25" s="1"/>
  <c r="S87" i="25" s="1"/>
  <c r="S88" i="25" s="1"/>
  <c r="S89" i="25" s="1"/>
  <c r="S90" i="25" s="1"/>
  <c r="S91" i="25" s="1"/>
  <c r="S92" i="25" s="1"/>
  <c r="S93" i="25" s="1"/>
  <c r="S94" i="25" s="1"/>
  <c r="S15" i="25"/>
  <c r="T99" i="24"/>
  <c r="T100" i="24" s="1"/>
  <c r="T101" i="24" s="1"/>
  <c r="T102" i="24" s="1"/>
  <c r="T103" i="24" s="1"/>
  <c r="T104" i="24" s="1"/>
  <c r="T105" i="24" s="1"/>
  <c r="T106" i="24" s="1"/>
  <c r="T107" i="24" s="1"/>
  <c r="T108" i="24" s="1"/>
  <c r="T109" i="24" s="1"/>
  <c r="T110" i="24" s="1"/>
  <c r="T111" i="24" s="1"/>
  <c r="T112" i="24" s="1"/>
  <c r="T113" i="24" s="1"/>
  <c r="T114" i="24" s="1"/>
  <c r="T115" i="24" s="1"/>
  <c r="T116" i="24" s="1"/>
  <c r="T117" i="24" s="1"/>
  <c r="T118" i="24" s="1"/>
  <c r="L98" i="9"/>
  <c r="P6" i="9"/>
  <c r="P74" i="9" s="1"/>
  <c r="D27" i="25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18" i="25"/>
  <c r="S99" i="7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6" i="7"/>
  <c r="M98" i="18"/>
  <c r="Q6" i="18"/>
  <c r="Q74" i="18" s="1"/>
  <c r="Q18" i="18" s="1"/>
  <c r="AC99" i="13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6" i="13"/>
  <c r="P75" i="10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X99" i="7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X118" i="7" s="1"/>
  <c r="N6" i="12"/>
  <c r="N74" i="12" s="1"/>
  <c r="J98" i="12"/>
  <c r="Q75" i="25"/>
  <c r="Q76" i="25" s="1"/>
  <c r="Q77" i="25" s="1"/>
  <c r="Q78" i="25" s="1"/>
  <c r="Q79" i="25" s="1"/>
  <c r="Q80" i="25" s="1"/>
  <c r="Q81" i="25" s="1"/>
  <c r="Q82" i="25" s="1"/>
  <c r="Q83" i="25" s="1"/>
  <c r="Q84" i="25" s="1"/>
  <c r="Q85" i="25" s="1"/>
  <c r="Q86" i="25" s="1"/>
  <c r="Q87" i="25" s="1"/>
  <c r="Q88" i="25" s="1"/>
  <c r="Q89" i="25" s="1"/>
  <c r="Q90" i="25" s="1"/>
  <c r="Q91" i="25" s="1"/>
  <c r="Q92" i="25" s="1"/>
  <c r="Q93" i="25" s="1"/>
  <c r="Q94" i="25" s="1"/>
  <c r="Q15" i="25"/>
  <c r="V75" i="16"/>
  <c r="V76" i="16" s="1"/>
  <c r="V77" i="16" s="1"/>
  <c r="V78" i="16" s="1"/>
  <c r="V79" i="16" s="1"/>
  <c r="V80" i="16" s="1"/>
  <c r="V81" i="16" s="1"/>
  <c r="V82" i="16" s="1"/>
  <c r="V83" i="16" s="1"/>
  <c r="V84" i="16" s="1"/>
  <c r="V85" i="16" s="1"/>
  <c r="V86" i="16" s="1"/>
  <c r="V87" i="16" s="1"/>
  <c r="V88" i="16" s="1"/>
  <c r="V89" i="16" s="1"/>
  <c r="V90" i="16" s="1"/>
  <c r="V91" i="16" s="1"/>
  <c r="V92" i="16" s="1"/>
  <c r="V93" i="16" s="1"/>
  <c r="V94" i="16" s="1"/>
  <c r="L98" i="23"/>
  <c r="P6" i="23"/>
  <c r="P74" i="23" s="1"/>
  <c r="C27" i="7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18" i="7"/>
  <c r="Q98" i="21"/>
  <c r="U6" i="21"/>
  <c r="U74" i="21" s="1"/>
  <c r="D27" i="7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18" i="7"/>
  <c r="Z99" i="2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AA99" i="7"/>
  <c r="AA100" i="7" s="1"/>
  <c r="AA101" i="7" s="1"/>
  <c r="AA102" i="7" s="1"/>
  <c r="AA103" i="7" s="1"/>
  <c r="AA104" i="7" s="1"/>
  <c r="AA105" i="7" s="1"/>
  <c r="AA106" i="7" s="1"/>
  <c r="AA107" i="7" s="1"/>
  <c r="AA108" i="7" s="1"/>
  <c r="AA109" i="7" s="1"/>
  <c r="AA110" i="7" s="1"/>
  <c r="AA111" i="7" s="1"/>
  <c r="AA112" i="7" s="1"/>
  <c r="AA113" i="7" s="1"/>
  <c r="AA114" i="7" s="1"/>
  <c r="AA115" i="7" s="1"/>
  <c r="AA116" i="7" s="1"/>
  <c r="AA117" i="7" s="1"/>
  <c r="AA118" i="7" s="1"/>
  <c r="AA16" i="7"/>
  <c r="Y99" i="20"/>
  <c r="Y100" i="20" s="1"/>
  <c r="Y101" i="20" s="1"/>
  <c r="Y102" i="20" s="1"/>
  <c r="Y103" i="20" s="1"/>
  <c r="Y104" i="20" s="1"/>
  <c r="Y105" i="20" s="1"/>
  <c r="Y106" i="20" s="1"/>
  <c r="Y107" i="20" s="1"/>
  <c r="Y108" i="20" s="1"/>
  <c r="Y109" i="20" s="1"/>
  <c r="Y110" i="20" s="1"/>
  <c r="Y111" i="20" s="1"/>
  <c r="Y112" i="20" s="1"/>
  <c r="Y113" i="20" s="1"/>
  <c r="Y114" i="20" s="1"/>
  <c r="Y115" i="20" s="1"/>
  <c r="Y116" i="20" s="1"/>
  <c r="Y117" i="20" s="1"/>
  <c r="Y118" i="20" s="1"/>
  <c r="Y16" i="20"/>
  <c r="Z99" i="10"/>
  <c r="Z100" i="10" s="1"/>
  <c r="Z101" i="10" s="1"/>
  <c r="Z102" i="10" s="1"/>
  <c r="Z103" i="10" s="1"/>
  <c r="Z104" i="10" s="1"/>
  <c r="Z105" i="10" s="1"/>
  <c r="Z106" i="10" s="1"/>
  <c r="Z107" i="10" s="1"/>
  <c r="Z108" i="10" s="1"/>
  <c r="Z109" i="10" s="1"/>
  <c r="Z110" i="10" s="1"/>
  <c r="Z111" i="10" s="1"/>
  <c r="Z112" i="10" s="1"/>
  <c r="Z113" i="10" s="1"/>
  <c r="Z114" i="10" s="1"/>
  <c r="Z115" i="10" s="1"/>
  <c r="Z116" i="10" s="1"/>
  <c r="Z117" i="10" s="1"/>
  <c r="Z118" i="10" s="1"/>
  <c r="Z16" i="10"/>
  <c r="C51" i="17"/>
  <c r="C52" i="17" s="1"/>
  <c r="C53" i="17" s="1"/>
  <c r="C54" i="17" s="1"/>
  <c r="C55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19" i="17"/>
  <c r="AE75" i="20"/>
  <c r="AE76" i="20" s="1"/>
  <c r="AE77" i="20" s="1"/>
  <c r="AE78" i="20" s="1"/>
  <c r="AE79" i="20" s="1"/>
  <c r="AE80" i="20" s="1"/>
  <c r="AE81" i="20" s="1"/>
  <c r="AE82" i="20" s="1"/>
  <c r="AE83" i="20" s="1"/>
  <c r="AE84" i="20" s="1"/>
  <c r="AE85" i="20" s="1"/>
  <c r="AE86" i="20" s="1"/>
  <c r="AE87" i="20" s="1"/>
  <c r="AE88" i="20" s="1"/>
  <c r="AE89" i="20" s="1"/>
  <c r="AE90" i="20" s="1"/>
  <c r="AE91" i="20" s="1"/>
  <c r="AE92" i="20" s="1"/>
  <c r="AE93" i="20" s="1"/>
  <c r="AE94" i="20" s="1"/>
  <c r="AE15" i="20"/>
  <c r="D51" i="17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19" i="17"/>
  <c r="P75" i="20"/>
  <c r="P76" i="20" s="1"/>
  <c r="P77" i="20" s="1"/>
  <c r="P78" i="20" s="1"/>
  <c r="P79" i="20" s="1"/>
  <c r="P80" i="20" s="1"/>
  <c r="P81" i="20" s="1"/>
  <c r="P82" i="20" s="1"/>
  <c r="P83" i="20" s="1"/>
  <c r="P84" i="20" s="1"/>
  <c r="P85" i="20" s="1"/>
  <c r="P86" i="20" s="1"/>
  <c r="P87" i="20" s="1"/>
  <c r="P88" i="20" s="1"/>
  <c r="P89" i="20" s="1"/>
  <c r="P90" i="20" s="1"/>
  <c r="P91" i="20" s="1"/>
  <c r="P92" i="20" s="1"/>
  <c r="P93" i="20" s="1"/>
  <c r="P94" i="20" s="1"/>
  <c r="P15" i="20"/>
  <c r="P21" i="20" s="1"/>
  <c r="O12" i="6"/>
  <c r="K75" i="9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D16" i="7"/>
  <c r="D99" i="7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O99" i="10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9" i="10"/>
  <c r="V99" i="2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6" i="21"/>
  <c r="O98" i="21"/>
  <c r="S6" i="21"/>
  <c r="S74" i="21" s="1"/>
  <c r="O13" i="21"/>
  <c r="AC75" i="10"/>
  <c r="AC76" i="10" s="1"/>
  <c r="AC77" i="10" s="1"/>
  <c r="AC78" i="10" s="1"/>
  <c r="AC79" i="10" s="1"/>
  <c r="AC80" i="10" s="1"/>
  <c r="AC81" i="10" s="1"/>
  <c r="AC82" i="10" s="1"/>
  <c r="AC83" i="10" s="1"/>
  <c r="AC84" i="10" s="1"/>
  <c r="AC85" i="10" s="1"/>
  <c r="AC86" i="10" s="1"/>
  <c r="AC87" i="10" s="1"/>
  <c r="AC88" i="10" s="1"/>
  <c r="AC89" i="10" s="1"/>
  <c r="AC90" i="10" s="1"/>
  <c r="AC91" i="10" s="1"/>
  <c r="AC92" i="10" s="1"/>
  <c r="AC93" i="10" s="1"/>
  <c r="AC94" i="10" s="1"/>
  <c r="AC15" i="10"/>
  <c r="T15" i="6"/>
  <c r="T98" i="9"/>
  <c r="X6" i="9"/>
  <c r="X74" i="9" s="1"/>
  <c r="C18" i="24"/>
  <c r="C27" i="24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I99" i="7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6" i="7"/>
  <c r="D51" i="8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19" i="8"/>
  <c r="V15" i="11"/>
  <c r="V75" i="11"/>
  <c r="V76" i="11" s="1"/>
  <c r="V77" i="11" s="1"/>
  <c r="V78" i="11" s="1"/>
  <c r="V79" i="11" s="1"/>
  <c r="V80" i="11" s="1"/>
  <c r="V81" i="11" s="1"/>
  <c r="V82" i="11" s="1"/>
  <c r="V83" i="11" s="1"/>
  <c r="V84" i="11" s="1"/>
  <c r="V85" i="11" s="1"/>
  <c r="V86" i="11" s="1"/>
  <c r="V87" i="11" s="1"/>
  <c r="V88" i="11" s="1"/>
  <c r="V89" i="11" s="1"/>
  <c r="V90" i="11" s="1"/>
  <c r="V91" i="11" s="1"/>
  <c r="V92" i="11" s="1"/>
  <c r="V93" i="11" s="1"/>
  <c r="V94" i="11" s="1"/>
  <c r="AA16" i="17"/>
  <c r="AC16" i="24"/>
  <c r="AD99" i="14"/>
  <c r="AD100" i="14" s="1"/>
  <c r="AD101" i="14" s="1"/>
  <c r="AD102" i="14" s="1"/>
  <c r="AD103" i="14" s="1"/>
  <c r="AD104" i="14" s="1"/>
  <c r="AD105" i="14" s="1"/>
  <c r="AD106" i="14" s="1"/>
  <c r="AD107" i="14" s="1"/>
  <c r="AD108" i="14" s="1"/>
  <c r="AD109" i="14" s="1"/>
  <c r="AD110" i="14" s="1"/>
  <c r="AD111" i="14" s="1"/>
  <c r="AD112" i="14" s="1"/>
  <c r="AD113" i="14" s="1"/>
  <c r="AD114" i="14" s="1"/>
  <c r="AD115" i="14" s="1"/>
  <c r="AD116" i="14" s="1"/>
  <c r="AD117" i="14" s="1"/>
  <c r="AD118" i="14" s="1"/>
  <c r="AD16" i="14"/>
  <c r="AA75" i="20"/>
  <c r="AA76" i="20" s="1"/>
  <c r="AA77" i="20" s="1"/>
  <c r="AA78" i="20" s="1"/>
  <c r="AA79" i="20" s="1"/>
  <c r="AA80" i="20" s="1"/>
  <c r="AA81" i="20" s="1"/>
  <c r="AA82" i="20" s="1"/>
  <c r="AA83" i="20" s="1"/>
  <c r="AA84" i="20" s="1"/>
  <c r="AA85" i="20" s="1"/>
  <c r="AA86" i="20" s="1"/>
  <c r="AA87" i="20" s="1"/>
  <c r="AA88" i="20" s="1"/>
  <c r="AA89" i="20" s="1"/>
  <c r="AA90" i="20" s="1"/>
  <c r="AA91" i="20" s="1"/>
  <c r="AA92" i="20" s="1"/>
  <c r="AA93" i="20" s="1"/>
  <c r="AA94" i="20" s="1"/>
  <c r="Z15" i="11"/>
  <c r="Z75" i="1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U98" i="8"/>
  <c r="Y6" i="8"/>
  <c r="Y74" i="8" s="1"/>
  <c r="AE75" i="13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15" i="13"/>
  <c r="AD75" i="14"/>
  <c r="AD76" i="14" s="1"/>
  <c r="AD77" i="14" s="1"/>
  <c r="AD78" i="14" s="1"/>
  <c r="AD79" i="14" s="1"/>
  <c r="AD80" i="14" s="1"/>
  <c r="AD81" i="14" s="1"/>
  <c r="AD82" i="14" s="1"/>
  <c r="AD83" i="14" s="1"/>
  <c r="AD84" i="14" s="1"/>
  <c r="AD85" i="14" s="1"/>
  <c r="AD86" i="14" s="1"/>
  <c r="AD87" i="14" s="1"/>
  <c r="AD88" i="14" s="1"/>
  <c r="AD89" i="14" s="1"/>
  <c r="AD90" i="14" s="1"/>
  <c r="AD91" i="14" s="1"/>
  <c r="AD92" i="14" s="1"/>
  <c r="AD93" i="14" s="1"/>
  <c r="AD94" i="14" s="1"/>
  <c r="K99" i="24"/>
  <c r="K100" i="24" s="1"/>
  <c r="K101" i="24" s="1"/>
  <c r="K102" i="24" s="1"/>
  <c r="K103" i="24" s="1"/>
  <c r="K104" i="24" s="1"/>
  <c r="K105" i="24" s="1"/>
  <c r="K106" i="24" s="1"/>
  <c r="K107" i="24" s="1"/>
  <c r="K108" i="24" s="1"/>
  <c r="K109" i="24" s="1"/>
  <c r="K110" i="24" s="1"/>
  <c r="K111" i="24" s="1"/>
  <c r="K112" i="24" s="1"/>
  <c r="K113" i="24" s="1"/>
  <c r="K114" i="24" s="1"/>
  <c r="K115" i="24" s="1"/>
  <c r="K116" i="24" s="1"/>
  <c r="K117" i="24" s="1"/>
  <c r="K118" i="24" s="1"/>
  <c r="K16" i="24"/>
  <c r="K19" i="24"/>
  <c r="F75" i="7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L99" i="24"/>
  <c r="L100" i="24" s="1"/>
  <c r="L101" i="24" s="1"/>
  <c r="L102" i="24" s="1"/>
  <c r="L103" i="24" s="1"/>
  <c r="L104" i="24" s="1"/>
  <c r="L105" i="24" s="1"/>
  <c r="L106" i="24" s="1"/>
  <c r="L107" i="24" s="1"/>
  <c r="L108" i="24" s="1"/>
  <c r="L109" i="24" s="1"/>
  <c r="L110" i="24" s="1"/>
  <c r="L111" i="24" s="1"/>
  <c r="L112" i="24" s="1"/>
  <c r="L113" i="24" s="1"/>
  <c r="L114" i="24" s="1"/>
  <c r="L115" i="24" s="1"/>
  <c r="L116" i="24" s="1"/>
  <c r="L117" i="24" s="1"/>
  <c r="L118" i="24" s="1"/>
  <c r="W98" i="19"/>
  <c r="AA6" i="19"/>
  <c r="AA74" i="19" s="1"/>
  <c r="X6" i="7"/>
  <c r="X74" i="7" s="1"/>
  <c r="T98" i="7"/>
  <c r="E99" i="7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6" i="7"/>
  <c r="AC16" i="11"/>
  <c r="C98" i="19"/>
  <c r="G6" i="19"/>
  <c r="G74" i="19" s="1"/>
  <c r="M51" i="1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19" i="11"/>
  <c r="B12" i="13"/>
  <c r="B21" i="13" s="1"/>
  <c r="V4" i="17"/>
  <c r="U26" i="17"/>
  <c r="A101" i="22"/>
  <c r="A77" i="22"/>
  <c r="A53" i="22"/>
  <c r="A30" i="22"/>
  <c r="F7" i="20"/>
  <c r="F7" i="10"/>
  <c r="I26" i="3"/>
  <c r="X99" i="2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6" i="21"/>
  <c r="C27" i="14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18" i="14"/>
  <c r="Y98" i="11"/>
  <c r="AC6" i="11"/>
  <c r="AC74" i="11" s="1"/>
  <c r="D51" i="14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X98" i="18"/>
  <c r="AB6" i="18"/>
  <c r="AB74" i="18" s="1"/>
  <c r="R99" i="15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6" i="15"/>
  <c r="AE99" i="9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6" i="9"/>
  <c r="AF6" i="7"/>
  <c r="AF74" i="7" s="1"/>
  <c r="AB98" i="7"/>
  <c r="AE16" i="20"/>
  <c r="AB75" i="10"/>
  <c r="AB76" i="10" s="1"/>
  <c r="AB77" i="10" s="1"/>
  <c r="AB78" i="10" s="1"/>
  <c r="AB79" i="10" s="1"/>
  <c r="AB80" i="10" s="1"/>
  <c r="AB81" i="10" s="1"/>
  <c r="AB82" i="10" s="1"/>
  <c r="AB83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K98" i="19"/>
  <c r="O6" i="19"/>
  <c r="O74" i="19" s="1"/>
  <c r="P51" i="7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19" i="7"/>
  <c r="N13" i="13"/>
  <c r="A77" i="20"/>
  <c r="A53" i="20"/>
  <c r="A101" i="20"/>
  <c r="A30" i="20"/>
  <c r="A77" i="23"/>
  <c r="A53" i="23"/>
  <c r="A30" i="23"/>
  <c r="A101" i="23"/>
  <c r="L51" i="24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19" i="24"/>
  <c r="R27" i="23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Q18" i="6"/>
  <c r="Q27" i="6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12" i="6"/>
  <c r="Q21" i="6" s="1"/>
  <c r="AA99" i="19"/>
  <c r="AA100" i="19" s="1"/>
  <c r="AA101" i="19" s="1"/>
  <c r="AA102" i="19" s="1"/>
  <c r="AA103" i="19" s="1"/>
  <c r="AA104" i="19" s="1"/>
  <c r="AA105" i="19" s="1"/>
  <c r="AA106" i="19" s="1"/>
  <c r="AA107" i="19" s="1"/>
  <c r="AA108" i="19" s="1"/>
  <c r="AA109" i="19" s="1"/>
  <c r="AA110" i="19" s="1"/>
  <c r="AA111" i="19" s="1"/>
  <c r="AA112" i="19" s="1"/>
  <c r="AA113" i="19" s="1"/>
  <c r="AA114" i="19" s="1"/>
  <c r="AA115" i="19" s="1"/>
  <c r="AA116" i="19" s="1"/>
  <c r="AA117" i="19" s="1"/>
  <c r="AA118" i="19" s="1"/>
  <c r="AB15" i="11"/>
  <c r="AB75" i="1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C27" i="13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18" i="13"/>
  <c r="S6" i="12"/>
  <c r="S74" i="12" s="1"/>
  <c r="O98" i="12"/>
  <c r="P75" i="16"/>
  <c r="P76" i="16" s="1"/>
  <c r="P77" i="16" s="1"/>
  <c r="P78" i="16" s="1"/>
  <c r="P79" i="16" s="1"/>
  <c r="P80" i="16" s="1"/>
  <c r="P81" i="16" s="1"/>
  <c r="P82" i="16" s="1"/>
  <c r="P83" i="16" s="1"/>
  <c r="P84" i="16" s="1"/>
  <c r="P85" i="16" s="1"/>
  <c r="P86" i="16" s="1"/>
  <c r="P87" i="16" s="1"/>
  <c r="P88" i="16" s="1"/>
  <c r="P89" i="16" s="1"/>
  <c r="P90" i="16" s="1"/>
  <c r="P91" i="16" s="1"/>
  <c r="P92" i="16" s="1"/>
  <c r="P93" i="16" s="1"/>
  <c r="P94" i="16" s="1"/>
  <c r="T6" i="12"/>
  <c r="T74" i="12" s="1"/>
  <c r="P98" i="12"/>
  <c r="P19" i="12" s="1"/>
  <c r="F10" i="2"/>
  <c r="F15" i="2"/>
  <c r="E50" i="11"/>
  <c r="E26" i="11"/>
  <c r="E50" i="19"/>
  <c r="E26" i="19"/>
  <c r="C99" i="7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AE99" i="23"/>
  <c r="AE100" i="23" s="1"/>
  <c r="AE101" i="23" s="1"/>
  <c r="AE102" i="23" s="1"/>
  <c r="AE103" i="23" s="1"/>
  <c r="AE104" i="23" s="1"/>
  <c r="AE105" i="23" s="1"/>
  <c r="AE106" i="23" s="1"/>
  <c r="AE107" i="23" s="1"/>
  <c r="AE108" i="23" s="1"/>
  <c r="AE109" i="23" s="1"/>
  <c r="AE110" i="23" s="1"/>
  <c r="AE111" i="23" s="1"/>
  <c r="AE112" i="23" s="1"/>
  <c r="AE113" i="23" s="1"/>
  <c r="AE114" i="23" s="1"/>
  <c r="AE115" i="23" s="1"/>
  <c r="AE116" i="23" s="1"/>
  <c r="AE117" i="23" s="1"/>
  <c r="AE118" i="23" s="1"/>
  <c r="AE16" i="23"/>
  <c r="B98" i="18"/>
  <c r="F6" i="18"/>
  <c r="F74" i="18" s="1"/>
  <c r="S75" i="16"/>
  <c r="S76" i="16" s="1"/>
  <c r="S77" i="16" s="1"/>
  <c r="S78" i="16" s="1"/>
  <c r="S79" i="16" s="1"/>
  <c r="S80" i="16" s="1"/>
  <c r="S81" i="16" s="1"/>
  <c r="S82" i="16" s="1"/>
  <c r="S83" i="16" s="1"/>
  <c r="S84" i="16" s="1"/>
  <c r="S85" i="16" s="1"/>
  <c r="S86" i="16" s="1"/>
  <c r="S87" i="16" s="1"/>
  <c r="S88" i="16" s="1"/>
  <c r="S89" i="16" s="1"/>
  <c r="S90" i="16" s="1"/>
  <c r="S91" i="16" s="1"/>
  <c r="S92" i="16" s="1"/>
  <c r="S93" i="16" s="1"/>
  <c r="S94" i="16" s="1"/>
  <c r="X99" i="24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Q50" i="13"/>
  <c r="R5" i="13"/>
  <c r="M15" i="16"/>
  <c r="L13" i="19"/>
  <c r="O16" i="6"/>
  <c r="AC15" i="14"/>
  <c r="AC75" i="14"/>
  <c r="AC76" i="14" s="1"/>
  <c r="AC77" i="14" s="1"/>
  <c r="AC78" i="14" s="1"/>
  <c r="AC79" i="14" s="1"/>
  <c r="AC80" i="14" s="1"/>
  <c r="AC81" i="14" s="1"/>
  <c r="AC82" i="14" s="1"/>
  <c r="AC83" i="14" s="1"/>
  <c r="AC84" i="14" s="1"/>
  <c r="AC85" i="14" s="1"/>
  <c r="AC86" i="14" s="1"/>
  <c r="AC87" i="14" s="1"/>
  <c r="AC88" i="14" s="1"/>
  <c r="AC89" i="14" s="1"/>
  <c r="AC90" i="14" s="1"/>
  <c r="AC91" i="14" s="1"/>
  <c r="AC92" i="14" s="1"/>
  <c r="AC93" i="14" s="1"/>
  <c r="AC94" i="14" s="1"/>
  <c r="J99" i="24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6" i="24"/>
  <c r="S99" i="16"/>
  <c r="S100" i="16" s="1"/>
  <c r="S101" i="16" s="1"/>
  <c r="S102" i="16" s="1"/>
  <c r="S103" i="16" s="1"/>
  <c r="S104" i="16" s="1"/>
  <c r="S105" i="16" s="1"/>
  <c r="S106" i="16" s="1"/>
  <c r="S107" i="16" s="1"/>
  <c r="S108" i="16" s="1"/>
  <c r="S109" i="16" s="1"/>
  <c r="S110" i="16" s="1"/>
  <c r="S111" i="16" s="1"/>
  <c r="S112" i="16" s="1"/>
  <c r="S113" i="16" s="1"/>
  <c r="S114" i="16" s="1"/>
  <c r="S115" i="16" s="1"/>
  <c r="S116" i="16" s="1"/>
  <c r="S117" i="16" s="1"/>
  <c r="S118" i="16" s="1"/>
  <c r="S16" i="16"/>
  <c r="W15" i="14"/>
  <c r="W75" i="14"/>
  <c r="W76" i="14" s="1"/>
  <c r="W77" i="14" s="1"/>
  <c r="W78" i="14" s="1"/>
  <c r="W79" i="14" s="1"/>
  <c r="W80" i="14" s="1"/>
  <c r="W81" i="14" s="1"/>
  <c r="W82" i="14" s="1"/>
  <c r="W83" i="14" s="1"/>
  <c r="W84" i="14" s="1"/>
  <c r="W85" i="14" s="1"/>
  <c r="W86" i="14" s="1"/>
  <c r="W87" i="14" s="1"/>
  <c r="W88" i="14" s="1"/>
  <c r="W89" i="14" s="1"/>
  <c r="W90" i="14" s="1"/>
  <c r="W91" i="14" s="1"/>
  <c r="W92" i="14" s="1"/>
  <c r="W93" i="14" s="1"/>
  <c r="W94" i="14" s="1"/>
  <c r="X15" i="14"/>
  <c r="X75" i="14"/>
  <c r="X76" i="14" s="1"/>
  <c r="X77" i="14" s="1"/>
  <c r="X78" i="14" s="1"/>
  <c r="X79" i="14" s="1"/>
  <c r="X80" i="14" s="1"/>
  <c r="X81" i="14" s="1"/>
  <c r="X82" i="14" s="1"/>
  <c r="X83" i="14" s="1"/>
  <c r="X84" i="14" s="1"/>
  <c r="X85" i="14" s="1"/>
  <c r="X86" i="14" s="1"/>
  <c r="X87" i="14" s="1"/>
  <c r="X88" i="14" s="1"/>
  <c r="X89" i="14" s="1"/>
  <c r="X90" i="14" s="1"/>
  <c r="X91" i="14" s="1"/>
  <c r="X92" i="14" s="1"/>
  <c r="X93" i="14" s="1"/>
  <c r="X94" i="14" s="1"/>
  <c r="Q98" i="8"/>
  <c r="U6" i="8"/>
  <c r="U74" i="8" s="1"/>
  <c r="V98" i="6"/>
  <c r="Z6" i="6"/>
  <c r="Z74" i="6" s="1"/>
  <c r="X98" i="23"/>
  <c r="AB6" i="23"/>
  <c r="AB74" i="23" s="1"/>
  <c r="G99" i="20"/>
  <c r="G100" i="20" s="1"/>
  <c r="G101" i="20" s="1"/>
  <c r="G102" i="20" s="1"/>
  <c r="G103" i="20" s="1"/>
  <c r="G104" i="20" s="1"/>
  <c r="G105" i="20" s="1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B12" i="6"/>
  <c r="B21" i="6" s="1"/>
  <c r="AF16" i="10"/>
  <c r="O99" i="17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6" i="17"/>
  <c r="O19" i="17"/>
  <c r="R5" i="9"/>
  <c r="Q50" i="9"/>
  <c r="B101" i="16"/>
  <c r="P51" i="22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J19" i="25"/>
  <c r="I19" i="32" s="1"/>
  <c r="AE16" i="7"/>
  <c r="N75" i="14"/>
  <c r="N76" i="14" s="1"/>
  <c r="N77" i="14" s="1"/>
  <c r="N78" i="14" s="1"/>
  <c r="N79" i="14" s="1"/>
  <c r="N80" i="14" s="1"/>
  <c r="N81" i="14" s="1"/>
  <c r="N82" i="14" s="1"/>
  <c r="N83" i="14" s="1"/>
  <c r="N84" i="14" s="1"/>
  <c r="N85" i="14" s="1"/>
  <c r="N86" i="14" s="1"/>
  <c r="N87" i="14" s="1"/>
  <c r="N88" i="14" s="1"/>
  <c r="N89" i="14" s="1"/>
  <c r="N90" i="14" s="1"/>
  <c r="N91" i="14" s="1"/>
  <c r="N92" i="14" s="1"/>
  <c r="N93" i="14" s="1"/>
  <c r="N94" i="14" s="1"/>
  <c r="N18" i="14"/>
  <c r="C51" i="1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AE99" i="22"/>
  <c r="AE100" i="22" s="1"/>
  <c r="AE101" i="22" s="1"/>
  <c r="AE102" i="22" s="1"/>
  <c r="AE103" i="22" s="1"/>
  <c r="AE104" i="22" s="1"/>
  <c r="AE105" i="22" s="1"/>
  <c r="AE106" i="22" s="1"/>
  <c r="AE107" i="22" s="1"/>
  <c r="AE108" i="22" s="1"/>
  <c r="AE109" i="22" s="1"/>
  <c r="AE110" i="22" s="1"/>
  <c r="AE111" i="22" s="1"/>
  <c r="AE112" i="22" s="1"/>
  <c r="AE113" i="22" s="1"/>
  <c r="AE114" i="22" s="1"/>
  <c r="AE115" i="22" s="1"/>
  <c r="AE116" i="22" s="1"/>
  <c r="AE117" i="22" s="1"/>
  <c r="AE118" i="22" s="1"/>
  <c r="X75" i="16"/>
  <c r="X76" i="16" s="1"/>
  <c r="X77" i="16" s="1"/>
  <c r="X78" i="16" s="1"/>
  <c r="X79" i="16" s="1"/>
  <c r="X80" i="16" s="1"/>
  <c r="X81" i="16" s="1"/>
  <c r="X82" i="16" s="1"/>
  <c r="X83" i="16" s="1"/>
  <c r="X84" i="16" s="1"/>
  <c r="X85" i="16" s="1"/>
  <c r="X86" i="16" s="1"/>
  <c r="X87" i="16" s="1"/>
  <c r="X88" i="16" s="1"/>
  <c r="X89" i="16" s="1"/>
  <c r="X90" i="16" s="1"/>
  <c r="X91" i="16" s="1"/>
  <c r="X92" i="16" s="1"/>
  <c r="X93" i="16" s="1"/>
  <c r="X94" i="16" s="1"/>
  <c r="AF99" i="12"/>
  <c r="AF100" i="12" s="1"/>
  <c r="AF101" i="12" s="1"/>
  <c r="AF102" i="12" s="1"/>
  <c r="AF103" i="12" s="1"/>
  <c r="AF104" i="12" s="1"/>
  <c r="AF105" i="12" s="1"/>
  <c r="AF106" i="12" s="1"/>
  <c r="AF107" i="12" s="1"/>
  <c r="AF108" i="12" s="1"/>
  <c r="AF109" i="12" s="1"/>
  <c r="AF110" i="12" s="1"/>
  <c r="AF111" i="12" s="1"/>
  <c r="AF112" i="12" s="1"/>
  <c r="AF113" i="12" s="1"/>
  <c r="AF114" i="12" s="1"/>
  <c r="AF115" i="12" s="1"/>
  <c r="AF116" i="12" s="1"/>
  <c r="AF117" i="12" s="1"/>
  <c r="AF118" i="12" s="1"/>
  <c r="Y98" i="8"/>
  <c r="AC6" i="8"/>
  <c r="AC74" i="8" s="1"/>
  <c r="L98" i="21"/>
  <c r="P6" i="21"/>
  <c r="P74" i="21" s="1"/>
  <c r="AA75" i="16"/>
  <c r="AA76" i="16" s="1"/>
  <c r="AA77" i="16" s="1"/>
  <c r="AA78" i="16" s="1"/>
  <c r="AA79" i="16" s="1"/>
  <c r="AA80" i="16" s="1"/>
  <c r="AA81" i="16" s="1"/>
  <c r="AA82" i="16" s="1"/>
  <c r="AA83" i="16" s="1"/>
  <c r="AA84" i="16" s="1"/>
  <c r="AA85" i="16" s="1"/>
  <c r="AA86" i="16" s="1"/>
  <c r="AA87" i="16" s="1"/>
  <c r="AA88" i="16" s="1"/>
  <c r="AA89" i="16" s="1"/>
  <c r="AA90" i="16" s="1"/>
  <c r="AA91" i="16" s="1"/>
  <c r="AA92" i="16" s="1"/>
  <c r="AA93" i="16" s="1"/>
  <c r="AA94" i="16" s="1"/>
  <c r="M99" i="11"/>
  <c r="M100" i="11" s="1"/>
  <c r="M101" i="11" s="1"/>
  <c r="M102" i="11" s="1"/>
  <c r="M103" i="11" s="1"/>
  <c r="M104" i="11" s="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6" i="11"/>
  <c r="V6" i="9"/>
  <c r="V74" i="9" s="1"/>
  <c r="R98" i="9"/>
  <c r="AA6" i="7"/>
  <c r="AA74" i="7" s="1"/>
  <c r="W98" i="7"/>
  <c r="P19" i="20"/>
  <c r="K13" i="22"/>
  <c r="AC16" i="18"/>
  <c r="AD99" i="8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6" i="8"/>
  <c r="W98" i="18"/>
  <c r="AA6" i="18"/>
  <c r="AA74" i="18" s="1"/>
  <c r="T75" i="7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Z16" i="17"/>
  <c r="AB99" i="14"/>
  <c r="AB100" i="14" s="1"/>
  <c r="AB101" i="14" s="1"/>
  <c r="AB102" i="14" s="1"/>
  <c r="AB103" i="14" s="1"/>
  <c r="AB104" i="14" s="1"/>
  <c r="AB105" i="14" s="1"/>
  <c r="AB106" i="14" s="1"/>
  <c r="AB107" i="14" s="1"/>
  <c r="AB108" i="14" s="1"/>
  <c r="AB109" i="14" s="1"/>
  <c r="AB110" i="14" s="1"/>
  <c r="AB111" i="14" s="1"/>
  <c r="AB112" i="14" s="1"/>
  <c r="AB113" i="14" s="1"/>
  <c r="AB114" i="14" s="1"/>
  <c r="AB115" i="14" s="1"/>
  <c r="AB116" i="14" s="1"/>
  <c r="AB117" i="14" s="1"/>
  <c r="AB118" i="14" s="1"/>
  <c r="U16" i="10"/>
  <c r="U99" i="10"/>
  <c r="U100" i="10" s="1"/>
  <c r="U101" i="10" s="1"/>
  <c r="U102" i="10" s="1"/>
  <c r="U103" i="10" s="1"/>
  <c r="U104" i="10" s="1"/>
  <c r="U105" i="10" s="1"/>
  <c r="U106" i="10" s="1"/>
  <c r="U107" i="10" s="1"/>
  <c r="U108" i="10" s="1"/>
  <c r="U109" i="10" s="1"/>
  <c r="U110" i="10" s="1"/>
  <c r="U111" i="10" s="1"/>
  <c r="U112" i="10" s="1"/>
  <c r="U113" i="10" s="1"/>
  <c r="U114" i="10" s="1"/>
  <c r="U115" i="10" s="1"/>
  <c r="U116" i="10" s="1"/>
  <c r="U117" i="10" s="1"/>
  <c r="U118" i="10" s="1"/>
  <c r="D16" i="17"/>
  <c r="P27" i="7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12" i="7"/>
  <c r="Y75" i="21"/>
  <c r="Y76" i="21" s="1"/>
  <c r="Y77" i="21" s="1"/>
  <c r="Y78" i="21" s="1"/>
  <c r="Y79" i="21" s="1"/>
  <c r="Y80" i="21" s="1"/>
  <c r="Y81" i="21" s="1"/>
  <c r="Y82" i="21" s="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AD6" i="9"/>
  <c r="AD74" i="9" s="1"/>
  <c r="Z98" i="9"/>
  <c r="E7" i="19"/>
  <c r="E7" i="9"/>
  <c r="H25" i="3"/>
  <c r="K13" i="8"/>
  <c r="Q50" i="14"/>
  <c r="R5" i="14"/>
  <c r="B12" i="17"/>
  <c r="B21" i="17" s="1"/>
  <c r="B9" i="17" s="1"/>
  <c r="B10" i="17" s="1"/>
  <c r="P13" i="25"/>
  <c r="C51" i="9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19" i="9"/>
  <c r="P99" i="21"/>
  <c r="P100" i="21" s="1"/>
  <c r="P101" i="21" s="1"/>
  <c r="P102" i="21" s="1"/>
  <c r="P103" i="21" s="1"/>
  <c r="P104" i="21" s="1"/>
  <c r="P105" i="21" s="1"/>
  <c r="P106" i="21" s="1"/>
  <c r="P107" i="21" s="1"/>
  <c r="P108" i="21" s="1"/>
  <c r="P109" i="21" s="1"/>
  <c r="P110" i="21" s="1"/>
  <c r="P111" i="21" s="1"/>
  <c r="P112" i="21" s="1"/>
  <c r="P113" i="21" s="1"/>
  <c r="P114" i="21" s="1"/>
  <c r="P115" i="21" s="1"/>
  <c r="P116" i="21" s="1"/>
  <c r="P117" i="21" s="1"/>
  <c r="P118" i="21" s="1"/>
  <c r="M98" i="19"/>
  <c r="Q6" i="19"/>
  <c r="Q74" i="19" s="1"/>
  <c r="O98" i="19"/>
  <c r="S6" i="19"/>
  <c r="S74" i="19" s="1"/>
  <c r="F99" i="7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6" i="7"/>
  <c r="C18" i="15"/>
  <c r="C28" i="31" s="1"/>
  <c r="B18" i="32" s="1"/>
  <c r="C27" i="15"/>
  <c r="O98" i="13"/>
  <c r="S6" i="13"/>
  <c r="S74" i="13" s="1"/>
  <c r="Y98" i="23"/>
  <c r="AC6" i="23"/>
  <c r="AC74" i="23" s="1"/>
  <c r="K99" i="22"/>
  <c r="K100" i="22" s="1"/>
  <c r="K101" i="22" s="1"/>
  <c r="K102" i="22" s="1"/>
  <c r="K103" i="22" s="1"/>
  <c r="K104" i="22" s="1"/>
  <c r="K105" i="22" s="1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19" i="8"/>
  <c r="O21" i="7"/>
  <c r="R99" i="1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6" i="11"/>
  <c r="AD99" i="24"/>
  <c r="AD100" i="24" s="1"/>
  <c r="AD101" i="24" s="1"/>
  <c r="AD102" i="24" s="1"/>
  <c r="AD103" i="24" s="1"/>
  <c r="AD104" i="24" s="1"/>
  <c r="AD105" i="24" s="1"/>
  <c r="AD106" i="24" s="1"/>
  <c r="AD107" i="24" s="1"/>
  <c r="AD108" i="24" s="1"/>
  <c r="AD109" i="24" s="1"/>
  <c r="AD110" i="24" s="1"/>
  <c r="AD111" i="24" s="1"/>
  <c r="AD112" i="24" s="1"/>
  <c r="AD113" i="24" s="1"/>
  <c r="AD114" i="24" s="1"/>
  <c r="AD115" i="24" s="1"/>
  <c r="AD116" i="24" s="1"/>
  <c r="AD117" i="24" s="1"/>
  <c r="AD118" i="24" s="1"/>
  <c r="W99" i="20"/>
  <c r="W100" i="20" s="1"/>
  <c r="W101" i="20" s="1"/>
  <c r="W102" i="20" s="1"/>
  <c r="W103" i="20" s="1"/>
  <c r="W104" i="20" s="1"/>
  <c r="W105" i="20" s="1"/>
  <c r="W106" i="20" s="1"/>
  <c r="W107" i="20" s="1"/>
  <c r="W108" i="20" s="1"/>
  <c r="W109" i="20" s="1"/>
  <c r="W110" i="20" s="1"/>
  <c r="W111" i="20" s="1"/>
  <c r="W112" i="20" s="1"/>
  <c r="W113" i="20" s="1"/>
  <c r="W114" i="20" s="1"/>
  <c r="W115" i="20" s="1"/>
  <c r="W116" i="20" s="1"/>
  <c r="W117" i="20" s="1"/>
  <c r="W118" i="20" s="1"/>
  <c r="V99" i="11"/>
  <c r="V100" i="11" s="1"/>
  <c r="V101" i="11" s="1"/>
  <c r="V102" i="11" s="1"/>
  <c r="V103" i="11" s="1"/>
  <c r="V104" i="11" s="1"/>
  <c r="V105" i="11" s="1"/>
  <c r="V106" i="11" s="1"/>
  <c r="V107" i="11" s="1"/>
  <c r="V108" i="11" s="1"/>
  <c r="V109" i="11" s="1"/>
  <c r="V110" i="11" s="1"/>
  <c r="V111" i="11" s="1"/>
  <c r="V112" i="11" s="1"/>
  <c r="V113" i="11" s="1"/>
  <c r="V114" i="11" s="1"/>
  <c r="V115" i="11" s="1"/>
  <c r="V116" i="11" s="1"/>
  <c r="V117" i="11" s="1"/>
  <c r="V118" i="11" s="1"/>
  <c r="V16" i="11"/>
  <c r="U98" i="18"/>
  <c r="Y6" i="18"/>
  <c r="Y74" i="18" s="1"/>
  <c r="S26" i="13"/>
  <c r="T4" i="13"/>
  <c r="J75" i="8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AA99" i="13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6" i="13"/>
  <c r="AB98" i="9"/>
  <c r="AF6" i="9"/>
  <c r="AF74" i="9" s="1"/>
  <c r="C27" i="23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18" i="23"/>
  <c r="U6" i="7"/>
  <c r="U74" i="7" s="1"/>
  <c r="Q98" i="7"/>
  <c r="D51" i="23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P98" i="8"/>
  <c r="T6" i="8"/>
  <c r="T74" i="8" s="1"/>
  <c r="V75" i="25"/>
  <c r="V76" i="25" s="1"/>
  <c r="V77" i="25" s="1"/>
  <c r="V78" i="25" s="1"/>
  <c r="V79" i="25" s="1"/>
  <c r="V80" i="25" s="1"/>
  <c r="V81" i="25" s="1"/>
  <c r="V82" i="25" s="1"/>
  <c r="V83" i="25" s="1"/>
  <c r="V84" i="25" s="1"/>
  <c r="V85" i="25" s="1"/>
  <c r="V86" i="25" s="1"/>
  <c r="V87" i="25" s="1"/>
  <c r="V88" i="25" s="1"/>
  <c r="V89" i="25" s="1"/>
  <c r="V90" i="25" s="1"/>
  <c r="V91" i="25" s="1"/>
  <c r="V92" i="25" s="1"/>
  <c r="V93" i="25" s="1"/>
  <c r="V94" i="25" s="1"/>
  <c r="O75" i="21"/>
  <c r="O76" i="21" s="1"/>
  <c r="O77" i="21" s="1"/>
  <c r="O78" i="21" s="1"/>
  <c r="O79" i="21" s="1"/>
  <c r="O80" i="21" s="1"/>
  <c r="O81" i="21" s="1"/>
  <c r="O82" i="21" s="1"/>
  <c r="O83" i="21" s="1"/>
  <c r="O84" i="21" s="1"/>
  <c r="O85" i="21" s="1"/>
  <c r="O86" i="21" s="1"/>
  <c r="O87" i="21" s="1"/>
  <c r="O88" i="21" s="1"/>
  <c r="O89" i="21" s="1"/>
  <c r="O90" i="21" s="1"/>
  <c r="O91" i="21" s="1"/>
  <c r="O92" i="21" s="1"/>
  <c r="O93" i="21" s="1"/>
  <c r="O94" i="21" s="1"/>
  <c r="O15" i="21"/>
  <c r="O21" i="21" s="1"/>
  <c r="O18" i="21"/>
  <c r="T99" i="17"/>
  <c r="T100" i="17" s="1"/>
  <c r="T101" i="17" s="1"/>
  <c r="T102" i="17" s="1"/>
  <c r="T103" i="17" s="1"/>
  <c r="T104" i="17" s="1"/>
  <c r="T105" i="17" s="1"/>
  <c r="T106" i="17" s="1"/>
  <c r="T107" i="17" s="1"/>
  <c r="T108" i="17" s="1"/>
  <c r="T109" i="17" s="1"/>
  <c r="T110" i="17" s="1"/>
  <c r="T111" i="17" s="1"/>
  <c r="T112" i="17" s="1"/>
  <c r="T113" i="17" s="1"/>
  <c r="T114" i="17" s="1"/>
  <c r="T115" i="17" s="1"/>
  <c r="T116" i="17" s="1"/>
  <c r="T117" i="17" s="1"/>
  <c r="T118" i="17" s="1"/>
  <c r="T16" i="17"/>
  <c r="I75" i="7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T75" i="24"/>
  <c r="T76" i="24" s="1"/>
  <c r="T77" i="24" s="1"/>
  <c r="T78" i="24" s="1"/>
  <c r="T79" i="24" s="1"/>
  <c r="T80" i="24" s="1"/>
  <c r="T81" i="24" s="1"/>
  <c r="T82" i="24" s="1"/>
  <c r="T83" i="24" s="1"/>
  <c r="T84" i="24" s="1"/>
  <c r="T85" i="24" s="1"/>
  <c r="T86" i="24" s="1"/>
  <c r="T87" i="24" s="1"/>
  <c r="T88" i="24" s="1"/>
  <c r="T89" i="24" s="1"/>
  <c r="T90" i="24" s="1"/>
  <c r="T91" i="24" s="1"/>
  <c r="T92" i="24" s="1"/>
  <c r="T93" i="24" s="1"/>
  <c r="T94" i="24" s="1"/>
  <c r="Q6" i="12"/>
  <c r="Q74" i="12" s="1"/>
  <c r="M98" i="12"/>
  <c r="Q26" i="9"/>
  <c r="R4" i="9"/>
  <c r="L51" i="1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19" i="11"/>
  <c r="A31" i="15"/>
  <c r="A102" i="15"/>
  <c r="A78" i="15"/>
  <c r="A54" i="15"/>
  <c r="T27" i="17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18" i="17"/>
  <c r="J22" i="24"/>
  <c r="J6" i="9"/>
  <c r="J74" i="9" s="1"/>
  <c r="F98" i="9"/>
  <c r="T98" i="13"/>
  <c r="X6" i="13"/>
  <c r="X74" i="13" s="1"/>
  <c r="C51" i="14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Y98" i="21"/>
  <c r="AC6" i="21"/>
  <c r="AC74" i="21" s="1"/>
  <c r="D27" i="14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18" i="14"/>
  <c r="X15" i="10"/>
  <c r="X75" i="10"/>
  <c r="X76" i="10" s="1"/>
  <c r="X77" i="10" s="1"/>
  <c r="X78" i="10" s="1"/>
  <c r="X79" i="10" s="1"/>
  <c r="X80" i="10" s="1"/>
  <c r="X81" i="10" s="1"/>
  <c r="X82" i="10" s="1"/>
  <c r="X83" i="10" s="1"/>
  <c r="X84" i="10" s="1"/>
  <c r="X85" i="10" s="1"/>
  <c r="X86" i="10" s="1"/>
  <c r="X87" i="10" s="1"/>
  <c r="X88" i="10" s="1"/>
  <c r="X89" i="10" s="1"/>
  <c r="X90" i="10" s="1"/>
  <c r="X91" i="10" s="1"/>
  <c r="X92" i="10" s="1"/>
  <c r="X93" i="10" s="1"/>
  <c r="X94" i="10" s="1"/>
  <c r="AE99" i="19"/>
  <c r="AE100" i="19" s="1"/>
  <c r="AE101" i="19" s="1"/>
  <c r="AE102" i="19" s="1"/>
  <c r="AE103" i="19" s="1"/>
  <c r="AE104" i="19" s="1"/>
  <c r="AE105" i="19" s="1"/>
  <c r="AE106" i="19" s="1"/>
  <c r="AE107" i="19" s="1"/>
  <c r="AE108" i="19" s="1"/>
  <c r="AE109" i="19" s="1"/>
  <c r="AE110" i="19" s="1"/>
  <c r="AE111" i="19" s="1"/>
  <c r="AE112" i="19" s="1"/>
  <c r="AE113" i="19" s="1"/>
  <c r="AE114" i="19" s="1"/>
  <c r="AE115" i="19" s="1"/>
  <c r="AE116" i="19" s="1"/>
  <c r="AE117" i="19" s="1"/>
  <c r="AE118" i="19" s="1"/>
  <c r="AE16" i="19"/>
  <c r="AB99" i="17"/>
  <c r="AB100" i="17" s="1"/>
  <c r="AB101" i="17" s="1"/>
  <c r="AB102" i="17" s="1"/>
  <c r="AB103" i="17" s="1"/>
  <c r="AB104" i="17" s="1"/>
  <c r="AB105" i="17" s="1"/>
  <c r="AB106" i="17" s="1"/>
  <c r="AB107" i="17" s="1"/>
  <c r="AB108" i="17" s="1"/>
  <c r="AB109" i="17" s="1"/>
  <c r="AB110" i="17" s="1"/>
  <c r="AB111" i="17" s="1"/>
  <c r="AB112" i="17" s="1"/>
  <c r="AB113" i="17" s="1"/>
  <c r="AB114" i="17" s="1"/>
  <c r="AB115" i="17" s="1"/>
  <c r="AB116" i="17" s="1"/>
  <c r="AB117" i="17" s="1"/>
  <c r="AB118" i="17" s="1"/>
  <c r="AB16" i="17"/>
  <c r="P99" i="16"/>
  <c r="P100" i="16" s="1"/>
  <c r="P101" i="16" s="1"/>
  <c r="P102" i="16" s="1"/>
  <c r="P103" i="16" s="1"/>
  <c r="P104" i="16" s="1"/>
  <c r="P105" i="16" s="1"/>
  <c r="P106" i="16" s="1"/>
  <c r="P107" i="16" s="1"/>
  <c r="P108" i="16" s="1"/>
  <c r="P109" i="16" s="1"/>
  <c r="P110" i="16" s="1"/>
  <c r="P111" i="16" s="1"/>
  <c r="P112" i="16" s="1"/>
  <c r="P113" i="16" s="1"/>
  <c r="P114" i="16" s="1"/>
  <c r="P115" i="16" s="1"/>
  <c r="P116" i="16" s="1"/>
  <c r="P117" i="16" s="1"/>
  <c r="P118" i="16" s="1"/>
  <c r="P16" i="16"/>
  <c r="Y6" i="12"/>
  <c r="Y74" i="12" s="1"/>
  <c r="U98" i="12"/>
  <c r="Q50" i="7"/>
  <c r="R5" i="7"/>
  <c r="S4" i="11"/>
  <c r="R26" i="11"/>
  <c r="A101" i="24"/>
  <c r="A77" i="24"/>
  <c r="A53" i="24"/>
  <c r="A30" i="24"/>
  <c r="Q50" i="23"/>
  <c r="R5" i="23"/>
  <c r="AC75" i="24"/>
  <c r="AC76" i="24" s="1"/>
  <c r="AC77" i="24" s="1"/>
  <c r="AC78" i="24" s="1"/>
  <c r="AC79" i="24" s="1"/>
  <c r="AC80" i="24" s="1"/>
  <c r="AC81" i="24" s="1"/>
  <c r="AC82" i="24" s="1"/>
  <c r="AC83" i="24" s="1"/>
  <c r="AC84" i="24" s="1"/>
  <c r="AC85" i="24" s="1"/>
  <c r="AC86" i="24" s="1"/>
  <c r="AC87" i="24" s="1"/>
  <c r="AC88" i="24" s="1"/>
  <c r="AC89" i="24" s="1"/>
  <c r="AC90" i="24" s="1"/>
  <c r="AC91" i="24" s="1"/>
  <c r="AC92" i="24" s="1"/>
  <c r="AC93" i="24" s="1"/>
  <c r="AC94" i="24" s="1"/>
  <c r="X99" i="1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C51" i="13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O98" i="22"/>
  <c r="S6" i="22"/>
  <c r="S74" i="22" s="1"/>
  <c r="L99" i="16"/>
  <c r="L100" i="16" s="1"/>
  <c r="L101" i="16" s="1"/>
  <c r="L102" i="16" s="1"/>
  <c r="L103" i="16" s="1"/>
  <c r="L104" i="16" s="1"/>
  <c r="L105" i="16" s="1"/>
  <c r="L106" i="16" s="1"/>
  <c r="L107" i="16" s="1"/>
  <c r="L108" i="16" s="1"/>
  <c r="L109" i="16" s="1"/>
  <c r="L110" i="16" s="1"/>
  <c r="L111" i="16" s="1"/>
  <c r="L112" i="16" s="1"/>
  <c r="L113" i="16" s="1"/>
  <c r="L114" i="16" s="1"/>
  <c r="L115" i="16" s="1"/>
  <c r="L116" i="16" s="1"/>
  <c r="L117" i="16" s="1"/>
  <c r="L118" i="16" s="1"/>
  <c r="P98" i="22"/>
  <c r="T6" i="22"/>
  <c r="T74" i="22" s="1"/>
  <c r="E50" i="6"/>
  <c r="E26" i="6"/>
  <c r="E50" i="12"/>
  <c r="E26" i="12"/>
  <c r="E50" i="20"/>
  <c r="E26" i="20"/>
  <c r="M75" i="8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O75" i="15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15" i="15"/>
  <c r="O18" i="15"/>
  <c r="Z6" i="10"/>
  <c r="Z74" i="10" s="1"/>
  <c r="V98" i="10"/>
  <c r="M99" i="7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K99" i="12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6" i="12"/>
  <c r="K19" i="12"/>
  <c r="K22" i="12" s="1"/>
  <c r="AB98" i="8"/>
  <c r="AF6" i="8"/>
  <c r="AF74" i="8" s="1"/>
  <c r="G99" i="7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P51" i="13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19" i="13"/>
  <c r="Q50" i="18"/>
  <c r="R5" i="18"/>
  <c r="N98" i="8"/>
  <c r="R6" i="8"/>
  <c r="R74" i="8" s="1"/>
  <c r="K75" i="8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15" i="8"/>
  <c r="D27" i="20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18" i="20"/>
  <c r="R6" i="9"/>
  <c r="R74" i="9" s="1"/>
  <c r="N98" i="9"/>
  <c r="Q98" i="18"/>
  <c r="U6" i="18"/>
  <c r="U74" i="18" s="1"/>
  <c r="Z6" i="16"/>
  <c r="Z74" i="16" s="1"/>
  <c r="V98" i="16"/>
  <c r="Q75" i="21"/>
  <c r="Q76" i="21" s="1"/>
  <c r="Q77" i="21" s="1"/>
  <c r="Q78" i="21" s="1"/>
  <c r="Q79" i="21" s="1"/>
  <c r="Q80" i="21" s="1"/>
  <c r="Q81" i="21" s="1"/>
  <c r="Q82" i="21" s="1"/>
  <c r="Q83" i="21" s="1"/>
  <c r="Q84" i="21" s="1"/>
  <c r="Q85" i="21" s="1"/>
  <c r="Q86" i="21" s="1"/>
  <c r="Q87" i="21" s="1"/>
  <c r="Q88" i="21" s="1"/>
  <c r="Q89" i="21" s="1"/>
  <c r="Q90" i="21" s="1"/>
  <c r="Q91" i="21" s="1"/>
  <c r="Q92" i="21" s="1"/>
  <c r="Q93" i="21" s="1"/>
  <c r="Q94" i="21" s="1"/>
  <c r="I7" i="21"/>
  <c r="I7" i="11"/>
  <c r="L27" i="3"/>
  <c r="P51" i="9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19" i="9"/>
  <c r="P18" i="14"/>
  <c r="P19" i="21"/>
  <c r="J13" i="22"/>
  <c r="V98" i="8"/>
  <c r="Z6" i="8"/>
  <c r="Z74" i="8" s="1"/>
  <c r="AE75" i="24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15" i="24"/>
  <c r="T16" i="16"/>
  <c r="T99" i="16"/>
  <c r="T100" i="16" s="1"/>
  <c r="T101" i="16" s="1"/>
  <c r="T102" i="16" s="1"/>
  <c r="T103" i="16" s="1"/>
  <c r="T104" i="16" s="1"/>
  <c r="T105" i="16" s="1"/>
  <c r="T106" i="16" s="1"/>
  <c r="T107" i="16" s="1"/>
  <c r="T108" i="16" s="1"/>
  <c r="T109" i="16" s="1"/>
  <c r="T110" i="16" s="1"/>
  <c r="T111" i="16" s="1"/>
  <c r="T112" i="16" s="1"/>
  <c r="T113" i="16" s="1"/>
  <c r="T114" i="16" s="1"/>
  <c r="T115" i="16" s="1"/>
  <c r="T116" i="16" s="1"/>
  <c r="T117" i="16" s="1"/>
  <c r="T118" i="16" s="1"/>
  <c r="AF99" i="22"/>
  <c r="AF100" i="22" s="1"/>
  <c r="AF101" i="22" s="1"/>
  <c r="AF102" i="22" s="1"/>
  <c r="AF103" i="22" s="1"/>
  <c r="AF104" i="22" s="1"/>
  <c r="AF105" i="22" s="1"/>
  <c r="AF106" i="22" s="1"/>
  <c r="AF107" i="22" s="1"/>
  <c r="AF108" i="22" s="1"/>
  <c r="AF109" i="22" s="1"/>
  <c r="AF110" i="22" s="1"/>
  <c r="AF111" i="22" s="1"/>
  <c r="AF112" i="22" s="1"/>
  <c r="AF113" i="22" s="1"/>
  <c r="AF114" i="22" s="1"/>
  <c r="AF115" i="22" s="1"/>
  <c r="AF116" i="22" s="1"/>
  <c r="AF117" i="22" s="1"/>
  <c r="AF118" i="22" s="1"/>
  <c r="AF16" i="22"/>
  <c r="Y98" i="18"/>
  <c r="AC6" i="18"/>
  <c r="AC74" i="18" s="1"/>
  <c r="AF99" i="13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6" i="13"/>
  <c r="U99" i="7"/>
  <c r="U100" i="7" s="1"/>
  <c r="U101" i="7" s="1"/>
  <c r="U102" i="7" s="1"/>
  <c r="U103" i="7" s="1"/>
  <c r="U104" i="7" s="1"/>
  <c r="U105" i="7" s="1"/>
  <c r="U106" i="7" s="1"/>
  <c r="U107" i="7" s="1"/>
  <c r="U108" i="7" s="1"/>
  <c r="U109" i="7" s="1"/>
  <c r="U110" i="7" s="1"/>
  <c r="U111" i="7" s="1"/>
  <c r="U112" i="7" s="1"/>
  <c r="U113" i="7" s="1"/>
  <c r="U114" i="7" s="1"/>
  <c r="U115" i="7" s="1"/>
  <c r="U116" i="7" s="1"/>
  <c r="U117" i="7" s="1"/>
  <c r="U118" i="7" s="1"/>
  <c r="S99" i="12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S110" i="12" s="1"/>
  <c r="S111" i="12" s="1"/>
  <c r="S112" i="12" s="1"/>
  <c r="S113" i="12" s="1"/>
  <c r="S114" i="12" s="1"/>
  <c r="S115" i="12" s="1"/>
  <c r="S116" i="12" s="1"/>
  <c r="S117" i="12" s="1"/>
  <c r="S118" i="12" s="1"/>
  <c r="S16" i="12"/>
  <c r="R98" i="19"/>
  <c r="V6" i="19"/>
  <c r="V74" i="19" s="1"/>
  <c r="W99" i="17"/>
  <c r="W100" i="17" s="1"/>
  <c r="W101" i="17" s="1"/>
  <c r="W102" i="17" s="1"/>
  <c r="W103" i="17" s="1"/>
  <c r="W104" i="17" s="1"/>
  <c r="W105" i="17" s="1"/>
  <c r="W106" i="17" s="1"/>
  <c r="W107" i="17" s="1"/>
  <c r="W108" i="17" s="1"/>
  <c r="W109" i="17" s="1"/>
  <c r="W110" i="17" s="1"/>
  <c r="W111" i="17" s="1"/>
  <c r="W112" i="17" s="1"/>
  <c r="W113" i="17" s="1"/>
  <c r="W114" i="17" s="1"/>
  <c r="W115" i="17" s="1"/>
  <c r="W116" i="17" s="1"/>
  <c r="W117" i="17" s="1"/>
  <c r="W118" i="17" s="1"/>
  <c r="W16" i="17"/>
  <c r="K19" i="22"/>
  <c r="AD99" i="18"/>
  <c r="AD100" i="18" s="1"/>
  <c r="AD101" i="18" s="1"/>
  <c r="AD102" i="18" s="1"/>
  <c r="AD103" i="18" s="1"/>
  <c r="AD104" i="18" s="1"/>
  <c r="AD105" i="18" s="1"/>
  <c r="AD106" i="18" s="1"/>
  <c r="AD107" i="18" s="1"/>
  <c r="AD108" i="18" s="1"/>
  <c r="AD109" i="18" s="1"/>
  <c r="AD110" i="18" s="1"/>
  <c r="AD111" i="18" s="1"/>
  <c r="AD112" i="18" s="1"/>
  <c r="AD113" i="18" s="1"/>
  <c r="AD114" i="18" s="1"/>
  <c r="AD115" i="18" s="1"/>
  <c r="AD116" i="18" s="1"/>
  <c r="AD117" i="18" s="1"/>
  <c r="AD118" i="18" s="1"/>
  <c r="AD16" i="18"/>
  <c r="C51" i="18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19" i="18"/>
  <c r="W15" i="10"/>
  <c r="W75" i="10"/>
  <c r="W76" i="10" s="1"/>
  <c r="W77" i="10" s="1"/>
  <c r="W78" i="10" s="1"/>
  <c r="W79" i="10" s="1"/>
  <c r="W80" i="10" s="1"/>
  <c r="W81" i="10" s="1"/>
  <c r="W82" i="10" s="1"/>
  <c r="W83" i="10" s="1"/>
  <c r="W84" i="10" s="1"/>
  <c r="W85" i="10" s="1"/>
  <c r="W86" i="10" s="1"/>
  <c r="W87" i="10" s="1"/>
  <c r="W88" i="10" s="1"/>
  <c r="W89" i="10" s="1"/>
  <c r="W90" i="10" s="1"/>
  <c r="W91" i="10" s="1"/>
  <c r="W92" i="10" s="1"/>
  <c r="W93" i="10" s="1"/>
  <c r="W94" i="10" s="1"/>
  <c r="D18" i="18"/>
  <c r="D27" i="18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AF75" i="14"/>
  <c r="AF76" i="14" s="1"/>
  <c r="AF77" i="14" s="1"/>
  <c r="AF78" i="14" s="1"/>
  <c r="AF79" i="14" s="1"/>
  <c r="AF80" i="14" s="1"/>
  <c r="AF81" i="14" s="1"/>
  <c r="AF82" i="14" s="1"/>
  <c r="AF83" i="14" s="1"/>
  <c r="AF84" i="14" s="1"/>
  <c r="AF85" i="14" s="1"/>
  <c r="AF86" i="14" s="1"/>
  <c r="AF87" i="14" s="1"/>
  <c r="AF88" i="14" s="1"/>
  <c r="AF89" i="14" s="1"/>
  <c r="AF90" i="14" s="1"/>
  <c r="AF91" i="14" s="1"/>
  <c r="AF92" i="14" s="1"/>
  <c r="AF93" i="14" s="1"/>
  <c r="AF94" i="14" s="1"/>
  <c r="Y75" i="10"/>
  <c r="Y76" i="10" s="1"/>
  <c r="Y77" i="10" s="1"/>
  <c r="Y78" i="10" s="1"/>
  <c r="Y79" i="10" s="1"/>
  <c r="Y80" i="10" s="1"/>
  <c r="Y81" i="10" s="1"/>
  <c r="Y82" i="10" s="1"/>
  <c r="Y83" i="10" s="1"/>
  <c r="Y84" i="10" s="1"/>
  <c r="Y85" i="10" s="1"/>
  <c r="Y86" i="10" s="1"/>
  <c r="Y87" i="10" s="1"/>
  <c r="Y88" i="10" s="1"/>
  <c r="Y89" i="10" s="1"/>
  <c r="Y90" i="10" s="1"/>
  <c r="Y91" i="10" s="1"/>
  <c r="Y92" i="10" s="1"/>
  <c r="Y93" i="10" s="1"/>
  <c r="Y94" i="10" s="1"/>
  <c r="Q26" i="7"/>
  <c r="R4" i="7"/>
  <c r="U99" i="21"/>
  <c r="U100" i="21" s="1"/>
  <c r="U101" i="21" s="1"/>
  <c r="U102" i="21" s="1"/>
  <c r="U103" i="21" s="1"/>
  <c r="U104" i="21" s="1"/>
  <c r="U105" i="21" s="1"/>
  <c r="U106" i="21" s="1"/>
  <c r="U107" i="21" s="1"/>
  <c r="U108" i="21" s="1"/>
  <c r="U109" i="21" s="1"/>
  <c r="U110" i="21" s="1"/>
  <c r="U111" i="21" s="1"/>
  <c r="U112" i="21" s="1"/>
  <c r="U113" i="21" s="1"/>
  <c r="U114" i="21" s="1"/>
  <c r="U115" i="21" s="1"/>
  <c r="U116" i="21" s="1"/>
  <c r="U117" i="21" s="1"/>
  <c r="U118" i="21" s="1"/>
  <c r="U16" i="21"/>
  <c r="Z98" i="19"/>
  <c r="AD6" i="19"/>
  <c r="AD74" i="19" s="1"/>
  <c r="E98" i="8"/>
  <c r="I6" i="8"/>
  <c r="I74" i="8" s="1"/>
  <c r="O13" i="8"/>
  <c r="P51" i="14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19" i="14"/>
  <c r="P19" i="25"/>
  <c r="H15" i="9"/>
  <c r="H75" i="9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AD75" i="10"/>
  <c r="AD76" i="10" s="1"/>
  <c r="AD77" i="10" s="1"/>
  <c r="AD78" i="10" s="1"/>
  <c r="AD79" i="10" s="1"/>
  <c r="AD80" i="10" s="1"/>
  <c r="AD81" i="10" s="1"/>
  <c r="AD82" i="10" s="1"/>
  <c r="AD83" i="10" s="1"/>
  <c r="AD84" i="10" s="1"/>
  <c r="AD85" i="10" s="1"/>
  <c r="AD86" i="10" s="1"/>
  <c r="AD87" i="10" s="1"/>
  <c r="AD88" i="10" s="1"/>
  <c r="AD89" i="10" s="1"/>
  <c r="AD90" i="10" s="1"/>
  <c r="AD91" i="10" s="1"/>
  <c r="AD92" i="10" s="1"/>
  <c r="AD93" i="10" s="1"/>
  <c r="AD94" i="10" s="1"/>
  <c r="C27" i="17"/>
  <c r="C28" i="17" s="1"/>
  <c r="C29" i="17" s="1"/>
  <c r="C30" i="17" s="1"/>
  <c r="C31" i="17" s="1"/>
  <c r="C32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12" i="17"/>
  <c r="C18" i="17"/>
  <c r="AA99" i="20"/>
  <c r="AA100" i="20" s="1"/>
  <c r="AA101" i="20" s="1"/>
  <c r="AA102" i="20" s="1"/>
  <c r="AA103" i="20" s="1"/>
  <c r="AA104" i="20" s="1"/>
  <c r="AA105" i="20" s="1"/>
  <c r="AA106" i="20" s="1"/>
  <c r="AA107" i="20" s="1"/>
  <c r="AA108" i="20" s="1"/>
  <c r="AA109" i="20" s="1"/>
  <c r="AA110" i="20" s="1"/>
  <c r="AA111" i="20" s="1"/>
  <c r="AA112" i="20" s="1"/>
  <c r="AA113" i="20" s="1"/>
  <c r="AA114" i="20" s="1"/>
  <c r="AA115" i="20" s="1"/>
  <c r="AA116" i="20" s="1"/>
  <c r="AA117" i="20" s="1"/>
  <c r="AA118" i="20" s="1"/>
  <c r="AA16" i="20"/>
  <c r="D27" i="17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18" i="17"/>
  <c r="L99" i="20"/>
  <c r="L100" i="20" s="1"/>
  <c r="L101" i="20" s="1"/>
  <c r="L102" i="20" s="1"/>
  <c r="L103" i="20" s="1"/>
  <c r="L104" i="20" s="1"/>
  <c r="L105" i="20" s="1"/>
  <c r="L106" i="20" s="1"/>
  <c r="L107" i="20" s="1"/>
  <c r="L108" i="20" s="1"/>
  <c r="L109" i="20" s="1"/>
  <c r="L110" i="20" s="1"/>
  <c r="L111" i="20" s="1"/>
  <c r="L112" i="20" s="1"/>
  <c r="L113" i="20" s="1"/>
  <c r="L114" i="20" s="1"/>
  <c r="L115" i="20" s="1"/>
  <c r="L116" i="20" s="1"/>
  <c r="L117" i="20" s="1"/>
  <c r="L118" i="20" s="1"/>
  <c r="L16" i="20"/>
  <c r="H75" i="7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S15" i="10"/>
  <c r="S75" i="10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R98" i="13"/>
  <c r="V6" i="13"/>
  <c r="V74" i="13" s="1"/>
  <c r="M51" i="10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19" i="10"/>
  <c r="K22" i="16"/>
  <c r="T98" i="19"/>
  <c r="X6" i="19"/>
  <c r="X74" i="19" s="1"/>
  <c r="C51" i="24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M75" i="7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D99" i="9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V98" i="12"/>
  <c r="Z6" i="12"/>
  <c r="Z74" i="12" s="1"/>
  <c r="C18" i="9"/>
  <c r="C27" i="9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U98" i="13"/>
  <c r="Y6" i="13"/>
  <c r="Y74" i="13" s="1"/>
  <c r="D18" i="9"/>
  <c r="D27" i="9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12" i="9"/>
  <c r="V75" i="21"/>
  <c r="V76" i="21" s="1"/>
  <c r="V77" i="21" s="1"/>
  <c r="V78" i="21" s="1"/>
  <c r="V79" i="21" s="1"/>
  <c r="V80" i="21" s="1"/>
  <c r="V81" i="21" s="1"/>
  <c r="V82" i="21" s="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15" i="21"/>
  <c r="T6" i="9"/>
  <c r="T74" i="9" s="1"/>
  <c r="P98" i="9"/>
  <c r="Y15" i="11"/>
  <c r="Y75" i="1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R98" i="23"/>
  <c r="V6" i="23"/>
  <c r="V74" i="23" s="1"/>
  <c r="L51" i="10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19" i="10"/>
  <c r="P22" i="17"/>
  <c r="B13" i="22"/>
  <c r="T75" i="21"/>
  <c r="T76" i="21" s="1"/>
  <c r="T77" i="21" s="1"/>
  <c r="T78" i="21" s="1"/>
  <c r="T79" i="21" s="1"/>
  <c r="T80" i="21" s="1"/>
  <c r="T81" i="21" s="1"/>
  <c r="T82" i="21" s="1"/>
  <c r="T83" i="21" s="1"/>
  <c r="T84" i="21" s="1"/>
  <c r="T85" i="21" s="1"/>
  <c r="T86" i="21" s="1"/>
  <c r="T87" i="21" s="1"/>
  <c r="T88" i="21" s="1"/>
  <c r="T89" i="21" s="1"/>
  <c r="T90" i="21" s="1"/>
  <c r="T91" i="21" s="1"/>
  <c r="T92" i="21" s="1"/>
  <c r="T93" i="21" s="1"/>
  <c r="T94" i="21" s="1"/>
  <c r="T15" i="21"/>
  <c r="C18" i="16"/>
  <c r="C27" i="16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Q6" i="9"/>
  <c r="Q74" i="9" s="1"/>
  <c r="M98" i="9"/>
  <c r="M19" i="9" s="1"/>
  <c r="AD99" i="13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6" i="13"/>
  <c r="S6" i="9"/>
  <c r="S74" i="9" s="1"/>
  <c r="O98" i="9"/>
  <c r="P6" i="7"/>
  <c r="P74" i="7" s="1"/>
  <c r="L98" i="7"/>
  <c r="E16" i="17"/>
  <c r="AC16" i="21"/>
  <c r="J75" i="7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Z98" i="13"/>
  <c r="AD6" i="13"/>
  <c r="AD74" i="13" s="1"/>
  <c r="W98" i="11"/>
  <c r="AA6" i="11"/>
  <c r="AA74" i="11" s="1"/>
  <c r="R27" i="13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M13" i="22"/>
  <c r="F99" i="8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6" i="8"/>
  <c r="AA16" i="6"/>
  <c r="AB98" i="19"/>
  <c r="AF6" i="19"/>
  <c r="AF74" i="19" s="1"/>
  <c r="C51" i="23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Q99" i="17"/>
  <c r="Q100" i="17" s="1"/>
  <c r="Q101" i="17" s="1"/>
  <c r="Q102" i="17" s="1"/>
  <c r="Q103" i="17" s="1"/>
  <c r="Q104" i="17" s="1"/>
  <c r="Q105" i="17" s="1"/>
  <c r="Q106" i="17" s="1"/>
  <c r="Q107" i="17" s="1"/>
  <c r="Q108" i="17" s="1"/>
  <c r="Q109" i="17" s="1"/>
  <c r="Q110" i="17" s="1"/>
  <c r="Q111" i="17" s="1"/>
  <c r="Q112" i="17" s="1"/>
  <c r="Q113" i="17" s="1"/>
  <c r="Q114" i="17" s="1"/>
  <c r="Q115" i="17" s="1"/>
  <c r="Q116" i="17" s="1"/>
  <c r="Q117" i="17" s="1"/>
  <c r="Q118" i="17" s="1"/>
  <c r="Q16" i="17"/>
  <c r="D27" i="23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18" i="23"/>
  <c r="P98" i="18"/>
  <c r="T6" i="18"/>
  <c r="T74" i="18" s="1"/>
  <c r="R99" i="25"/>
  <c r="R100" i="25" s="1"/>
  <c r="R101" i="25" s="1"/>
  <c r="R102" i="25" s="1"/>
  <c r="R103" i="25" s="1"/>
  <c r="R104" i="25" s="1"/>
  <c r="R105" i="25" s="1"/>
  <c r="R106" i="25" s="1"/>
  <c r="R107" i="25" s="1"/>
  <c r="R108" i="25" s="1"/>
  <c r="R109" i="25" s="1"/>
  <c r="R110" i="25" s="1"/>
  <c r="R111" i="25" s="1"/>
  <c r="R112" i="25" s="1"/>
  <c r="R113" i="25" s="1"/>
  <c r="R114" i="25" s="1"/>
  <c r="R115" i="25" s="1"/>
  <c r="R116" i="25" s="1"/>
  <c r="R117" i="25" s="1"/>
  <c r="R118" i="25" s="1"/>
  <c r="R16" i="25"/>
  <c r="K99" i="2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6" i="21"/>
  <c r="K22" i="21" s="1"/>
  <c r="AF99" i="9"/>
  <c r="AF100" i="9" s="1"/>
  <c r="AF101" i="9" s="1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6" i="9"/>
  <c r="G75" i="8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Y98" i="13"/>
  <c r="AC6" i="13"/>
  <c r="AC74" i="13" s="1"/>
  <c r="P99" i="24"/>
  <c r="P100" i="24" s="1"/>
  <c r="P101" i="24" s="1"/>
  <c r="P102" i="24" s="1"/>
  <c r="P103" i="24" s="1"/>
  <c r="P104" i="24" s="1"/>
  <c r="P105" i="24" s="1"/>
  <c r="P106" i="24" s="1"/>
  <c r="P107" i="24" s="1"/>
  <c r="P108" i="24" s="1"/>
  <c r="P109" i="24" s="1"/>
  <c r="P110" i="24" s="1"/>
  <c r="P111" i="24" s="1"/>
  <c r="P112" i="24" s="1"/>
  <c r="P113" i="24" s="1"/>
  <c r="P114" i="24" s="1"/>
  <c r="P115" i="24" s="1"/>
  <c r="P116" i="24" s="1"/>
  <c r="P117" i="24" s="1"/>
  <c r="P118" i="24" s="1"/>
  <c r="P16" i="24"/>
  <c r="M98" i="22"/>
  <c r="Q6" i="22"/>
  <c r="Q74" i="22" s="1"/>
  <c r="Q18" i="22" s="1"/>
  <c r="P27" i="9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18" i="9"/>
  <c r="K13" i="19"/>
  <c r="J13" i="23"/>
  <c r="P13" i="24"/>
  <c r="F98" i="19"/>
  <c r="J6" i="19"/>
  <c r="J74" i="19" s="1"/>
  <c r="T98" i="23"/>
  <c r="X6" i="23"/>
  <c r="X74" i="23" s="1"/>
  <c r="O75" i="16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K99" i="14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9" i="14"/>
  <c r="T16" i="10"/>
  <c r="T99" i="10"/>
  <c r="T100" i="10" s="1"/>
  <c r="T101" i="10" s="1"/>
  <c r="T102" i="10" s="1"/>
  <c r="T103" i="10" s="1"/>
  <c r="T104" i="10" s="1"/>
  <c r="T105" i="10" s="1"/>
  <c r="T106" i="10" s="1"/>
  <c r="T107" i="10" s="1"/>
  <c r="T108" i="10" s="1"/>
  <c r="T109" i="10" s="1"/>
  <c r="T110" i="10" s="1"/>
  <c r="T111" i="10" s="1"/>
  <c r="T112" i="10" s="1"/>
  <c r="T113" i="10" s="1"/>
  <c r="T114" i="10" s="1"/>
  <c r="T115" i="10" s="1"/>
  <c r="T116" i="10" s="1"/>
  <c r="T117" i="10" s="1"/>
  <c r="T118" i="10" s="1"/>
  <c r="O75" i="1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18" i="11"/>
  <c r="R6" i="10"/>
  <c r="R74" i="10" s="1"/>
  <c r="N98" i="10"/>
  <c r="M16" i="17"/>
  <c r="M22" i="17" s="1"/>
  <c r="O75" i="22"/>
  <c r="O76" i="22" s="1"/>
  <c r="O77" i="22" s="1"/>
  <c r="O78" i="22" s="1"/>
  <c r="O79" i="22" s="1"/>
  <c r="O80" i="22" s="1"/>
  <c r="O81" i="22" s="1"/>
  <c r="O82" i="22" s="1"/>
  <c r="O83" i="22" s="1"/>
  <c r="O84" i="22" s="1"/>
  <c r="O85" i="22" s="1"/>
  <c r="O86" i="22" s="1"/>
  <c r="O87" i="22" s="1"/>
  <c r="O88" i="22" s="1"/>
  <c r="O89" i="22" s="1"/>
  <c r="O90" i="22" s="1"/>
  <c r="O91" i="22" s="1"/>
  <c r="O92" i="22" s="1"/>
  <c r="O93" i="22" s="1"/>
  <c r="O94" i="22" s="1"/>
  <c r="O18" i="22"/>
  <c r="T75" i="16"/>
  <c r="T76" i="16" s="1"/>
  <c r="T77" i="16" s="1"/>
  <c r="T78" i="16" s="1"/>
  <c r="T79" i="16" s="1"/>
  <c r="T80" i="16" s="1"/>
  <c r="T81" i="16" s="1"/>
  <c r="T82" i="16" s="1"/>
  <c r="T83" i="16" s="1"/>
  <c r="T84" i="16" s="1"/>
  <c r="T85" i="16" s="1"/>
  <c r="T86" i="16" s="1"/>
  <c r="T87" i="16" s="1"/>
  <c r="T88" i="16" s="1"/>
  <c r="T89" i="16" s="1"/>
  <c r="T90" i="16" s="1"/>
  <c r="T91" i="16" s="1"/>
  <c r="T92" i="16" s="1"/>
  <c r="T93" i="16" s="1"/>
  <c r="T94" i="16" s="1"/>
  <c r="U98" i="22"/>
  <c r="Y6" i="22"/>
  <c r="Y74" i="22" s="1"/>
  <c r="Q27" i="1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12" i="11"/>
  <c r="Q18" i="11"/>
  <c r="Q50" i="15"/>
  <c r="Q60" i="31" s="1"/>
  <c r="P50" i="32" s="1"/>
  <c r="R5" i="15"/>
  <c r="N13" i="17"/>
  <c r="N22" i="17" s="1"/>
  <c r="P51" i="23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19" i="23"/>
  <c r="Y99" i="24"/>
  <c r="Y100" i="24" s="1"/>
  <c r="Y101" i="24" s="1"/>
  <c r="Y102" i="24" s="1"/>
  <c r="Y103" i="24" s="1"/>
  <c r="Y104" i="24" s="1"/>
  <c r="Y105" i="24" s="1"/>
  <c r="Y106" i="24" s="1"/>
  <c r="Y107" i="24" s="1"/>
  <c r="Y108" i="24" s="1"/>
  <c r="Y109" i="24" s="1"/>
  <c r="Y110" i="24" s="1"/>
  <c r="Y111" i="24" s="1"/>
  <c r="Y112" i="24" s="1"/>
  <c r="Y113" i="24" s="1"/>
  <c r="Y114" i="24" s="1"/>
  <c r="Y115" i="24" s="1"/>
  <c r="Y116" i="24" s="1"/>
  <c r="Y117" i="24" s="1"/>
  <c r="Y118" i="24" s="1"/>
  <c r="AB98" i="13"/>
  <c r="AF6" i="13"/>
  <c r="AF74" i="13" s="1"/>
  <c r="W75" i="24"/>
  <c r="W76" i="24" s="1"/>
  <c r="W77" i="24" s="1"/>
  <c r="W78" i="24" s="1"/>
  <c r="W79" i="24" s="1"/>
  <c r="W80" i="24" s="1"/>
  <c r="W81" i="24" s="1"/>
  <c r="W82" i="24" s="1"/>
  <c r="W83" i="24" s="1"/>
  <c r="W84" i="24" s="1"/>
  <c r="W85" i="24" s="1"/>
  <c r="W86" i="24" s="1"/>
  <c r="W87" i="24" s="1"/>
  <c r="W88" i="24" s="1"/>
  <c r="W89" i="24" s="1"/>
  <c r="W90" i="24" s="1"/>
  <c r="W91" i="24" s="1"/>
  <c r="W92" i="24" s="1"/>
  <c r="W93" i="24" s="1"/>
  <c r="W94" i="24" s="1"/>
  <c r="W15" i="24"/>
  <c r="J99" i="7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6" i="7"/>
  <c r="J19" i="7"/>
  <c r="X75" i="24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15" i="24"/>
  <c r="F3" i="25"/>
  <c r="F3" i="24"/>
  <c r="F3" i="23"/>
  <c r="F3" i="22"/>
  <c r="F3" i="21"/>
  <c r="F3" i="20"/>
  <c r="F3" i="19"/>
  <c r="F3" i="18"/>
  <c r="F3" i="17"/>
  <c r="F3" i="16"/>
  <c r="F3" i="15"/>
  <c r="F3" i="14"/>
  <c r="F3" i="13"/>
  <c r="F3" i="12"/>
  <c r="F3" i="11"/>
  <c r="F3" i="10"/>
  <c r="F3" i="9"/>
  <c r="F3" i="8"/>
  <c r="F3" i="7"/>
  <c r="H4" i="2"/>
  <c r="F3" i="6"/>
  <c r="I4" i="3"/>
  <c r="G8" i="2"/>
  <c r="G16" i="2" s="1"/>
  <c r="G17" i="2"/>
  <c r="E50" i="13"/>
  <c r="E26" i="13"/>
  <c r="E50" i="21"/>
  <c r="E26" i="21"/>
  <c r="I99" i="8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K99" i="15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6" i="15"/>
  <c r="V98" i="20"/>
  <c r="Z6" i="20"/>
  <c r="Z74" i="20" s="1"/>
  <c r="Q75" i="7"/>
  <c r="Q76" i="7" s="1"/>
  <c r="Q77" i="7" s="1"/>
  <c r="Q78" i="7" s="1"/>
  <c r="Q79" i="7" s="1"/>
  <c r="Q80" i="7" s="1"/>
  <c r="Q81" i="7" s="1"/>
  <c r="Q82" i="7" s="1"/>
  <c r="Q83" i="7" s="1"/>
  <c r="Q84" i="7" s="1"/>
  <c r="Q85" i="7" s="1"/>
  <c r="Q86" i="7" s="1"/>
  <c r="Q87" i="7" s="1"/>
  <c r="Q88" i="7" s="1"/>
  <c r="Q89" i="7" s="1"/>
  <c r="Q90" i="7" s="1"/>
  <c r="Q91" i="7" s="1"/>
  <c r="Q92" i="7" s="1"/>
  <c r="Q93" i="7" s="1"/>
  <c r="Q94" i="7" s="1"/>
  <c r="O15" i="12"/>
  <c r="O75" i="12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18" i="12"/>
  <c r="AB98" i="18"/>
  <c r="AF6" i="18"/>
  <c r="AF74" i="18" s="1"/>
  <c r="K15" i="7"/>
  <c r="K75" i="7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R50" i="8"/>
  <c r="S5" i="8"/>
  <c r="O12" i="14"/>
  <c r="P51" i="18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19" i="18"/>
  <c r="N13" i="25"/>
  <c r="O15" i="6"/>
  <c r="N98" i="18"/>
  <c r="R6" i="18"/>
  <c r="R74" i="18" s="1"/>
  <c r="G99" i="8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6" i="8"/>
  <c r="D51" i="20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N98" i="19"/>
  <c r="R6" i="19"/>
  <c r="R74" i="19" s="1"/>
  <c r="M99" i="10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Z75" i="17"/>
  <c r="M99" i="2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6" i="21"/>
  <c r="X99" i="16"/>
  <c r="X100" i="16" s="1"/>
  <c r="X101" i="16" s="1"/>
  <c r="X102" i="16" s="1"/>
  <c r="X103" i="16" s="1"/>
  <c r="X104" i="16" s="1"/>
  <c r="X105" i="16" s="1"/>
  <c r="X106" i="16" s="1"/>
  <c r="X107" i="16" s="1"/>
  <c r="X108" i="16" s="1"/>
  <c r="X109" i="16" s="1"/>
  <c r="X110" i="16" s="1"/>
  <c r="X111" i="16" s="1"/>
  <c r="X112" i="16" s="1"/>
  <c r="X113" i="16" s="1"/>
  <c r="X114" i="16" s="1"/>
  <c r="X115" i="16" s="1"/>
  <c r="X116" i="16" s="1"/>
  <c r="X117" i="16" s="1"/>
  <c r="X118" i="16" s="1"/>
  <c r="X16" i="16"/>
  <c r="X6" i="12"/>
  <c r="X74" i="12" s="1"/>
  <c r="T98" i="12"/>
  <c r="M6" i="10"/>
  <c r="M74" i="10" s="1"/>
  <c r="I98" i="10"/>
  <c r="A31" i="16"/>
  <c r="A102" i="16"/>
  <c r="A78" i="16"/>
  <c r="A54" i="16"/>
  <c r="J22" i="17"/>
  <c r="B13" i="19"/>
  <c r="P13" i="21"/>
  <c r="M51" i="23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19" i="23"/>
  <c r="V98" i="18"/>
  <c r="Z6" i="18"/>
  <c r="Z74" i="18" s="1"/>
  <c r="AA99" i="24"/>
  <c r="AA100" i="24" s="1"/>
  <c r="AA101" i="24" s="1"/>
  <c r="AA102" i="24" s="1"/>
  <c r="AA103" i="24" s="1"/>
  <c r="AA104" i="24" s="1"/>
  <c r="AA105" i="24" s="1"/>
  <c r="AA106" i="24" s="1"/>
  <c r="AA107" i="24" s="1"/>
  <c r="AA108" i="24" s="1"/>
  <c r="AA109" i="24" s="1"/>
  <c r="AA110" i="24" s="1"/>
  <c r="AA111" i="24" s="1"/>
  <c r="AA112" i="24" s="1"/>
  <c r="AA113" i="24" s="1"/>
  <c r="AA114" i="24" s="1"/>
  <c r="AA115" i="24" s="1"/>
  <c r="AA116" i="24" s="1"/>
  <c r="AA117" i="24" s="1"/>
  <c r="AA118" i="24" s="1"/>
  <c r="AA16" i="24"/>
  <c r="R99" i="7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AF75" i="24"/>
  <c r="AF76" i="24" s="1"/>
  <c r="AF77" i="24" s="1"/>
  <c r="AF78" i="24" s="1"/>
  <c r="AF79" i="24" s="1"/>
  <c r="AF80" i="24" s="1"/>
  <c r="AF81" i="24" s="1"/>
  <c r="AF82" i="24" s="1"/>
  <c r="AF83" i="24" s="1"/>
  <c r="AF84" i="24" s="1"/>
  <c r="AF85" i="24" s="1"/>
  <c r="AF86" i="24" s="1"/>
  <c r="AF87" i="24" s="1"/>
  <c r="AF88" i="24" s="1"/>
  <c r="AF89" i="24" s="1"/>
  <c r="AF90" i="24" s="1"/>
  <c r="AF91" i="24" s="1"/>
  <c r="AF92" i="24" s="1"/>
  <c r="AF93" i="24" s="1"/>
  <c r="AF94" i="24" s="1"/>
  <c r="AF15" i="24"/>
  <c r="Y75" i="20"/>
  <c r="Y76" i="20" s="1"/>
  <c r="Y77" i="20" s="1"/>
  <c r="Y78" i="20" s="1"/>
  <c r="Y79" i="20" s="1"/>
  <c r="Y80" i="20" s="1"/>
  <c r="Y81" i="20" s="1"/>
  <c r="Y82" i="20" s="1"/>
  <c r="Y83" i="20" s="1"/>
  <c r="Y84" i="20" s="1"/>
  <c r="Y85" i="20" s="1"/>
  <c r="Y86" i="20" s="1"/>
  <c r="Y87" i="20" s="1"/>
  <c r="Y88" i="20" s="1"/>
  <c r="Y89" i="20" s="1"/>
  <c r="Y90" i="20" s="1"/>
  <c r="Y91" i="20" s="1"/>
  <c r="Y92" i="20" s="1"/>
  <c r="Y93" i="20" s="1"/>
  <c r="Y94" i="20" s="1"/>
  <c r="Y15" i="20"/>
  <c r="AF99" i="23"/>
  <c r="AF100" i="23" s="1"/>
  <c r="AF101" i="23" s="1"/>
  <c r="AF102" i="23" s="1"/>
  <c r="AF103" i="23" s="1"/>
  <c r="AF104" i="23" s="1"/>
  <c r="AF105" i="23" s="1"/>
  <c r="AF106" i="23" s="1"/>
  <c r="AF107" i="23" s="1"/>
  <c r="AF108" i="23" s="1"/>
  <c r="AF109" i="23" s="1"/>
  <c r="AF110" i="23" s="1"/>
  <c r="AF111" i="23" s="1"/>
  <c r="AF112" i="23" s="1"/>
  <c r="AF113" i="23" s="1"/>
  <c r="AF114" i="23" s="1"/>
  <c r="AF115" i="23" s="1"/>
  <c r="AF116" i="23" s="1"/>
  <c r="AF117" i="23" s="1"/>
  <c r="AF118" i="23" s="1"/>
  <c r="AF16" i="23"/>
  <c r="Y75" i="7"/>
  <c r="Y76" i="7" s="1"/>
  <c r="Y77" i="7" s="1"/>
  <c r="Y78" i="7" s="1"/>
  <c r="Y79" i="7" s="1"/>
  <c r="Y80" i="7" s="1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W75" i="12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R75" i="21"/>
  <c r="R76" i="21" s="1"/>
  <c r="R77" i="21" s="1"/>
  <c r="R78" i="21" s="1"/>
  <c r="R79" i="21" s="1"/>
  <c r="R80" i="21" s="1"/>
  <c r="R81" i="21" s="1"/>
  <c r="R82" i="21" s="1"/>
  <c r="R83" i="21" s="1"/>
  <c r="R84" i="21" s="1"/>
  <c r="R85" i="21" s="1"/>
  <c r="R86" i="21" s="1"/>
  <c r="R87" i="21" s="1"/>
  <c r="R88" i="21" s="1"/>
  <c r="R89" i="21" s="1"/>
  <c r="R90" i="21" s="1"/>
  <c r="R91" i="21" s="1"/>
  <c r="R92" i="21" s="1"/>
  <c r="R93" i="21" s="1"/>
  <c r="R94" i="21" s="1"/>
  <c r="U6" i="10"/>
  <c r="U74" i="10" s="1"/>
  <c r="Q98" i="10"/>
  <c r="B13" i="10"/>
  <c r="M19" i="21"/>
  <c r="M22" i="21" s="1"/>
  <c r="W75" i="15"/>
  <c r="W76" i="15" s="1"/>
  <c r="W77" i="15" s="1"/>
  <c r="W78" i="15" s="1"/>
  <c r="W79" i="15" s="1"/>
  <c r="W80" i="15" s="1"/>
  <c r="W81" i="15" s="1"/>
  <c r="W82" i="15" s="1"/>
  <c r="W83" i="15" s="1"/>
  <c r="W84" i="15" s="1"/>
  <c r="W85" i="15" s="1"/>
  <c r="W86" i="15" s="1"/>
  <c r="W87" i="15" s="1"/>
  <c r="W88" i="15" s="1"/>
  <c r="W89" i="15" s="1"/>
  <c r="W90" i="15" s="1"/>
  <c r="W91" i="15" s="1"/>
  <c r="W92" i="15" s="1"/>
  <c r="W93" i="15" s="1"/>
  <c r="W94" i="15" s="1"/>
  <c r="AD75" i="20"/>
  <c r="AD76" i="20" s="1"/>
  <c r="AD77" i="20" s="1"/>
  <c r="AD78" i="20" s="1"/>
  <c r="AD79" i="20" s="1"/>
  <c r="AD80" i="20" s="1"/>
  <c r="AD81" i="20" s="1"/>
  <c r="AD82" i="20" s="1"/>
  <c r="AD83" i="20" s="1"/>
  <c r="AD84" i="20" s="1"/>
  <c r="AD85" i="20" s="1"/>
  <c r="AD86" i="20" s="1"/>
  <c r="AD87" i="20" s="1"/>
  <c r="AD88" i="20" s="1"/>
  <c r="AD89" i="20" s="1"/>
  <c r="AD90" i="20" s="1"/>
  <c r="AD91" i="20" s="1"/>
  <c r="AD92" i="20" s="1"/>
  <c r="AD93" i="20" s="1"/>
  <c r="AD94" i="20" s="1"/>
  <c r="AD15" i="20"/>
  <c r="C27" i="18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18" i="18"/>
  <c r="S99" i="10"/>
  <c r="S100" i="10" s="1"/>
  <c r="S101" i="10" s="1"/>
  <c r="S102" i="10" s="1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6" i="10"/>
  <c r="D51" i="18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19" i="18"/>
  <c r="AD99" i="9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E75" i="1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Z98" i="8"/>
  <c r="AD6" i="8"/>
  <c r="AD74" i="8" s="1"/>
  <c r="AC16" i="17"/>
  <c r="AE75" i="22"/>
  <c r="AE76" i="22" s="1"/>
  <c r="AE77" i="22" s="1"/>
  <c r="AE78" i="22" s="1"/>
  <c r="AE79" i="22" s="1"/>
  <c r="AE80" i="22" s="1"/>
  <c r="AE81" i="22" s="1"/>
  <c r="AE82" i="22" s="1"/>
  <c r="AE83" i="22" s="1"/>
  <c r="AE84" i="22" s="1"/>
  <c r="AE85" i="22" s="1"/>
  <c r="AE86" i="22" s="1"/>
  <c r="AE87" i="22" s="1"/>
  <c r="AE88" i="22" s="1"/>
  <c r="AE89" i="22" s="1"/>
  <c r="AE90" i="22" s="1"/>
  <c r="AE91" i="22" s="1"/>
  <c r="AE92" i="22" s="1"/>
  <c r="AE93" i="22" s="1"/>
  <c r="AE94" i="22" s="1"/>
  <c r="N99" i="1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6" i="11"/>
  <c r="N19" i="11"/>
  <c r="E98" i="18"/>
  <c r="I6" i="18"/>
  <c r="I74" i="18" s="1"/>
  <c r="S4" i="10"/>
  <c r="R26" i="10"/>
  <c r="P51" i="1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19" i="11"/>
  <c r="M51" i="14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19" i="14"/>
  <c r="Q12" i="20"/>
  <c r="Q21" i="20" s="1"/>
  <c r="P18" i="24"/>
  <c r="V98" i="22"/>
  <c r="Z6" i="22"/>
  <c r="Z74" i="22" s="1"/>
  <c r="S26" i="20"/>
  <c r="T4" i="20"/>
  <c r="R26" i="24"/>
  <c r="S4" i="24"/>
  <c r="D7" i="21"/>
  <c r="D7" i="11"/>
  <c r="G27" i="3"/>
  <c r="H7" i="19"/>
  <c r="H7" i="9"/>
  <c r="K25" i="3"/>
  <c r="P18" i="8"/>
  <c r="P27" i="8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Q98" i="6"/>
  <c r="U6" i="6"/>
  <c r="U74" i="6" s="1"/>
  <c r="O75" i="14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R75" i="7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M51" i="25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19" i="25"/>
  <c r="S99" i="24"/>
  <c r="S100" i="24" s="1"/>
  <c r="S101" i="24" s="1"/>
  <c r="S102" i="24" s="1"/>
  <c r="S103" i="24" s="1"/>
  <c r="S104" i="24" s="1"/>
  <c r="S105" i="24" s="1"/>
  <c r="S106" i="24" s="1"/>
  <c r="S107" i="24" s="1"/>
  <c r="S108" i="24" s="1"/>
  <c r="S109" i="24" s="1"/>
  <c r="S110" i="24" s="1"/>
  <c r="S111" i="24" s="1"/>
  <c r="S112" i="24" s="1"/>
  <c r="S113" i="24" s="1"/>
  <c r="S114" i="24" s="1"/>
  <c r="S115" i="24" s="1"/>
  <c r="S116" i="24" s="1"/>
  <c r="S117" i="24" s="1"/>
  <c r="S118" i="24" s="1"/>
  <c r="S16" i="24"/>
  <c r="E26" i="22"/>
  <c r="E50" i="22"/>
  <c r="V75" i="20"/>
  <c r="V76" i="20" s="1"/>
  <c r="V77" i="20" s="1"/>
  <c r="V78" i="20" s="1"/>
  <c r="V79" i="20" s="1"/>
  <c r="V80" i="20" s="1"/>
  <c r="V81" i="20" s="1"/>
  <c r="V82" i="20" s="1"/>
  <c r="V83" i="20" s="1"/>
  <c r="V84" i="20" s="1"/>
  <c r="V85" i="20" s="1"/>
  <c r="V86" i="20" s="1"/>
  <c r="V87" i="20" s="1"/>
  <c r="V88" i="20" s="1"/>
  <c r="V89" i="20" s="1"/>
  <c r="V90" i="20" s="1"/>
  <c r="V91" i="20" s="1"/>
  <c r="V92" i="20" s="1"/>
  <c r="V93" i="20" s="1"/>
  <c r="V94" i="20" s="1"/>
  <c r="V15" i="20"/>
  <c r="O75" i="10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18" i="10"/>
  <c r="AF75" i="10"/>
  <c r="AF76" i="10" s="1"/>
  <c r="AF77" i="10" s="1"/>
  <c r="AF78" i="10" s="1"/>
  <c r="AF79" i="10" s="1"/>
  <c r="AF80" i="10" s="1"/>
  <c r="AF81" i="10" s="1"/>
  <c r="AF82" i="10" s="1"/>
  <c r="AF83" i="10" s="1"/>
  <c r="AF84" i="10" s="1"/>
  <c r="AF85" i="10" s="1"/>
  <c r="AF86" i="10" s="1"/>
  <c r="AF87" i="10" s="1"/>
  <c r="AF88" i="10" s="1"/>
  <c r="AF89" i="10" s="1"/>
  <c r="AF90" i="10" s="1"/>
  <c r="AF91" i="10" s="1"/>
  <c r="AF92" i="10" s="1"/>
  <c r="AF93" i="10" s="1"/>
  <c r="AF94" i="10" s="1"/>
  <c r="Q75" i="10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J98" i="8"/>
  <c r="N6" i="8"/>
  <c r="N74" i="8" s="1"/>
  <c r="W75" i="22"/>
  <c r="W76" i="22" s="1"/>
  <c r="W77" i="22" s="1"/>
  <c r="W78" i="22" s="1"/>
  <c r="W79" i="22" s="1"/>
  <c r="W80" i="22" s="1"/>
  <c r="W81" i="22" s="1"/>
  <c r="W82" i="22" s="1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15" i="22"/>
  <c r="AB75" i="16"/>
  <c r="AB76" i="16" s="1"/>
  <c r="AB77" i="16" s="1"/>
  <c r="AB78" i="16" s="1"/>
  <c r="AB79" i="16" s="1"/>
  <c r="AB80" i="16" s="1"/>
  <c r="AB81" i="16" s="1"/>
  <c r="AB82" i="16" s="1"/>
  <c r="AB83" i="16" s="1"/>
  <c r="AB84" i="16" s="1"/>
  <c r="AB85" i="16" s="1"/>
  <c r="AB86" i="16" s="1"/>
  <c r="AB87" i="16" s="1"/>
  <c r="AB88" i="16" s="1"/>
  <c r="AB89" i="16" s="1"/>
  <c r="AB90" i="16" s="1"/>
  <c r="AB91" i="16" s="1"/>
  <c r="AB92" i="16" s="1"/>
  <c r="AB93" i="16" s="1"/>
  <c r="AB94" i="16" s="1"/>
  <c r="T98" i="22"/>
  <c r="X6" i="22"/>
  <c r="X74" i="22" s="1"/>
  <c r="I98" i="20"/>
  <c r="M6" i="20"/>
  <c r="M74" i="20" s="1"/>
  <c r="L51" i="23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W75" i="25"/>
  <c r="W76" i="25" s="1"/>
  <c r="W77" i="25" s="1"/>
  <c r="W78" i="25" s="1"/>
  <c r="W79" i="25" s="1"/>
  <c r="W80" i="25" s="1"/>
  <c r="W81" i="25" s="1"/>
  <c r="W82" i="25" s="1"/>
  <c r="W83" i="25" s="1"/>
  <c r="W84" i="25" s="1"/>
  <c r="W85" i="25" s="1"/>
  <c r="W86" i="25" s="1"/>
  <c r="W87" i="25" s="1"/>
  <c r="W88" i="25" s="1"/>
  <c r="W89" i="25" s="1"/>
  <c r="W90" i="25" s="1"/>
  <c r="W91" i="25" s="1"/>
  <c r="W92" i="25" s="1"/>
  <c r="W93" i="25" s="1"/>
  <c r="W94" i="25" s="1"/>
  <c r="R99" i="10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6" i="10"/>
  <c r="H99" i="7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O98" i="8"/>
  <c r="S6" i="8"/>
  <c r="S74" i="8" s="1"/>
  <c r="V75" i="7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AB99" i="24"/>
  <c r="AB100" i="24" s="1"/>
  <c r="AB101" i="24" s="1"/>
  <c r="AB102" i="24" s="1"/>
  <c r="AB103" i="24" s="1"/>
  <c r="AB104" i="24" s="1"/>
  <c r="AB105" i="24" s="1"/>
  <c r="AB106" i="24" s="1"/>
  <c r="AB107" i="24" s="1"/>
  <c r="AB108" i="24" s="1"/>
  <c r="AB109" i="24" s="1"/>
  <c r="AB110" i="24" s="1"/>
  <c r="AB111" i="24" s="1"/>
  <c r="AB112" i="24" s="1"/>
  <c r="AB113" i="24" s="1"/>
  <c r="AB114" i="24" s="1"/>
  <c r="AB115" i="24" s="1"/>
  <c r="AB116" i="24" s="1"/>
  <c r="AB117" i="24" s="1"/>
  <c r="AB118" i="24" s="1"/>
  <c r="AB16" i="24"/>
  <c r="U99" i="20"/>
  <c r="U100" i="20" s="1"/>
  <c r="U101" i="20" s="1"/>
  <c r="U102" i="20" s="1"/>
  <c r="U103" i="20" s="1"/>
  <c r="U104" i="20" s="1"/>
  <c r="U105" i="20" s="1"/>
  <c r="U106" i="20" s="1"/>
  <c r="U107" i="20" s="1"/>
  <c r="U108" i="20" s="1"/>
  <c r="U109" i="20" s="1"/>
  <c r="U110" i="20" s="1"/>
  <c r="U111" i="20" s="1"/>
  <c r="U112" i="20" s="1"/>
  <c r="U113" i="20" s="1"/>
  <c r="U114" i="20" s="1"/>
  <c r="U115" i="20" s="1"/>
  <c r="U116" i="20" s="1"/>
  <c r="U117" i="20" s="1"/>
  <c r="U118" i="20" s="1"/>
  <c r="AD99" i="6"/>
  <c r="AD100" i="6" s="1"/>
  <c r="AD101" i="6" s="1"/>
  <c r="AD102" i="6" s="1"/>
  <c r="AD103" i="6" s="1"/>
  <c r="AD104" i="6" s="1"/>
  <c r="AD105" i="6" s="1"/>
  <c r="AD106" i="6" s="1"/>
  <c r="AD107" i="6" s="1"/>
  <c r="AD108" i="6" s="1"/>
  <c r="AD109" i="6" s="1"/>
  <c r="AD110" i="6" s="1"/>
  <c r="AD111" i="6" s="1"/>
  <c r="AD112" i="6" s="1"/>
  <c r="AD113" i="6" s="1"/>
  <c r="AD114" i="6" s="1"/>
  <c r="AD115" i="6" s="1"/>
  <c r="AD116" i="6" s="1"/>
  <c r="AD117" i="6" s="1"/>
  <c r="AD118" i="6" s="1"/>
  <c r="AD16" i="6"/>
  <c r="A101" i="6"/>
  <c r="A77" i="6"/>
  <c r="A53" i="6"/>
  <c r="A30" i="6"/>
  <c r="W75" i="8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AA75" i="14"/>
  <c r="AA76" i="14" s="1"/>
  <c r="AA77" i="14" s="1"/>
  <c r="AA78" i="14" s="1"/>
  <c r="AA79" i="14" s="1"/>
  <c r="AA80" i="14" s="1"/>
  <c r="AA81" i="14" s="1"/>
  <c r="AA82" i="14" s="1"/>
  <c r="AA83" i="14" s="1"/>
  <c r="AA84" i="14" s="1"/>
  <c r="AA85" i="14" s="1"/>
  <c r="AA86" i="14" s="1"/>
  <c r="AA87" i="14" s="1"/>
  <c r="AA88" i="14" s="1"/>
  <c r="AA89" i="14" s="1"/>
  <c r="AA90" i="14" s="1"/>
  <c r="AA91" i="14" s="1"/>
  <c r="AA92" i="14" s="1"/>
  <c r="AA93" i="14" s="1"/>
  <c r="AA94" i="14" s="1"/>
  <c r="N99" i="21"/>
  <c r="N100" i="21" s="1"/>
  <c r="N101" i="21" s="1"/>
  <c r="N102" i="21" s="1"/>
  <c r="N103" i="21" s="1"/>
  <c r="N104" i="21" s="1"/>
  <c r="N105" i="21" s="1"/>
  <c r="N106" i="21" s="1"/>
  <c r="N107" i="21" s="1"/>
  <c r="N108" i="21" s="1"/>
  <c r="N109" i="21" s="1"/>
  <c r="N110" i="21" s="1"/>
  <c r="N111" i="21" s="1"/>
  <c r="N112" i="21" s="1"/>
  <c r="N113" i="21" s="1"/>
  <c r="N114" i="21" s="1"/>
  <c r="N115" i="21" s="1"/>
  <c r="N116" i="21" s="1"/>
  <c r="N117" i="21" s="1"/>
  <c r="N118" i="21" s="1"/>
  <c r="N16" i="21"/>
  <c r="N22" i="21" s="1"/>
  <c r="Q98" i="20"/>
  <c r="Q19" i="20" s="1"/>
  <c r="U6" i="20"/>
  <c r="U74" i="20" s="1"/>
  <c r="P51" i="10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19" i="10"/>
  <c r="R50" i="17"/>
  <c r="S5" i="17"/>
  <c r="S99" i="15"/>
  <c r="S100" i="15" s="1"/>
  <c r="S101" i="15" s="1"/>
  <c r="S102" i="15" s="1"/>
  <c r="S103" i="15" s="1"/>
  <c r="S104" i="15" s="1"/>
  <c r="S105" i="15" s="1"/>
  <c r="S106" i="15" s="1"/>
  <c r="S107" i="15" s="1"/>
  <c r="S108" i="15" s="1"/>
  <c r="S109" i="15" s="1"/>
  <c r="S110" i="15" s="1"/>
  <c r="S111" i="15" s="1"/>
  <c r="S112" i="15" s="1"/>
  <c r="S113" i="15" s="1"/>
  <c r="S114" i="15" s="1"/>
  <c r="S115" i="15" s="1"/>
  <c r="S116" i="15" s="1"/>
  <c r="S117" i="15" s="1"/>
  <c r="S118" i="15" s="1"/>
  <c r="S16" i="15"/>
  <c r="Z99" i="20"/>
  <c r="Z100" i="20" s="1"/>
  <c r="Z101" i="20" s="1"/>
  <c r="Z102" i="20" s="1"/>
  <c r="Z103" i="20" s="1"/>
  <c r="Z104" i="20" s="1"/>
  <c r="Z105" i="20" s="1"/>
  <c r="Z106" i="20" s="1"/>
  <c r="Z107" i="20" s="1"/>
  <c r="Z108" i="20" s="1"/>
  <c r="Z109" i="20" s="1"/>
  <c r="Z110" i="20" s="1"/>
  <c r="Z111" i="20" s="1"/>
  <c r="Z112" i="20" s="1"/>
  <c r="Z113" i="20" s="1"/>
  <c r="Z114" i="20" s="1"/>
  <c r="Z115" i="20" s="1"/>
  <c r="Z116" i="20" s="1"/>
  <c r="Z117" i="20" s="1"/>
  <c r="Z118" i="20" s="1"/>
  <c r="Z16" i="20"/>
  <c r="C18" i="10"/>
  <c r="C27" i="10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M98" i="13"/>
  <c r="Q6" i="13"/>
  <c r="Q74" i="13" s="1"/>
  <c r="D18" i="10"/>
  <c r="D27" i="10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AD99" i="19"/>
  <c r="AD100" i="19" s="1"/>
  <c r="AD101" i="19" s="1"/>
  <c r="AD102" i="19" s="1"/>
  <c r="AD103" i="19" s="1"/>
  <c r="AD104" i="19" s="1"/>
  <c r="AD105" i="19" s="1"/>
  <c r="AD106" i="19" s="1"/>
  <c r="AD107" i="19" s="1"/>
  <c r="AD108" i="19" s="1"/>
  <c r="AD109" i="19" s="1"/>
  <c r="AD110" i="19" s="1"/>
  <c r="AD111" i="19" s="1"/>
  <c r="AD112" i="19" s="1"/>
  <c r="AD113" i="19" s="1"/>
  <c r="AD114" i="19" s="1"/>
  <c r="AD115" i="19" s="1"/>
  <c r="AD116" i="19" s="1"/>
  <c r="AD117" i="19" s="1"/>
  <c r="AD118" i="19" s="1"/>
  <c r="AA99" i="1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AA112" i="11" s="1"/>
  <c r="AA113" i="11" s="1"/>
  <c r="AA114" i="11" s="1"/>
  <c r="AA115" i="11" s="1"/>
  <c r="AA116" i="11" s="1"/>
  <c r="AA117" i="11" s="1"/>
  <c r="AA118" i="11" s="1"/>
  <c r="AA16" i="11"/>
  <c r="Z98" i="18"/>
  <c r="AD6" i="18"/>
  <c r="AD74" i="18" s="1"/>
  <c r="AA99" i="22"/>
  <c r="AA100" i="22" s="1"/>
  <c r="AA101" i="22" s="1"/>
  <c r="AA102" i="22" s="1"/>
  <c r="AA103" i="22" s="1"/>
  <c r="AA104" i="22" s="1"/>
  <c r="AA105" i="22" s="1"/>
  <c r="AA106" i="22" s="1"/>
  <c r="AA107" i="22" s="1"/>
  <c r="AA108" i="22" s="1"/>
  <c r="AA109" i="22" s="1"/>
  <c r="AA110" i="22" s="1"/>
  <c r="AA111" i="22" s="1"/>
  <c r="AA112" i="22" s="1"/>
  <c r="AA113" i="22" s="1"/>
  <c r="AA114" i="22" s="1"/>
  <c r="AA115" i="22" s="1"/>
  <c r="AA116" i="22" s="1"/>
  <c r="AA117" i="22" s="1"/>
  <c r="AA118" i="22" s="1"/>
  <c r="AA16" i="22"/>
  <c r="R15" i="11"/>
  <c r="R75" i="1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G7" i="22"/>
  <c r="G7" i="12"/>
  <c r="J28" i="3"/>
  <c r="Q27" i="10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18" i="10"/>
  <c r="Q50" i="11"/>
  <c r="R5" i="11"/>
  <c r="L51" i="14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19" i="14"/>
  <c r="Q26" i="25"/>
  <c r="R4" i="25"/>
  <c r="D12" i="10" l="1"/>
  <c r="D51" i="6"/>
  <c r="D52" i="6" s="1"/>
  <c r="D53" i="6" s="1"/>
  <c r="D19" i="6"/>
  <c r="D27" i="6"/>
  <c r="D18" i="6"/>
  <c r="H9" i="2"/>
  <c r="H29" i="2"/>
  <c r="H7" i="2"/>
  <c r="C28" i="15"/>
  <c r="C37" i="31"/>
  <c r="B27" i="32" s="1"/>
  <c r="D12" i="7"/>
  <c r="D21" i="7" s="1"/>
  <c r="D28" i="15"/>
  <c r="D37" i="31"/>
  <c r="C27" i="32" s="1"/>
  <c r="C18" i="32"/>
  <c r="B29" i="15"/>
  <c r="B38" i="31"/>
  <c r="A28" i="32" s="1"/>
  <c r="D12" i="12"/>
  <c r="D21" i="12" s="1"/>
  <c r="D26" i="32"/>
  <c r="K19" i="32"/>
  <c r="D50" i="32"/>
  <c r="L19" i="32"/>
  <c r="L51" i="32"/>
  <c r="C51" i="32"/>
  <c r="O19" i="32"/>
  <c r="B51" i="32"/>
  <c r="O53" i="15"/>
  <c r="O63" i="31" s="1"/>
  <c r="N53" i="32" s="1"/>
  <c r="K53" i="15"/>
  <c r="K63" i="31" s="1"/>
  <c r="J53" i="32" s="1"/>
  <c r="M52" i="15"/>
  <c r="M62" i="31" s="1"/>
  <c r="L52" i="32" s="1"/>
  <c r="D52" i="15"/>
  <c r="D62" i="31" s="1"/>
  <c r="C52" i="32" s="1"/>
  <c r="L52" i="15"/>
  <c r="L62" i="31" s="1"/>
  <c r="K52" i="32" s="1"/>
  <c r="B53" i="15"/>
  <c r="B63" i="31" s="1"/>
  <c r="A53" i="32" s="1"/>
  <c r="J53" i="15"/>
  <c r="J63" i="31" s="1"/>
  <c r="I53" i="32" s="1"/>
  <c r="C52" i="15"/>
  <c r="C62" i="31" s="1"/>
  <c r="B52" i="32" s="1"/>
  <c r="P52" i="15"/>
  <c r="P62" i="31" s="1"/>
  <c r="O52" i="32" s="1"/>
  <c r="N53" i="15"/>
  <c r="N63" i="31" s="1"/>
  <c r="M53" i="32" s="1"/>
  <c r="Q77" i="17"/>
  <c r="AD77" i="17"/>
  <c r="P77" i="17"/>
  <c r="O77" i="17"/>
  <c r="AB77" i="17"/>
  <c r="T77" i="17"/>
  <c r="V77" i="17"/>
  <c r="Y77" i="17"/>
  <c r="R76" i="17"/>
  <c r="U76" i="17"/>
  <c r="AC77" i="17"/>
  <c r="AF77" i="17"/>
  <c r="AE77" i="17"/>
  <c r="S77" i="17"/>
  <c r="W77" i="17"/>
  <c r="AA77" i="17"/>
  <c r="X77" i="17"/>
  <c r="Z76" i="17"/>
  <c r="N77" i="17"/>
  <c r="A16" i="33"/>
  <c r="A30" i="33"/>
  <c r="J22" i="7"/>
  <c r="Q52" i="6"/>
  <c r="O54" i="6"/>
  <c r="J54" i="6"/>
  <c r="L54" i="6"/>
  <c r="B53" i="6"/>
  <c r="N53" i="6"/>
  <c r="K54" i="6"/>
  <c r="M53" i="6"/>
  <c r="C52" i="6"/>
  <c r="P54" i="6"/>
  <c r="K22" i="8"/>
  <c r="N22" i="11"/>
  <c r="J22" i="21"/>
  <c r="P13" i="14"/>
  <c r="O22" i="25"/>
  <c r="Q13" i="25"/>
  <c r="M13" i="24"/>
  <c r="M22" i="24" s="1"/>
  <c r="L13" i="24"/>
  <c r="D13" i="23"/>
  <c r="Q13" i="21"/>
  <c r="C13" i="20"/>
  <c r="Q13" i="20"/>
  <c r="P13" i="18"/>
  <c r="Q13" i="17"/>
  <c r="Q22" i="17" s="1"/>
  <c r="L22" i="17"/>
  <c r="O22" i="17"/>
  <c r="M13" i="13"/>
  <c r="P13" i="13"/>
  <c r="P13" i="12"/>
  <c r="L13" i="12"/>
  <c r="L13" i="11"/>
  <c r="M13" i="11"/>
  <c r="M22" i="11" s="1"/>
  <c r="P13" i="10"/>
  <c r="P22" i="10" s="1"/>
  <c r="L13" i="10"/>
  <c r="M13" i="10"/>
  <c r="L13" i="9"/>
  <c r="P13" i="9"/>
  <c r="M13" i="9"/>
  <c r="P13" i="7"/>
  <c r="D13" i="19"/>
  <c r="D22" i="19" s="1"/>
  <c r="C12" i="10"/>
  <c r="D13" i="8"/>
  <c r="D22" i="8" s="1"/>
  <c r="D13" i="10"/>
  <c r="D21" i="9"/>
  <c r="C12" i="18"/>
  <c r="C12" i="8"/>
  <c r="C21" i="8" s="1"/>
  <c r="D12" i="20"/>
  <c r="D21" i="20" s="1"/>
  <c r="C12" i="14"/>
  <c r="D13" i="17"/>
  <c r="D22" i="17" s="1"/>
  <c r="D12" i="8"/>
  <c r="D21" i="8" s="1"/>
  <c r="D12" i="24"/>
  <c r="D21" i="24" s="1"/>
  <c r="C12" i="19"/>
  <c r="C21" i="19" s="1"/>
  <c r="C13" i="24"/>
  <c r="D13" i="22"/>
  <c r="B22" i="7"/>
  <c r="B9" i="7" s="1"/>
  <c r="C13" i="13"/>
  <c r="C12" i="23"/>
  <c r="C21" i="23" s="1"/>
  <c r="D13" i="14"/>
  <c r="C12" i="24"/>
  <c r="C21" i="24" s="1"/>
  <c r="D12" i="25"/>
  <c r="D21" i="25" s="1"/>
  <c r="C12" i="12"/>
  <c r="C21" i="12" s="1"/>
  <c r="C12" i="25"/>
  <c r="C21" i="25" s="1"/>
  <c r="D13" i="21"/>
  <c r="C12" i="16"/>
  <c r="C21" i="16" s="1"/>
  <c r="D12" i="14"/>
  <c r="D21" i="14" s="1"/>
  <c r="C12" i="6"/>
  <c r="C21" i="6" s="1"/>
  <c r="D13" i="13"/>
  <c r="D12" i="19"/>
  <c r="D21" i="19" s="1"/>
  <c r="N9" i="21"/>
  <c r="N10" i="21" s="1"/>
  <c r="E27" i="22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18" i="22"/>
  <c r="L6" i="9"/>
  <c r="L74" i="9" s="1"/>
  <c r="H98" i="9"/>
  <c r="S27" i="20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18" i="20"/>
  <c r="Z99" i="8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F50" i="7"/>
  <c r="F26" i="7"/>
  <c r="R75" i="10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AC75" i="18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15" i="18"/>
  <c r="P99" i="8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9" i="8"/>
  <c r="S27" i="13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18" i="13"/>
  <c r="F98" i="20"/>
  <c r="J6" i="20"/>
  <c r="J74" i="20" s="1"/>
  <c r="X99" i="22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P75" i="22"/>
  <c r="P76" i="22" s="1"/>
  <c r="P77" i="22" s="1"/>
  <c r="P78" i="22" s="1"/>
  <c r="P79" i="22" s="1"/>
  <c r="P80" i="22" s="1"/>
  <c r="P81" i="22" s="1"/>
  <c r="P82" i="22" s="1"/>
  <c r="P83" i="22" s="1"/>
  <c r="P84" i="22" s="1"/>
  <c r="P85" i="22" s="1"/>
  <c r="P86" i="22" s="1"/>
  <c r="P87" i="22" s="1"/>
  <c r="P88" i="22" s="1"/>
  <c r="P89" i="22" s="1"/>
  <c r="P90" i="22" s="1"/>
  <c r="P91" i="22" s="1"/>
  <c r="P92" i="22" s="1"/>
  <c r="P93" i="22" s="1"/>
  <c r="P94" i="22" s="1"/>
  <c r="P18" i="22"/>
  <c r="Z75" i="19"/>
  <c r="Z76" i="19" s="1"/>
  <c r="Z77" i="19" s="1"/>
  <c r="Z78" i="19" s="1"/>
  <c r="Z79" i="19" s="1"/>
  <c r="Z80" i="19" s="1"/>
  <c r="Z81" i="19" s="1"/>
  <c r="Z82" i="19" s="1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D99" i="20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H16" i="7"/>
  <c r="O15" i="14"/>
  <c r="Z99" i="19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AF15" i="14"/>
  <c r="C13" i="18"/>
  <c r="C22" i="18" s="1"/>
  <c r="R99" i="19"/>
  <c r="R100" i="19" s="1"/>
  <c r="R101" i="19" s="1"/>
  <c r="R102" i="19" s="1"/>
  <c r="R103" i="19" s="1"/>
  <c r="R104" i="19" s="1"/>
  <c r="R105" i="19" s="1"/>
  <c r="R106" i="19" s="1"/>
  <c r="R107" i="19" s="1"/>
  <c r="R108" i="19" s="1"/>
  <c r="R109" i="19" s="1"/>
  <c r="R110" i="19" s="1"/>
  <c r="R111" i="19" s="1"/>
  <c r="R112" i="19" s="1"/>
  <c r="R113" i="19" s="1"/>
  <c r="R114" i="19" s="1"/>
  <c r="R115" i="19" s="1"/>
  <c r="R116" i="19" s="1"/>
  <c r="R117" i="19" s="1"/>
  <c r="R118" i="19" s="1"/>
  <c r="Y99" i="18"/>
  <c r="Y100" i="18" s="1"/>
  <c r="Y101" i="18" s="1"/>
  <c r="Y102" i="18" s="1"/>
  <c r="Y103" i="18" s="1"/>
  <c r="Y104" i="18" s="1"/>
  <c r="Y105" i="18" s="1"/>
  <c r="Y106" i="18" s="1"/>
  <c r="Y107" i="18" s="1"/>
  <c r="Y108" i="18" s="1"/>
  <c r="Y109" i="18" s="1"/>
  <c r="Y110" i="18" s="1"/>
  <c r="Y111" i="18" s="1"/>
  <c r="Y112" i="18" s="1"/>
  <c r="Y113" i="18" s="1"/>
  <c r="Y114" i="18" s="1"/>
  <c r="Y115" i="18" s="1"/>
  <c r="Y116" i="18" s="1"/>
  <c r="Y117" i="18" s="1"/>
  <c r="Y118" i="18" s="1"/>
  <c r="V99" i="8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AB99" i="8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6" i="8"/>
  <c r="E51" i="12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O99" i="22"/>
  <c r="O100" i="22" s="1"/>
  <c r="O101" i="22" s="1"/>
  <c r="O102" i="22" s="1"/>
  <c r="O103" i="22" s="1"/>
  <c r="O104" i="22" s="1"/>
  <c r="O105" i="22" s="1"/>
  <c r="O106" i="22" s="1"/>
  <c r="O107" i="22" s="1"/>
  <c r="O108" i="22" s="1"/>
  <c r="O109" i="22" s="1"/>
  <c r="O110" i="22" s="1"/>
  <c r="O111" i="22" s="1"/>
  <c r="O112" i="22" s="1"/>
  <c r="O113" i="22" s="1"/>
  <c r="O114" i="22" s="1"/>
  <c r="O115" i="22" s="1"/>
  <c r="O116" i="22" s="1"/>
  <c r="O117" i="22" s="1"/>
  <c r="O118" i="22" s="1"/>
  <c r="O19" i="22"/>
  <c r="R50" i="23"/>
  <c r="S5" i="23"/>
  <c r="F99" i="9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Q27" i="9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12" i="9"/>
  <c r="Q18" i="9"/>
  <c r="AF75" i="9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Y75" i="18"/>
  <c r="Y76" i="18" s="1"/>
  <c r="Y77" i="18" s="1"/>
  <c r="Y78" i="18" s="1"/>
  <c r="Y79" i="18" s="1"/>
  <c r="Y80" i="18" s="1"/>
  <c r="Y81" i="18" s="1"/>
  <c r="Y82" i="18" s="1"/>
  <c r="Y83" i="18" s="1"/>
  <c r="Y84" i="18" s="1"/>
  <c r="Y85" i="18" s="1"/>
  <c r="Y86" i="18" s="1"/>
  <c r="Y87" i="18" s="1"/>
  <c r="Y88" i="18" s="1"/>
  <c r="Y89" i="18" s="1"/>
  <c r="Y90" i="18" s="1"/>
  <c r="Y91" i="18" s="1"/>
  <c r="Y92" i="18" s="1"/>
  <c r="Y93" i="18" s="1"/>
  <c r="Y94" i="18" s="1"/>
  <c r="C13" i="11"/>
  <c r="P13" i="22"/>
  <c r="Z75" i="6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Z90" i="6" s="1"/>
  <c r="Z91" i="6" s="1"/>
  <c r="Z92" i="6" s="1"/>
  <c r="Z93" i="6" s="1"/>
  <c r="Z94" i="6" s="1"/>
  <c r="Z15" i="6"/>
  <c r="B99" i="18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6" i="18"/>
  <c r="B19" i="18"/>
  <c r="E51" i="1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S75" i="12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A102" i="22"/>
  <c r="A78" i="22"/>
  <c r="A54" i="22"/>
  <c r="A31" i="22"/>
  <c r="X16" i="7"/>
  <c r="W99" i="2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6" i="21"/>
  <c r="N99" i="23"/>
  <c r="N100" i="23" s="1"/>
  <c r="N101" i="23" s="1"/>
  <c r="N102" i="23" s="1"/>
  <c r="N103" i="23" s="1"/>
  <c r="N104" i="23" s="1"/>
  <c r="N105" i="23" s="1"/>
  <c r="N106" i="23" s="1"/>
  <c r="N107" i="23" s="1"/>
  <c r="N108" i="23" s="1"/>
  <c r="N109" i="23" s="1"/>
  <c r="N110" i="23" s="1"/>
  <c r="N111" i="23" s="1"/>
  <c r="N112" i="23" s="1"/>
  <c r="N113" i="23" s="1"/>
  <c r="N114" i="23" s="1"/>
  <c r="N115" i="23" s="1"/>
  <c r="N116" i="23" s="1"/>
  <c r="N117" i="23" s="1"/>
  <c r="N118" i="23" s="1"/>
  <c r="N19" i="23"/>
  <c r="F75" i="8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15" i="8"/>
  <c r="E18" i="10"/>
  <c r="E27" i="10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Q99" i="19"/>
  <c r="Q100" i="19" s="1"/>
  <c r="Q101" i="19" s="1"/>
  <c r="Q102" i="19" s="1"/>
  <c r="Q103" i="19" s="1"/>
  <c r="Q104" i="19" s="1"/>
  <c r="Q105" i="19" s="1"/>
  <c r="Q106" i="19" s="1"/>
  <c r="Q107" i="19" s="1"/>
  <c r="Q108" i="19" s="1"/>
  <c r="Q109" i="19" s="1"/>
  <c r="Q110" i="19" s="1"/>
  <c r="Q111" i="19" s="1"/>
  <c r="Q112" i="19" s="1"/>
  <c r="Q113" i="19" s="1"/>
  <c r="Q114" i="19" s="1"/>
  <c r="Q115" i="19" s="1"/>
  <c r="Q116" i="19" s="1"/>
  <c r="Q117" i="19" s="1"/>
  <c r="Q118" i="19" s="1"/>
  <c r="W99" i="9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6" i="9"/>
  <c r="J99" i="22"/>
  <c r="J100" i="22" s="1"/>
  <c r="J101" i="22" s="1"/>
  <c r="J102" i="22" s="1"/>
  <c r="J103" i="22" s="1"/>
  <c r="J104" i="22" s="1"/>
  <c r="J105" i="22" s="1"/>
  <c r="J106" i="22" s="1"/>
  <c r="J107" i="22" s="1"/>
  <c r="J108" i="22" s="1"/>
  <c r="J109" i="22" s="1"/>
  <c r="J110" i="22" s="1"/>
  <c r="J111" i="22" s="1"/>
  <c r="J112" i="22" s="1"/>
  <c r="J113" i="22" s="1"/>
  <c r="J114" i="22" s="1"/>
  <c r="J115" i="22" s="1"/>
  <c r="J116" i="22" s="1"/>
  <c r="J117" i="22" s="1"/>
  <c r="J118" i="22" s="1"/>
  <c r="J16" i="22"/>
  <c r="J19" i="22"/>
  <c r="J22" i="22" s="1"/>
  <c r="O99" i="1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6" i="11"/>
  <c r="O19" i="11"/>
  <c r="N99" i="6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6" i="6"/>
  <c r="N19" i="6"/>
  <c r="N99" i="13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6" i="13"/>
  <c r="N19" i="13"/>
  <c r="N22" i="13" s="1"/>
  <c r="V75" i="18"/>
  <c r="V76" i="18" s="1"/>
  <c r="V77" i="18" s="1"/>
  <c r="V78" i="18" s="1"/>
  <c r="V79" i="18" s="1"/>
  <c r="V80" i="18" s="1"/>
  <c r="V81" i="18" s="1"/>
  <c r="V82" i="18" s="1"/>
  <c r="V83" i="18" s="1"/>
  <c r="V84" i="18" s="1"/>
  <c r="V85" i="18" s="1"/>
  <c r="V86" i="18" s="1"/>
  <c r="V87" i="18" s="1"/>
  <c r="V88" i="18" s="1"/>
  <c r="V89" i="18" s="1"/>
  <c r="V90" i="18" s="1"/>
  <c r="V91" i="18" s="1"/>
  <c r="V92" i="18" s="1"/>
  <c r="V93" i="18" s="1"/>
  <c r="V94" i="18" s="1"/>
  <c r="C13" i="19"/>
  <c r="AA75" i="22"/>
  <c r="AA76" i="22" s="1"/>
  <c r="AA77" i="22" s="1"/>
  <c r="AA78" i="22" s="1"/>
  <c r="AA79" i="22" s="1"/>
  <c r="AA80" i="22" s="1"/>
  <c r="AA81" i="22" s="1"/>
  <c r="AA82" i="22" s="1"/>
  <c r="AA83" i="22" s="1"/>
  <c r="AA84" i="22" s="1"/>
  <c r="AA85" i="22" s="1"/>
  <c r="AA86" i="22" s="1"/>
  <c r="AA87" i="22" s="1"/>
  <c r="AA88" i="22" s="1"/>
  <c r="AA89" i="22" s="1"/>
  <c r="AA90" i="22" s="1"/>
  <c r="AA91" i="22" s="1"/>
  <c r="AA92" i="22" s="1"/>
  <c r="AA93" i="22" s="1"/>
  <c r="AA94" i="22" s="1"/>
  <c r="L99" i="22"/>
  <c r="L100" i="22" s="1"/>
  <c r="L101" i="22" s="1"/>
  <c r="L102" i="22" s="1"/>
  <c r="L103" i="22" s="1"/>
  <c r="L104" i="22" s="1"/>
  <c r="L105" i="22" s="1"/>
  <c r="L106" i="22" s="1"/>
  <c r="L107" i="22" s="1"/>
  <c r="L108" i="22" s="1"/>
  <c r="L109" i="22" s="1"/>
  <c r="L110" i="22" s="1"/>
  <c r="L111" i="22" s="1"/>
  <c r="L112" i="22" s="1"/>
  <c r="L113" i="22" s="1"/>
  <c r="L114" i="22" s="1"/>
  <c r="L115" i="22" s="1"/>
  <c r="L116" i="22" s="1"/>
  <c r="L117" i="22" s="1"/>
  <c r="L118" i="22" s="1"/>
  <c r="L16" i="22"/>
  <c r="L19" i="22"/>
  <c r="E18" i="25"/>
  <c r="E27" i="25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U15" i="9"/>
  <c r="U75" i="9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P15" i="14"/>
  <c r="P21" i="14" s="1"/>
  <c r="R51" i="20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19" i="20"/>
  <c r="N75" i="23"/>
  <c r="N76" i="23" s="1"/>
  <c r="N77" i="23" s="1"/>
  <c r="N78" i="23" s="1"/>
  <c r="N79" i="23" s="1"/>
  <c r="N80" i="23" s="1"/>
  <c r="N81" i="23" s="1"/>
  <c r="N82" i="23" s="1"/>
  <c r="N83" i="23" s="1"/>
  <c r="N84" i="23" s="1"/>
  <c r="N85" i="23" s="1"/>
  <c r="N86" i="23" s="1"/>
  <c r="N87" i="23" s="1"/>
  <c r="N88" i="23" s="1"/>
  <c r="N89" i="23" s="1"/>
  <c r="N90" i="23" s="1"/>
  <c r="N91" i="23" s="1"/>
  <c r="N92" i="23" s="1"/>
  <c r="N93" i="23" s="1"/>
  <c r="N94" i="23" s="1"/>
  <c r="N18" i="23"/>
  <c r="T26" i="12"/>
  <c r="U4" i="12"/>
  <c r="V99" i="19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6" i="19"/>
  <c r="W75" i="23"/>
  <c r="W76" i="23" s="1"/>
  <c r="W77" i="23" s="1"/>
  <c r="W78" i="23" s="1"/>
  <c r="W79" i="23" s="1"/>
  <c r="W80" i="23" s="1"/>
  <c r="W81" i="23" s="1"/>
  <c r="W82" i="23" s="1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AB75" i="12"/>
  <c r="AB76" i="12" s="1"/>
  <c r="AB77" i="12" s="1"/>
  <c r="AB78" i="12" s="1"/>
  <c r="AB79" i="12" s="1"/>
  <c r="AB80" i="12" s="1"/>
  <c r="AB81" i="12" s="1"/>
  <c r="AB82" i="12" s="1"/>
  <c r="AB83" i="12" s="1"/>
  <c r="AB84" i="12" s="1"/>
  <c r="AB85" i="12" s="1"/>
  <c r="AB86" i="12" s="1"/>
  <c r="AB87" i="12" s="1"/>
  <c r="AB88" i="12" s="1"/>
  <c r="AB89" i="12" s="1"/>
  <c r="AB90" i="12" s="1"/>
  <c r="AB91" i="12" s="1"/>
  <c r="AB92" i="12" s="1"/>
  <c r="AB93" i="12" s="1"/>
  <c r="AB94" i="12" s="1"/>
  <c r="AC75" i="9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E51" i="24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S50" i="25"/>
  <c r="T5" i="25"/>
  <c r="T99" i="8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Z99" i="22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U75" i="1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S18" i="21"/>
  <c r="S27" i="2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12" i="21"/>
  <c r="AF75" i="21"/>
  <c r="AF76" i="21" s="1"/>
  <c r="AF77" i="21" s="1"/>
  <c r="AF78" i="21" s="1"/>
  <c r="AF79" i="21" s="1"/>
  <c r="AF80" i="21" s="1"/>
  <c r="AF81" i="21" s="1"/>
  <c r="AF82" i="21" s="1"/>
  <c r="AF83" i="21" s="1"/>
  <c r="AF84" i="21" s="1"/>
  <c r="AF85" i="21" s="1"/>
  <c r="AF86" i="21" s="1"/>
  <c r="AF87" i="21" s="1"/>
  <c r="AF88" i="21" s="1"/>
  <c r="AF89" i="21" s="1"/>
  <c r="AF90" i="21" s="1"/>
  <c r="AF91" i="21" s="1"/>
  <c r="AF92" i="21" s="1"/>
  <c r="AF93" i="21" s="1"/>
  <c r="AF94" i="21" s="1"/>
  <c r="AF15" i="21"/>
  <c r="M13" i="12"/>
  <c r="X15" i="11"/>
  <c r="X75" i="1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N99" i="12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6" i="12"/>
  <c r="N19" i="12"/>
  <c r="AF75" i="12"/>
  <c r="AF76" i="12" s="1"/>
  <c r="AF77" i="12" s="1"/>
  <c r="AF78" i="12" s="1"/>
  <c r="AF79" i="12" s="1"/>
  <c r="AF80" i="12" s="1"/>
  <c r="AF81" i="12" s="1"/>
  <c r="AF82" i="12" s="1"/>
  <c r="AF83" i="12" s="1"/>
  <c r="AF84" i="12" s="1"/>
  <c r="AF85" i="12" s="1"/>
  <c r="AF86" i="12" s="1"/>
  <c r="AF87" i="12" s="1"/>
  <c r="AF88" i="12" s="1"/>
  <c r="AF89" i="12" s="1"/>
  <c r="AF90" i="12" s="1"/>
  <c r="AF91" i="12" s="1"/>
  <c r="AF92" i="12" s="1"/>
  <c r="AF93" i="12" s="1"/>
  <c r="AF94" i="12" s="1"/>
  <c r="S75" i="18"/>
  <c r="S76" i="18" s="1"/>
  <c r="S77" i="18" s="1"/>
  <c r="S78" i="18" s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W75" i="13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15" i="13"/>
  <c r="N75" i="18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18" i="18"/>
  <c r="R75" i="16"/>
  <c r="R76" i="16" s="1"/>
  <c r="R77" i="16" s="1"/>
  <c r="R78" i="16" s="1"/>
  <c r="R79" i="16" s="1"/>
  <c r="R80" i="16" s="1"/>
  <c r="R81" i="16" s="1"/>
  <c r="R82" i="16" s="1"/>
  <c r="R83" i="16" s="1"/>
  <c r="R84" i="16" s="1"/>
  <c r="R85" i="16" s="1"/>
  <c r="R86" i="16" s="1"/>
  <c r="R87" i="16" s="1"/>
  <c r="R88" i="16" s="1"/>
  <c r="R89" i="16" s="1"/>
  <c r="R90" i="16" s="1"/>
  <c r="R91" i="16" s="1"/>
  <c r="R92" i="16" s="1"/>
  <c r="R93" i="16" s="1"/>
  <c r="R94" i="16" s="1"/>
  <c r="E51" i="7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19" i="7"/>
  <c r="A54" i="7"/>
  <c r="A31" i="7"/>
  <c r="A102" i="7"/>
  <c r="A78" i="7"/>
  <c r="W99" i="13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A32" i="9"/>
  <c r="A103" i="9"/>
  <c r="A79" i="9"/>
  <c r="A55" i="9"/>
  <c r="U75" i="13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75" i="15"/>
  <c r="U76" i="15" s="1"/>
  <c r="U77" i="15" s="1"/>
  <c r="U78" i="15" s="1"/>
  <c r="U79" i="15" s="1"/>
  <c r="U80" i="15" s="1"/>
  <c r="U81" i="15" s="1"/>
  <c r="U82" i="15" s="1"/>
  <c r="U83" i="15" s="1"/>
  <c r="U84" i="15" s="1"/>
  <c r="U85" i="15" s="1"/>
  <c r="U86" i="15" s="1"/>
  <c r="U87" i="15" s="1"/>
  <c r="U88" i="15" s="1"/>
  <c r="U89" i="15" s="1"/>
  <c r="U90" i="15" s="1"/>
  <c r="U91" i="15" s="1"/>
  <c r="U92" i="15" s="1"/>
  <c r="U93" i="15" s="1"/>
  <c r="U94" i="15" s="1"/>
  <c r="E27" i="14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18" i="14"/>
  <c r="M75" i="10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15" i="10"/>
  <c r="AF75" i="8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R26" i="9"/>
  <c r="S4" i="9"/>
  <c r="X99" i="23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6" i="23"/>
  <c r="AB99" i="12"/>
  <c r="AB100" i="12" s="1"/>
  <c r="AB101" i="12" s="1"/>
  <c r="AB102" i="12" s="1"/>
  <c r="AB103" i="12" s="1"/>
  <c r="AB104" i="12" s="1"/>
  <c r="AB105" i="12" s="1"/>
  <c r="AB106" i="12" s="1"/>
  <c r="AB107" i="12" s="1"/>
  <c r="AB108" i="12" s="1"/>
  <c r="AB109" i="12" s="1"/>
  <c r="AB110" i="12" s="1"/>
  <c r="AB111" i="12" s="1"/>
  <c r="AB112" i="12" s="1"/>
  <c r="AB113" i="12" s="1"/>
  <c r="AB114" i="12" s="1"/>
  <c r="AB115" i="12" s="1"/>
  <c r="AB116" i="12" s="1"/>
  <c r="AB117" i="12" s="1"/>
  <c r="AB118" i="12" s="1"/>
  <c r="AB16" i="12"/>
  <c r="N99" i="16"/>
  <c r="Z75" i="22"/>
  <c r="Z76" i="22" s="1"/>
  <c r="Z77" i="22" s="1"/>
  <c r="Z78" i="22" s="1"/>
  <c r="Z79" i="22" s="1"/>
  <c r="Z80" i="22" s="1"/>
  <c r="Z81" i="22" s="1"/>
  <c r="Z82" i="22" s="1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15" i="22"/>
  <c r="V99" i="18"/>
  <c r="V100" i="18" s="1"/>
  <c r="V101" i="18" s="1"/>
  <c r="V102" i="18" s="1"/>
  <c r="V103" i="18" s="1"/>
  <c r="V104" i="18" s="1"/>
  <c r="V105" i="18" s="1"/>
  <c r="V106" i="18" s="1"/>
  <c r="V107" i="18" s="1"/>
  <c r="V108" i="18" s="1"/>
  <c r="V109" i="18" s="1"/>
  <c r="V110" i="18" s="1"/>
  <c r="V111" i="18" s="1"/>
  <c r="V112" i="18" s="1"/>
  <c r="V113" i="18" s="1"/>
  <c r="V114" i="18" s="1"/>
  <c r="V115" i="18" s="1"/>
  <c r="V116" i="18" s="1"/>
  <c r="V117" i="18" s="1"/>
  <c r="V118" i="18" s="1"/>
  <c r="V16" i="18"/>
  <c r="F50" i="17"/>
  <c r="F26" i="17"/>
  <c r="F50" i="25"/>
  <c r="F26" i="25"/>
  <c r="AF75" i="13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15" i="13"/>
  <c r="R50" i="15"/>
  <c r="R60" i="31" s="1"/>
  <c r="Q50" i="32" s="1"/>
  <c r="S5" i="15"/>
  <c r="O15" i="16"/>
  <c r="AC75" i="13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Z99" i="13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S15" i="9"/>
  <c r="S75" i="9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C12" i="9"/>
  <c r="C21" i="9" s="1"/>
  <c r="Z75" i="16"/>
  <c r="Z76" i="16" s="1"/>
  <c r="Z77" i="16" s="1"/>
  <c r="Z78" i="16" s="1"/>
  <c r="Z79" i="16" s="1"/>
  <c r="Z80" i="16" s="1"/>
  <c r="Z81" i="16" s="1"/>
  <c r="Z82" i="16" s="1"/>
  <c r="Z83" i="16" s="1"/>
  <c r="Z84" i="16" s="1"/>
  <c r="Z85" i="16" s="1"/>
  <c r="Z86" i="16" s="1"/>
  <c r="Z87" i="16" s="1"/>
  <c r="Z88" i="16" s="1"/>
  <c r="Z89" i="16" s="1"/>
  <c r="Z90" i="16" s="1"/>
  <c r="Z91" i="16" s="1"/>
  <c r="Z92" i="16" s="1"/>
  <c r="Z93" i="16" s="1"/>
  <c r="Z94" i="16" s="1"/>
  <c r="O21" i="15"/>
  <c r="E18" i="6"/>
  <c r="E27" i="6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Q51" i="23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19" i="23"/>
  <c r="R50" i="7"/>
  <c r="S5" i="7"/>
  <c r="AC75" i="21"/>
  <c r="AC76" i="21" s="1"/>
  <c r="AC77" i="21" s="1"/>
  <c r="AC78" i="21" s="1"/>
  <c r="AC79" i="21" s="1"/>
  <c r="AC80" i="21" s="1"/>
  <c r="AC81" i="21" s="1"/>
  <c r="AC82" i="21" s="1"/>
  <c r="AC83" i="21" s="1"/>
  <c r="AC84" i="21" s="1"/>
  <c r="AC85" i="21" s="1"/>
  <c r="AC86" i="21" s="1"/>
  <c r="AC87" i="21" s="1"/>
  <c r="AC88" i="21" s="1"/>
  <c r="AC89" i="21" s="1"/>
  <c r="AC90" i="21" s="1"/>
  <c r="AC91" i="21" s="1"/>
  <c r="AC92" i="21" s="1"/>
  <c r="AC93" i="21" s="1"/>
  <c r="AC94" i="21" s="1"/>
  <c r="J75" i="9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M99" i="12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AB99" i="9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U99" i="18"/>
  <c r="U100" i="18" s="1"/>
  <c r="U101" i="18" s="1"/>
  <c r="U102" i="18" s="1"/>
  <c r="U103" i="18" s="1"/>
  <c r="U104" i="18" s="1"/>
  <c r="U105" i="18" s="1"/>
  <c r="U106" i="18" s="1"/>
  <c r="U107" i="18" s="1"/>
  <c r="U108" i="18" s="1"/>
  <c r="U109" i="18" s="1"/>
  <c r="U110" i="18" s="1"/>
  <c r="U111" i="18" s="1"/>
  <c r="U112" i="18" s="1"/>
  <c r="U113" i="18" s="1"/>
  <c r="U114" i="18" s="1"/>
  <c r="U115" i="18" s="1"/>
  <c r="U116" i="18" s="1"/>
  <c r="U117" i="18" s="1"/>
  <c r="U118" i="18" s="1"/>
  <c r="AC75" i="23"/>
  <c r="AC76" i="23" s="1"/>
  <c r="AC77" i="23" s="1"/>
  <c r="AC78" i="23" s="1"/>
  <c r="AC79" i="23" s="1"/>
  <c r="AC80" i="23" s="1"/>
  <c r="AC81" i="23" s="1"/>
  <c r="AC82" i="23" s="1"/>
  <c r="AC83" i="23" s="1"/>
  <c r="AC84" i="23" s="1"/>
  <c r="AC85" i="23" s="1"/>
  <c r="AC86" i="23" s="1"/>
  <c r="AC87" i="23" s="1"/>
  <c r="AC88" i="23" s="1"/>
  <c r="AC89" i="23" s="1"/>
  <c r="AC90" i="23" s="1"/>
  <c r="AC91" i="23" s="1"/>
  <c r="AC92" i="23" s="1"/>
  <c r="AC93" i="23" s="1"/>
  <c r="AC94" i="23" s="1"/>
  <c r="AC15" i="23"/>
  <c r="E7" i="20"/>
  <c r="E7" i="10"/>
  <c r="H26" i="3"/>
  <c r="AF16" i="12"/>
  <c r="V99" i="6"/>
  <c r="V100" i="6" s="1"/>
  <c r="V101" i="6" s="1"/>
  <c r="V102" i="6" s="1"/>
  <c r="V103" i="6" s="1"/>
  <c r="V104" i="6" s="1"/>
  <c r="V105" i="6" s="1"/>
  <c r="V106" i="6" s="1"/>
  <c r="V107" i="6" s="1"/>
  <c r="V108" i="6" s="1"/>
  <c r="V109" i="6" s="1"/>
  <c r="V110" i="6" s="1"/>
  <c r="V111" i="6" s="1"/>
  <c r="V112" i="6" s="1"/>
  <c r="V113" i="6" s="1"/>
  <c r="V114" i="6" s="1"/>
  <c r="V115" i="6" s="1"/>
  <c r="V116" i="6" s="1"/>
  <c r="V117" i="6" s="1"/>
  <c r="V118" i="6" s="1"/>
  <c r="R50" i="13"/>
  <c r="S5" i="13"/>
  <c r="AB15" i="10"/>
  <c r="AB75" i="18"/>
  <c r="AB76" i="18" s="1"/>
  <c r="AB77" i="18" s="1"/>
  <c r="AB78" i="18" s="1"/>
  <c r="AB79" i="18" s="1"/>
  <c r="AB80" i="18" s="1"/>
  <c r="AB81" i="18" s="1"/>
  <c r="AB82" i="18" s="1"/>
  <c r="AB83" i="18" s="1"/>
  <c r="AB84" i="18" s="1"/>
  <c r="AB85" i="18" s="1"/>
  <c r="AB86" i="18" s="1"/>
  <c r="AB87" i="18" s="1"/>
  <c r="AB88" i="18" s="1"/>
  <c r="AB89" i="18" s="1"/>
  <c r="AB90" i="18" s="1"/>
  <c r="AB91" i="18" s="1"/>
  <c r="AB92" i="18" s="1"/>
  <c r="AB93" i="18" s="1"/>
  <c r="AB94" i="18" s="1"/>
  <c r="C21" i="14"/>
  <c r="F15" i="7"/>
  <c r="K15" i="9"/>
  <c r="U75" i="21"/>
  <c r="U76" i="21" s="1"/>
  <c r="U77" i="21" s="1"/>
  <c r="U78" i="21" s="1"/>
  <c r="U79" i="21" s="1"/>
  <c r="U80" i="21" s="1"/>
  <c r="U81" i="21" s="1"/>
  <c r="U82" i="21" s="1"/>
  <c r="U83" i="21" s="1"/>
  <c r="U84" i="21" s="1"/>
  <c r="U85" i="21" s="1"/>
  <c r="U86" i="21" s="1"/>
  <c r="U87" i="21" s="1"/>
  <c r="U88" i="21" s="1"/>
  <c r="U89" i="21" s="1"/>
  <c r="U90" i="21" s="1"/>
  <c r="U91" i="21" s="1"/>
  <c r="U92" i="21" s="1"/>
  <c r="U93" i="21" s="1"/>
  <c r="U94" i="21" s="1"/>
  <c r="V15" i="16"/>
  <c r="A102" i="18"/>
  <c r="A54" i="18"/>
  <c r="A31" i="18"/>
  <c r="A78" i="18"/>
  <c r="Q15" i="11"/>
  <c r="K16" i="7"/>
  <c r="K22" i="7" s="1"/>
  <c r="AE16" i="12"/>
  <c r="R50" i="22"/>
  <c r="S5" i="22"/>
  <c r="AB75" i="13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B99" i="8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6" i="8"/>
  <c r="B19" i="8"/>
  <c r="E51" i="10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C13" i="22"/>
  <c r="C99" i="9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6" i="9"/>
  <c r="AA75" i="9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C75" i="22"/>
  <c r="AC76" i="22" s="1"/>
  <c r="AC77" i="22" s="1"/>
  <c r="AC78" i="22" s="1"/>
  <c r="AC79" i="22" s="1"/>
  <c r="AC80" i="22" s="1"/>
  <c r="AC81" i="22" s="1"/>
  <c r="AC82" i="22" s="1"/>
  <c r="AC83" i="22" s="1"/>
  <c r="AC84" i="22" s="1"/>
  <c r="AC85" i="22" s="1"/>
  <c r="AC86" i="22" s="1"/>
  <c r="AC87" i="22" s="1"/>
  <c r="AC88" i="22" s="1"/>
  <c r="AC89" i="22" s="1"/>
  <c r="AC90" i="22" s="1"/>
  <c r="AC91" i="22" s="1"/>
  <c r="AC92" i="22" s="1"/>
  <c r="AC93" i="22" s="1"/>
  <c r="AC94" i="22" s="1"/>
  <c r="AA16" i="23"/>
  <c r="Z15" i="21"/>
  <c r="AE16" i="18"/>
  <c r="AC15" i="20"/>
  <c r="C7" i="21"/>
  <c r="C7" i="11"/>
  <c r="F27" i="3"/>
  <c r="P75" i="15"/>
  <c r="P76" i="15" s="1"/>
  <c r="P77" i="15" s="1"/>
  <c r="P78" i="15" s="1"/>
  <c r="P79" i="15" s="1"/>
  <c r="P80" i="15" s="1"/>
  <c r="P81" i="15" s="1"/>
  <c r="P82" i="15" s="1"/>
  <c r="P83" i="15" s="1"/>
  <c r="P84" i="15" s="1"/>
  <c r="P85" i="15" s="1"/>
  <c r="P86" i="15" s="1"/>
  <c r="P87" i="15" s="1"/>
  <c r="P88" i="15" s="1"/>
  <c r="P89" i="15" s="1"/>
  <c r="P90" i="15" s="1"/>
  <c r="P91" i="15" s="1"/>
  <c r="P92" i="15" s="1"/>
  <c r="P93" i="15" s="1"/>
  <c r="P94" i="15" s="1"/>
  <c r="P15" i="15"/>
  <c r="AD15" i="24"/>
  <c r="P75" i="8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R99" i="18"/>
  <c r="R100" i="18" s="1"/>
  <c r="R101" i="18" s="1"/>
  <c r="R102" i="18" s="1"/>
  <c r="R103" i="18" s="1"/>
  <c r="R104" i="18" s="1"/>
  <c r="R105" i="18" s="1"/>
  <c r="R106" i="18" s="1"/>
  <c r="R107" i="18" s="1"/>
  <c r="R108" i="18" s="1"/>
  <c r="R109" i="18" s="1"/>
  <c r="R110" i="18" s="1"/>
  <c r="R111" i="18" s="1"/>
  <c r="R112" i="18" s="1"/>
  <c r="R113" i="18" s="1"/>
  <c r="R114" i="18" s="1"/>
  <c r="R115" i="18" s="1"/>
  <c r="R116" i="18" s="1"/>
  <c r="R117" i="18" s="1"/>
  <c r="R118" i="18" s="1"/>
  <c r="D12" i="11"/>
  <c r="D21" i="11" s="1"/>
  <c r="W99" i="22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6" i="22"/>
  <c r="AC75" i="19"/>
  <c r="AC76" i="19" s="1"/>
  <c r="AC77" i="19" s="1"/>
  <c r="AC78" i="19" s="1"/>
  <c r="AC79" i="19" s="1"/>
  <c r="AC80" i="19" s="1"/>
  <c r="AC81" i="19" s="1"/>
  <c r="AC82" i="19" s="1"/>
  <c r="AC83" i="19" s="1"/>
  <c r="AC84" i="19" s="1"/>
  <c r="AC85" i="19" s="1"/>
  <c r="AC86" i="19" s="1"/>
  <c r="AC87" i="19" s="1"/>
  <c r="AC88" i="19" s="1"/>
  <c r="AC89" i="19" s="1"/>
  <c r="AC90" i="19" s="1"/>
  <c r="AC91" i="19" s="1"/>
  <c r="AC92" i="19" s="1"/>
  <c r="AC93" i="19" s="1"/>
  <c r="AC94" i="19" s="1"/>
  <c r="AC15" i="19"/>
  <c r="E51" i="25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D12" i="13"/>
  <c r="D21" i="13" s="1"/>
  <c r="J16" i="10"/>
  <c r="J22" i="10" s="1"/>
  <c r="T5" i="6"/>
  <c r="S50" i="6"/>
  <c r="T75" i="13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J99" i="23"/>
  <c r="J100" i="23" s="1"/>
  <c r="J101" i="23" s="1"/>
  <c r="J102" i="23" s="1"/>
  <c r="J103" i="23" s="1"/>
  <c r="J104" i="23" s="1"/>
  <c r="J105" i="23" s="1"/>
  <c r="J106" i="23" s="1"/>
  <c r="J107" i="23" s="1"/>
  <c r="J108" i="23" s="1"/>
  <c r="J109" i="23" s="1"/>
  <c r="J110" i="23" s="1"/>
  <c r="J111" i="23" s="1"/>
  <c r="J112" i="23" s="1"/>
  <c r="J113" i="23" s="1"/>
  <c r="J114" i="23" s="1"/>
  <c r="J115" i="23" s="1"/>
  <c r="J116" i="23" s="1"/>
  <c r="J117" i="23" s="1"/>
  <c r="J118" i="23" s="1"/>
  <c r="J16" i="23"/>
  <c r="J19" i="23"/>
  <c r="S27" i="12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12" i="12"/>
  <c r="S18" i="12"/>
  <c r="V75" i="8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15" i="8"/>
  <c r="S99" i="23"/>
  <c r="S100" i="23" s="1"/>
  <c r="S101" i="23" s="1"/>
  <c r="S102" i="23" s="1"/>
  <c r="S103" i="23" s="1"/>
  <c r="S104" i="23" s="1"/>
  <c r="S105" i="23" s="1"/>
  <c r="S106" i="23" s="1"/>
  <c r="S107" i="23" s="1"/>
  <c r="S108" i="23" s="1"/>
  <c r="S109" i="23" s="1"/>
  <c r="S110" i="23" s="1"/>
  <c r="S111" i="23" s="1"/>
  <c r="S112" i="23" s="1"/>
  <c r="S113" i="23" s="1"/>
  <c r="S114" i="23" s="1"/>
  <c r="S115" i="23" s="1"/>
  <c r="S116" i="23" s="1"/>
  <c r="S117" i="23" s="1"/>
  <c r="S118" i="23" s="1"/>
  <c r="S16" i="23"/>
  <c r="E18" i="16"/>
  <c r="E27" i="16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R51" i="25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19" i="25"/>
  <c r="AA75" i="23"/>
  <c r="AA76" i="23" s="1"/>
  <c r="AA77" i="23" s="1"/>
  <c r="AA78" i="23" s="1"/>
  <c r="AA79" i="23" s="1"/>
  <c r="AA80" i="23" s="1"/>
  <c r="AA81" i="23" s="1"/>
  <c r="AA82" i="23" s="1"/>
  <c r="AA83" i="23" s="1"/>
  <c r="AA84" i="23" s="1"/>
  <c r="AA85" i="23" s="1"/>
  <c r="AA86" i="23" s="1"/>
  <c r="AA87" i="23" s="1"/>
  <c r="AA88" i="23" s="1"/>
  <c r="AA89" i="23" s="1"/>
  <c r="AA90" i="23" s="1"/>
  <c r="AA91" i="23" s="1"/>
  <c r="AA92" i="23" s="1"/>
  <c r="AA93" i="23" s="1"/>
  <c r="AA94" i="23" s="1"/>
  <c r="AA15" i="23"/>
  <c r="N15" i="20"/>
  <c r="N21" i="20" s="1"/>
  <c r="Q99" i="1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6" i="11"/>
  <c r="U75" i="23"/>
  <c r="U76" i="23" s="1"/>
  <c r="U77" i="23" s="1"/>
  <c r="U78" i="23" s="1"/>
  <c r="U79" i="23" s="1"/>
  <c r="U80" i="23" s="1"/>
  <c r="U81" i="23" s="1"/>
  <c r="U82" i="23" s="1"/>
  <c r="U83" i="23" s="1"/>
  <c r="U84" i="23" s="1"/>
  <c r="U85" i="23" s="1"/>
  <c r="U86" i="23" s="1"/>
  <c r="U87" i="23" s="1"/>
  <c r="U88" i="23" s="1"/>
  <c r="U89" i="23" s="1"/>
  <c r="U90" i="23" s="1"/>
  <c r="U91" i="23" s="1"/>
  <c r="U92" i="23" s="1"/>
  <c r="U93" i="23" s="1"/>
  <c r="U94" i="23" s="1"/>
  <c r="J15" i="18"/>
  <c r="AB99" i="21"/>
  <c r="AB100" i="21" s="1"/>
  <c r="AB101" i="21" s="1"/>
  <c r="AB102" i="21" s="1"/>
  <c r="AB103" i="21" s="1"/>
  <c r="AB104" i="21" s="1"/>
  <c r="AB105" i="21" s="1"/>
  <c r="AB106" i="21" s="1"/>
  <c r="AB107" i="21" s="1"/>
  <c r="AB108" i="21" s="1"/>
  <c r="AB109" i="21" s="1"/>
  <c r="AB110" i="21" s="1"/>
  <c r="AB111" i="21" s="1"/>
  <c r="AB112" i="21" s="1"/>
  <c r="AB113" i="21" s="1"/>
  <c r="AB114" i="21" s="1"/>
  <c r="AB115" i="21" s="1"/>
  <c r="AB116" i="21" s="1"/>
  <c r="AB117" i="21" s="1"/>
  <c r="AB118" i="21" s="1"/>
  <c r="AB16" i="16"/>
  <c r="AF15" i="16"/>
  <c r="T15" i="25"/>
  <c r="C13" i="16"/>
  <c r="C22" i="16" s="1"/>
  <c r="C9" i="16" s="1"/>
  <c r="C10" i="16" s="1"/>
  <c r="T99" i="1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H15" i="19"/>
  <c r="W16" i="14"/>
  <c r="O99" i="18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6" i="18"/>
  <c r="O19" i="18"/>
  <c r="S99" i="13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6" i="13"/>
  <c r="J99" i="18"/>
  <c r="J100" i="18" s="1"/>
  <c r="J101" i="18" s="1"/>
  <c r="J102" i="18" s="1"/>
  <c r="J103" i="18" s="1"/>
  <c r="J104" i="18" s="1"/>
  <c r="J105" i="18" s="1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6" i="18"/>
  <c r="J19" i="18"/>
  <c r="O16" i="14"/>
  <c r="O22" i="14" s="1"/>
  <c r="M16" i="20"/>
  <c r="AF16" i="8"/>
  <c r="S50" i="21"/>
  <c r="T5" i="21"/>
  <c r="Z16" i="11"/>
  <c r="Q13" i="19"/>
  <c r="Q99" i="16"/>
  <c r="Q100" i="16" s="1"/>
  <c r="Q101" i="16" s="1"/>
  <c r="Q102" i="16" s="1"/>
  <c r="Q103" i="16" s="1"/>
  <c r="Q104" i="16" s="1"/>
  <c r="Q105" i="16" s="1"/>
  <c r="Q106" i="16" s="1"/>
  <c r="Q107" i="16" s="1"/>
  <c r="Q108" i="16" s="1"/>
  <c r="Q109" i="16" s="1"/>
  <c r="Q110" i="16" s="1"/>
  <c r="Q111" i="16" s="1"/>
  <c r="Q112" i="16" s="1"/>
  <c r="Q113" i="16" s="1"/>
  <c r="Q114" i="16" s="1"/>
  <c r="Q115" i="16" s="1"/>
  <c r="Q116" i="16" s="1"/>
  <c r="Q117" i="16" s="1"/>
  <c r="Q118" i="16" s="1"/>
  <c r="Q16" i="16"/>
  <c r="R99" i="12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P16" i="11"/>
  <c r="Q99" i="13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6" i="13"/>
  <c r="L75" i="8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15" i="8"/>
  <c r="Q99" i="15"/>
  <c r="Q100" i="15" s="1"/>
  <c r="Q101" i="15" s="1"/>
  <c r="Q102" i="15" s="1"/>
  <c r="Q103" i="15" s="1"/>
  <c r="Q104" i="15" s="1"/>
  <c r="Q105" i="15" s="1"/>
  <c r="Q106" i="15" s="1"/>
  <c r="Q107" i="15" s="1"/>
  <c r="Q108" i="15" s="1"/>
  <c r="Q109" i="15" s="1"/>
  <c r="Q110" i="15" s="1"/>
  <c r="Q111" i="15" s="1"/>
  <c r="Q112" i="15" s="1"/>
  <c r="Q113" i="15" s="1"/>
  <c r="Q114" i="15" s="1"/>
  <c r="Q115" i="15" s="1"/>
  <c r="Q116" i="15" s="1"/>
  <c r="Q117" i="15" s="1"/>
  <c r="Q118" i="15" s="1"/>
  <c r="Q16" i="15"/>
  <c r="E18" i="13"/>
  <c r="E27" i="13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P75" i="7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T75" i="9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Z75" i="10"/>
  <c r="Z76" i="10" s="1"/>
  <c r="Z77" i="10" s="1"/>
  <c r="Z78" i="10" s="1"/>
  <c r="Z79" i="10" s="1"/>
  <c r="Z80" i="10" s="1"/>
  <c r="Z81" i="10" s="1"/>
  <c r="Z82" i="10" s="1"/>
  <c r="Z83" i="10" s="1"/>
  <c r="Z84" i="10" s="1"/>
  <c r="Z85" i="10" s="1"/>
  <c r="Z86" i="10" s="1"/>
  <c r="Z87" i="10" s="1"/>
  <c r="Z88" i="10" s="1"/>
  <c r="Z89" i="10" s="1"/>
  <c r="Z90" i="10" s="1"/>
  <c r="Z91" i="10" s="1"/>
  <c r="Z92" i="10" s="1"/>
  <c r="Z93" i="10" s="1"/>
  <c r="Z94" i="10" s="1"/>
  <c r="T4" i="11"/>
  <c r="S26" i="11"/>
  <c r="T99" i="9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L99" i="23"/>
  <c r="L100" i="23" s="1"/>
  <c r="L101" i="23" s="1"/>
  <c r="L102" i="23" s="1"/>
  <c r="L103" i="23" s="1"/>
  <c r="L104" i="23" s="1"/>
  <c r="L105" i="23" s="1"/>
  <c r="L106" i="23" s="1"/>
  <c r="L107" i="23" s="1"/>
  <c r="L108" i="23" s="1"/>
  <c r="L109" i="23" s="1"/>
  <c r="L110" i="23" s="1"/>
  <c r="L111" i="23" s="1"/>
  <c r="L112" i="23" s="1"/>
  <c r="L113" i="23" s="1"/>
  <c r="L114" i="23" s="1"/>
  <c r="L115" i="23" s="1"/>
  <c r="L116" i="23" s="1"/>
  <c r="L117" i="23" s="1"/>
  <c r="L118" i="23" s="1"/>
  <c r="L16" i="23"/>
  <c r="AA75" i="21"/>
  <c r="AA76" i="21" s="1"/>
  <c r="AA77" i="21" s="1"/>
  <c r="AA78" i="21" s="1"/>
  <c r="AA79" i="21" s="1"/>
  <c r="AA80" i="21" s="1"/>
  <c r="AA81" i="21" s="1"/>
  <c r="AA82" i="21" s="1"/>
  <c r="AA83" i="21" s="1"/>
  <c r="AA84" i="21" s="1"/>
  <c r="AA85" i="21" s="1"/>
  <c r="AA86" i="21" s="1"/>
  <c r="AA87" i="21" s="1"/>
  <c r="AA88" i="21" s="1"/>
  <c r="AA89" i="21" s="1"/>
  <c r="AA90" i="21" s="1"/>
  <c r="AA91" i="21" s="1"/>
  <c r="AA92" i="21" s="1"/>
  <c r="AA93" i="21" s="1"/>
  <c r="AA94" i="21" s="1"/>
  <c r="AA15" i="21"/>
  <c r="V99" i="23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6" i="23"/>
  <c r="S99" i="19"/>
  <c r="S100" i="19" s="1"/>
  <c r="S101" i="19" s="1"/>
  <c r="S102" i="19" s="1"/>
  <c r="S103" i="19" s="1"/>
  <c r="S104" i="19" s="1"/>
  <c r="S105" i="19" s="1"/>
  <c r="S106" i="19" s="1"/>
  <c r="S107" i="19" s="1"/>
  <c r="S108" i="19" s="1"/>
  <c r="S109" i="19" s="1"/>
  <c r="S110" i="19" s="1"/>
  <c r="S111" i="19" s="1"/>
  <c r="S112" i="19" s="1"/>
  <c r="S113" i="19" s="1"/>
  <c r="S114" i="19" s="1"/>
  <c r="S115" i="19" s="1"/>
  <c r="S116" i="19" s="1"/>
  <c r="S117" i="19" s="1"/>
  <c r="S118" i="19" s="1"/>
  <c r="U75" i="20"/>
  <c r="U76" i="20" s="1"/>
  <c r="U77" i="20" s="1"/>
  <c r="U78" i="20" s="1"/>
  <c r="U79" i="20" s="1"/>
  <c r="U80" i="20" s="1"/>
  <c r="U81" i="20" s="1"/>
  <c r="U82" i="20" s="1"/>
  <c r="U83" i="20" s="1"/>
  <c r="U84" i="20" s="1"/>
  <c r="U85" i="20" s="1"/>
  <c r="U86" i="20" s="1"/>
  <c r="U87" i="20" s="1"/>
  <c r="U88" i="20" s="1"/>
  <c r="U89" i="20" s="1"/>
  <c r="U90" i="20" s="1"/>
  <c r="U91" i="20" s="1"/>
  <c r="U92" i="20" s="1"/>
  <c r="U93" i="20" s="1"/>
  <c r="U94" i="20" s="1"/>
  <c r="E51" i="13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F50" i="16"/>
  <c r="F26" i="16"/>
  <c r="F50" i="24"/>
  <c r="F26" i="24"/>
  <c r="K6" i="12"/>
  <c r="K74" i="12" s="1"/>
  <c r="G98" i="12"/>
  <c r="M99" i="13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AB99" i="18"/>
  <c r="AB100" i="18" s="1"/>
  <c r="AB101" i="18" s="1"/>
  <c r="AB102" i="18" s="1"/>
  <c r="AB103" i="18" s="1"/>
  <c r="AB104" i="18" s="1"/>
  <c r="AB105" i="18" s="1"/>
  <c r="AB106" i="18" s="1"/>
  <c r="AB107" i="18" s="1"/>
  <c r="AB108" i="18" s="1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AB118" i="18" s="1"/>
  <c r="AB16" i="18"/>
  <c r="F50" i="9"/>
  <c r="F26" i="9"/>
  <c r="T15" i="16"/>
  <c r="G98" i="22"/>
  <c r="K6" i="22"/>
  <c r="K74" i="22" s="1"/>
  <c r="Q99" i="6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D98" i="11"/>
  <c r="H6" i="11"/>
  <c r="H74" i="11" s="1"/>
  <c r="V99" i="22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M16" i="10"/>
  <c r="F50" i="18"/>
  <c r="F26" i="18"/>
  <c r="AB99" i="13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6" i="13"/>
  <c r="Y99" i="13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6" i="13"/>
  <c r="V75" i="13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15" i="13"/>
  <c r="U75" i="18"/>
  <c r="U76" i="18" s="1"/>
  <c r="U77" i="18" s="1"/>
  <c r="U78" i="18" s="1"/>
  <c r="U79" i="18" s="1"/>
  <c r="U80" i="18" s="1"/>
  <c r="U81" i="18" s="1"/>
  <c r="U82" i="18" s="1"/>
  <c r="U83" i="18" s="1"/>
  <c r="U84" i="18" s="1"/>
  <c r="U85" i="18" s="1"/>
  <c r="U86" i="18" s="1"/>
  <c r="U87" i="18" s="1"/>
  <c r="U88" i="18" s="1"/>
  <c r="U89" i="18" s="1"/>
  <c r="U90" i="18" s="1"/>
  <c r="U91" i="18" s="1"/>
  <c r="U92" i="18" s="1"/>
  <c r="U93" i="18" s="1"/>
  <c r="U94" i="18" s="1"/>
  <c r="E51" i="6"/>
  <c r="E19" i="6"/>
  <c r="A102" i="24"/>
  <c r="A78" i="24"/>
  <c r="A54" i="24"/>
  <c r="A31" i="24"/>
  <c r="Q51" i="7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19" i="7"/>
  <c r="Y99" i="2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Q75" i="12"/>
  <c r="Q76" i="12" s="1"/>
  <c r="Q77" i="12" s="1"/>
  <c r="Q78" i="12" s="1"/>
  <c r="Q79" i="12" s="1"/>
  <c r="Q80" i="12" s="1"/>
  <c r="Q81" i="12" s="1"/>
  <c r="Q82" i="12" s="1"/>
  <c r="Q83" i="12" s="1"/>
  <c r="Q84" i="12" s="1"/>
  <c r="Q85" i="12" s="1"/>
  <c r="Q86" i="12" s="1"/>
  <c r="Q87" i="12" s="1"/>
  <c r="Q88" i="12" s="1"/>
  <c r="Q89" i="12" s="1"/>
  <c r="Q90" i="12" s="1"/>
  <c r="Q91" i="12" s="1"/>
  <c r="Q92" i="12" s="1"/>
  <c r="Q93" i="12" s="1"/>
  <c r="Q94" i="12" s="1"/>
  <c r="Q18" i="12"/>
  <c r="Y99" i="23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S75" i="19"/>
  <c r="S76" i="19" s="1"/>
  <c r="S77" i="19" s="1"/>
  <c r="S78" i="19" s="1"/>
  <c r="S79" i="19" s="1"/>
  <c r="S80" i="19" s="1"/>
  <c r="S81" i="19" s="1"/>
  <c r="S82" i="19" s="1"/>
  <c r="S83" i="19" s="1"/>
  <c r="S84" i="19" s="1"/>
  <c r="S85" i="19" s="1"/>
  <c r="S86" i="19" s="1"/>
  <c r="S87" i="19" s="1"/>
  <c r="S88" i="19" s="1"/>
  <c r="S89" i="19" s="1"/>
  <c r="S90" i="19" s="1"/>
  <c r="S91" i="19" s="1"/>
  <c r="S92" i="19" s="1"/>
  <c r="S93" i="19" s="1"/>
  <c r="S94" i="19" s="1"/>
  <c r="C13" i="9"/>
  <c r="C22" i="9" s="1"/>
  <c r="I6" i="9"/>
  <c r="I74" i="9" s="1"/>
  <c r="E98" i="9"/>
  <c r="P18" i="7"/>
  <c r="T15" i="7"/>
  <c r="U75" i="8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15" i="8"/>
  <c r="Q51" i="13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19" i="13"/>
  <c r="C12" i="13"/>
  <c r="C21" i="13" s="1"/>
  <c r="A102" i="23"/>
  <c r="A78" i="23"/>
  <c r="A54" i="23"/>
  <c r="A31" i="23"/>
  <c r="X99" i="18"/>
  <c r="X100" i="18" s="1"/>
  <c r="X101" i="18" s="1"/>
  <c r="X102" i="18" s="1"/>
  <c r="X103" i="18" s="1"/>
  <c r="X104" i="18" s="1"/>
  <c r="X105" i="18" s="1"/>
  <c r="X106" i="18" s="1"/>
  <c r="X107" i="18" s="1"/>
  <c r="X108" i="18" s="1"/>
  <c r="X109" i="18" s="1"/>
  <c r="X110" i="18" s="1"/>
  <c r="X111" i="18" s="1"/>
  <c r="X112" i="18" s="1"/>
  <c r="X113" i="18" s="1"/>
  <c r="X114" i="18" s="1"/>
  <c r="X115" i="18" s="1"/>
  <c r="X116" i="18" s="1"/>
  <c r="X117" i="18" s="1"/>
  <c r="X118" i="18" s="1"/>
  <c r="X16" i="18"/>
  <c r="T16" i="7"/>
  <c r="T99" i="7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Y75" i="8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15" i="8"/>
  <c r="O21" i="6"/>
  <c r="Q99" i="21"/>
  <c r="Q100" i="21" s="1"/>
  <c r="Q101" i="21" s="1"/>
  <c r="Q102" i="21" s="1"/>
  <c r="Q103" i="21" s="1"/>
  <c r="Q104" i="21" s="1"/>
  <c r="Q105" i="21" s="1"/>
  <c r="Q106" i="21" s="1"/>
  <c r="Q107" i="21" s="1"/>
  <c r="Q108" i="21" s="1"/>
  <c r="Q109" i="21" s="1"/>
  <c r="Q110" i="21" s="1"/>
  <c r="Q111" i="21" s="1"/>
  <c r="Q112" i="21" s="1"/>
  <c r="Q113" i="21" s="1"/>
  <c r="Q114" i="21" s="1"/>
  <c r="Q115" i="21" s="1"/>
  <c r="Q116" i="21" s="1"/>
  <c r="Q117" i="21" s="1"/>
  <c r="Q118" i="21" s="1"/>
  <c r="P15" i="10"/>
  <c r="V15" i="6"/>
  <c r="N76" i="16"/>
  <c r="R75" i="24"/>
  <c r="R76" i="24" s="1"/>
  <c r="R77" i="24" s="1"/>
  <c r="R78" i="24" s="1"/>
  <c r="R79" i="24" s="1"/>
  <c r="R80" i="24" s="1"/>
  <c r="R81" i="24" s="1"/>
  <c r="R82" i="24" s="1"/>
  <c r="R83" i="24" s="1"/>
  <c r="R84" i="24" s="1"/>
  <c r="R85" i="24" s="1"/>
  <c r="R86" i="24" s="1"/>
  <c r="R87" i="24" s="1"/>
  <c r="R88" i="24" s="1"/>
  <c r="R89" i="24" s="1"/>
  <c r="R90" i="24" s="1"/>
  <c r="R91" i="24" s="1"/>
  <c r="R92" i="24" s="1"/>
  <c r="R93" i="24" s="1"/>
  <c r="R94" i="24" s="1"/>
  <c r="R15" i="24"/>
  <c r="P16" i="7"/>
  <c r="W16" i="16"/>
  <c r="C12" i="11"/>
  <c r="C21" i="11" s="1"/>
  <c r="Q51" i="22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19" i="22"/>
  <c r="X99" i="13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6" i="13"/>
  <c r="W15" i="16"/>
  <c r="AB15" i="24"/>
  <c r="AE16" i="13"/>
  <c r="Q19" i="6"/>
  <c r="AB75" i="8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15" i="8"/>
  <c r="G15" i="9"/>
  <c r="G75" i="9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P15" i="24"/>
  <c r="P21" i="24" s="1"/>
  <c r="Z16" i="14"/>
  <c r="Y99" i="22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J16" i="25"/>
  <c r="J22" i="25" s="1"/>
  <c r="C98" i="10"/>
  <c r="G6" i="10"/>
  <c r="G74" i="10" s="1"/>
  <c r="L99" i="15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6" i="15"/>
  <c r="M15" i="19"/>
  <c r="P16" i="20"/>
  <c r="P22" i="20" s="1"/>
  <c r="P9" i="20" s="1"/>
  <c r="P10" i="20" s="1"/>
  <c r="L99" i="8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6" i="8"/>
  <c r="L19" i="8"/>
  <c r="D13" i="9"/>
  <c r="AE15" i="14"/>
  <c r="M16" i="14"/>
  <c r="AD16" i="20"/>
  <c r="S26" i="14"/>
  <c r="T4" i="14"/>
  <c r="Y99" i="19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E18" i="17"/>
  <c r="E27" i="17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A32" i="10"/>
  <c r="A103" i="10"/>
  <c r="A79" i="10"/>
  <c r="A55" i="10"/>
  <c r="R51" i="6"/>
  <c r="R19" i="6"/>
  <c r="D12" i="22"/>
  <c r="D21" i="22" s="1"/>
  <c r="AE15" i="8"/>
  <c r="P99" i="13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T75" i="19"/>
  <c r="T76" i="19" s="1"/>
  <c r="T77" i="19" s="1"/>
  <c r="T78" i="19" s="1"/>
  <c r="T79" i="19" s="1"/>
  <c r="T80" i="19" s="1"/>
  <c r="T81" i="19" s="1"/>
  <c r="T82" i="19" s="1"/>
  <c r="T83" i="19" s="1"/>
  <c r="T84" i="19" s="1"/>
  <c r="T85" i="19" s="1"/>
  <c r="T86" i="19" s="1"/>
  <c r="T87" i="19" s="1"/>
  <c r="T88" i="19" s="1"/>
  <c r="T89" i="19" s="1"/>
  <c r="T90" i="19" s="1"/>
  <c r="T91" i="19" s="1"/>
  <c r="T92" i="19" s="1"/>
  <c r="T93" i="19" s="1"/>
  <c r="T94" i="19" s="1"/>
  <c r="B29" i="16"/>
  <c r="AA16" i="18"/>
  <c r="AA16" i="14"/>
  <c r="P21" i="10"/>
  <c r="R99" i="8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6" i="8"/>
  <c r="AD16" i="10"/>
  <c r="W16" i="12"/>
  <c r="W99" i="12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E51" i="16"/>
  <c r="E19" i="16"/>
  <c r="G16" i="18"/>
  <c r="O16" i="24"/>
  <c r="O22" i="24" s="1"/>
  <c r="O9" i="24" s="1"/>
  <c r="O10" i="24" s="1"/>
  <c r="W99" i="23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Q99" i="23"/>
  <c r="Q100" i="23" s="1"/>
  <c r="Q101" i="23" s="1"/>
  <c r="Q102" i="23" s="1"/>
  <c r="Q103" i="23" s="1"/>
  <c r="Q104" i="23" s="1"/>
  <c r="Q105" i="23" s="1"/>
  <c r="Q106" i="23" s="1"/>
  <c r="Q107" i="23" s="1"/>
  <c r="Q108" i="23" s="1"/>
  <c r="Q109" i="23" s="1"/>
  <c r="Q110" i="23" s="1"/>
  <c r="Q111" i="23" s="1"/>
  <c r="Q112" i="23" s="1"/>
  <c r="Q113" i="23" s="1"/>
  <c r="Q114" i="23" s="1"/>
  <c r="Q115" i="23" s="1"/>
  <c r="Q116" i="23" s="1"/>
  <c r="Q117" i="23" s="1"/>
  <c r="Q118" i="23" s="1"/>
  <c r="Q16" i="23"/>
  <c r="L75" i="18"/>
  <c r="L76" i="18" s="1"/>
  <c r="L77" i="18" s="1"/>
  <c r="L78" i="18" s="1"/>
  <c r="L79" i="18" s="1"/>
  <c r="L80" i="18" s="1"/>
  <c r="L81" i="18" s="1"/>
  <c r="L82" i="18" s="1"/>
  <c r="L83" i="18" s="1"/>
  <c r="L84" i="18" s="1"/>
  <c r="L85" i="18" s="1"/>
  <c r="L86" i="18" s="1"/>
  <c r="L87" i="18" s="1"/>
  <c r="L88" i="18" s="1"/>
  <c r="L89" i="18" s="1"/>
  <c r="L90" i="18" s="1"/>
  <c r="L91" i="18" s="1"/>
  <c r="L92" i="18" s="1"/>
  <c r="L93" i="18" s="1"/>
  <c r="L94" i="18" s="1"/>
  <c r="C13" i="8"/>
  <c r="C22" i="8" s="1"/>
  <c r="Q75" i="8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15" i="8"/>
  <c r="U16" i="14"/>
  <c r="U75" i="25"/>
  <c r="U76" i="25" s="1"/>
  <c r="U77" i="25" s="1"/>
  <c r="U78" i="25" s="1"/>
  <c r="U79" i="25" s="1"/>
  <c r="U80" i="25" s="1"/>
  <c r="U81" i="25" s="1"/>
  <c r="U82" i="25" s="1"/>
  <c r="U83" i="25" s="1"/>
  <c r="U84" i="25" s="1"/>
  <c r="U85" i="25" s="1"/>
  <c r="U86" i="25" s="1"/>
  <c r="U87" i="25" s="1"/>
  <c r="U88" i="25" s="1"/>
  <c r="U89" i="25" s="1"/>
  <c r="U90" i="25" s="1"/>
  <c r="U91" i="25" s="1"/>
  <c r="U92" i="25" s="1"/>
  <c r="U93" i="25" s="1"/>
  <c r="U94" i="25" s="1"/>
  <c r="U15" i="25"/>
  <c r="AF15" i="11"/>
  <c r="AF75" i="1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X15" i="20"/>
  <c r="U16" i="11"/>
  <c r="K15" i="11"/>
  <c r="K75" i="1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Y15" i="24"/>
  <c r="Q75" i="23"/>
  <c r="Q76" i="23" s="1"/>
  <c r="Q77" i="23" s="1"/>
  <c r="Q78" i="23" s="1"/>
  <c r="Q79" i="23" s="1"/>
  <c r="Q80" i="23" s="1"/>
  <c r="Q81" i="23" s="1"/>
  <c r="Q82" i="23" s="1"/>
  <c r="Q83" i="23" s="1"/>
  <c r="Q84" i="23" s="1"/>
  <c r="Q85" i="23" s="1"/>
  <c r="Q86" i="23" s="1"/>
  <c r="Q87" i="23" s="1"/>
  <c r="Q88" i="23" s="1"/>
  <c r="Q89" i="23" s="1"/>
  <c r="Q90" i="23" s="1"/>
  <c r="Q91" i="23" s="1"/>
  <c r="Q92" i="23" s="1"/>
  <c r="Q93" i="23" s="1"/>
  <c r="Q94" i="23" s="1"/>
  <c r="Q18" i="23"/>
  <c r="K16" i="10"/>
  <c r="K22" i="10" s="1"/>
  <c r="Z16" i="16"/>
  <c r="R51" i="2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19" i="21"/>
  <c r="Z16" i="6"/>
  <c r="U75" i="16"/>
  <c r="U76" i="16" s="1"/>
  <c r="U77" i="16" s="1"/>
  <c r="U78" i="16" s="1"/>
  <c r="U79" i="16" s="1"/>
  <c r="U80" i="16" s="1"/>
  <c r="U81" i="16" s="1"/>
  <c r="U82" i="16" s="1"/>
  <c r="U83" i="16" s="1"/>
  <c r="U84" i="16" s="1"/>
  <c r="U85" i="16" s="1"/>
  <c r="U86" i="16" s="1"/>
  <c r="U87" i="16" s="1"/>
  <c r="U88" i="16" s="1"/>
  <c r="U89" i="16" s="1"/>
  <c r="U90" i="16" s="1"/>
  <c r="U91" i="16" s="1"/>
  <c r="U92" i="16" s="1"/>
  <c r="U93" i="16" s="1"/>
  <c r="U94" i="16" s="1"/>
  <c r="V15" i="12"/>
  <c r="V75" i="12"/>
  <c r="V76" i="12" s="1"/>
  <c r="V77" i="12" s="1"/>
  <c r="V78" i="12" s="1"/>
  <c r="V79" i="12" s="1"/>
  <c r="V80" i="12" s="1"/>
  <c r="V81" i="12" s="1"/>
  <c r="V82" i="12" s="1"/>
  <c r="V83" i="12" s="1"/>
  <c r="V84" i="12" s="1"/>
  <c r="V85" i="12" s="1"/>
  <c r="V86" i="12" s="1"/>
  <c r="V87" i="12" s="1"/>
  <c r="V88" i="12" s="1"/>
  <c r="V89" i="12" s="1"/>
  <c r="V90" i="12" s="1"/>
  <c r="V91" i="12" s="1"/>
  <c r="V92" i="12" s="1"/>
  <c r="V93" i="12" s="1"/>
  <c r="V94" i="12" s="1"/>
  <c r="G15" i="18"/>
  <c r="H99" i="8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N16" i="25"/>
  <c r="R16" i="14"/>
  <c r="K16" i="11"/>
  <c r="K22" i="11" s="1"/>
  <c r="U16" i="9"/>
  <c r="U99" i="9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E99" i="18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V75" i="19"/>
  <c r="V76" i="19" s="1"/>
  <c r="V77" i="19" s="1"/>
  <c r="V78" i="19" s="1"/>
  <c r="V79" i="19" s="1"/>
  <c r="V80" i="19" s="1"/>
  <c r="V81" i="19" s="1"/>
  <c r="V82" i="19" s="1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F75" i="18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15" i="18"/>
  <c r="R75" i="23"/>
  <c r="R76" i="23" s="1"/>
  <c r="R77" i="23" s="1"/>
  <c r="R78" i="23" s="1"/>
  <c r="R79" i="23" s="1"/>
  <c r="R80" i="23" s="1"/>
  <c r="R81" i="23" s="1"/>
  <c r="R82" i="23" s="1"/>
  <c r="R83" i="23" s="1"/>
  <c r="R84" i="23" s="1"/>
  <c r="R85" i="23" s="1"/>
  <c r="R86" i="23" s="1"/>
  <c r="R87" i="23" s="1"/>
  <c r="R88" i="23" s="1"/>
  <c r="R89" i="23" s="1"/>
  <c r="R90" i="23" s="1"/>
  <c r="R91" i="23" s="1"/>
  <c r="R92" i="23" s="1"/>
  <c r="R93" i="23" s="1"/>
  <c r="R94" i="23" s="1"/>
  <c r="R15" i="23"/>
  <c r="R75" i="13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A78" i="14"/>
  <c r="A54" i="14"/>
  <c r="A31" i="14"/>
  <c r="A102" i="14"/>
  <c r="N99" i="22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6" i="22"/>
  <c r="N19" i="22"/>
  <c r="X99" i="12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B78" i="16"/>
  <c r="Y99" i="9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E18" i="24"/>
  <c r="E27" i="24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X75" i="8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R99" i="22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R110" i="22" s="1"/>
  <c r="R111" i="22" s="1"/>
  <c r="R112" i="22" s="1"/>
  <c r="R113" i="22" s="1"/>
  <c r="R114" i="22" s="1"/>
  <c r="R115" i="22" s="1"/>
  <c r="R116" i="22" s="1"/>
  <c r="R117" i="22" s="1"/>
  <c r="R118" i="22" s="1"/>
  <c r="R16" i="22"/>
  <c r="AA75" i="13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E51" i="14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64" i="14" s="1"/>
  <c r="E65" i="14" s="1"/>
  <c r="E66" i="14" s="1"/>
  <c r="E67" i="14" s="1"/>
  <c r="E68" i="14" s="1"/>
  <c r="E69" i="14" s="1"/>
  <c r="E70" i="14" s="1"/>
  <c r="Z99" i="18"/>
  <c r="Z100" i="18" s="1"/>
  <c r="Z101" i="18" s="1"/>
  <c r="Z102" i="18" s="1"/>
  <c r="Z103" i="18" s="1"/>
  <c r="Z104" i="18" s="1"/>
  <c r="Z105" i="18" s="1"/>
  <c r="Z106" i="18" s="1"/>
  <c r="Z107" i="18" s="1"/>
  <c r="Z108" i="18" s="1"/>
  <c r="Z109" i="18" s="1"/>
  <c r="Z110" i="18" s="1"/>
  <c r="Z111" i="18" s="1"/>
  <c r="Z112" i="18" s="1"/>
  <c r="Z113" i="18" s="1"/>
  <c r="Z114" i="18" s="1"/>
  <c r="Z115" i="18" s="1"/>
  <c r="Z116" i="18" s="1"/>
  <c r="Z117" i="18" s="1"/>
  <c r="Z118" i="18" s="1"/>
  <c r="Z16" i="18"/>
  <c r="AB15" i="16"/>
  <c r="T99" i="12"/>
  <c r="T100" i="12" s="1"/>
  <c r="T101" i="12" s="1"/>
  <c r="T102" i="12" s="1"/>
  <c r="T103" i="12" s="1"/>
  <c r="T104" i="12" s="1"/>
  <c r="T105" i="12" s="1"/>
  <c r="T106" i="12" s="1"/>
  <c r="T107" i="12" s="1"/>
  <c r="T108" i="12" s="1"/>
  <c r="T109" i="12" s="1"/>
  <c r="T110" i="12" s="1"/>
  <c r="T111" i="12" s="1"/>
  <c r="T112" i="12" s="1"/>
  <c r="T113" i="12" s="1"/>
  <c r="T114" i="12" s="1"/>
  <c r="T115" i="12" s="1"/>
  <c r="T116" i="12" s="1"/>
  <c r="T117" i="12" s="1"/>
  <c r="T118" i="12" s="1"/>
  <c r="AF75" i="18"/>
  <c r="AF76" i="18" s="1"/>
  <c r="AF77" i="18" s="1"/>
  <c r="AF78" i="18" s="1"/>
  <c r="AF79" i="18" s="1"/>
  <c r="AF80" i="18" s="1"/>
  <c r="AF81" i="18" s="1"/>
  <c r="AF82" i="18" s="1"/>
  <c r="AF83" i="18" s="1"/>
  <c r="AF84" i="18" s="1"/>
  <c r="AF85" i="18" s="1"/>
  <c r="AF86" i="18" s="1"/>
  <c r="AF87" i="18" s="1"/>
  <c r="AF88" i="18" s="1"/>
  <c r="AF89" i="18" s="1"/>
  <c r="AF90" i="18" s="1"/>
  <c r="AF91" i="18" s="1"/>
  <c r="AF92" i="18" s="1"/>
  <c r="AF93" i="18" s="1"/>
  <c r="AF94" i="18" s="1"/>
  <c r="AF15" i="18"/>
  <c r="V99" i="20"/>
  <c r="V100" i="20" s="1"/>
  <c r="V101" i="20" s="1"/>
  <c r="V102" i="20" s="1"/>
  <c r="V103" i="20" s="1"/>
  <c r="V104" i="20" s="1"/>
  <c r="V105" i="20" s="1"/>
  <c r="V106" i="20" s="1"/>
  <c r="V107" i="20" s="1"/>
  <c r="V108" i="20" s="1"/>
  <c r="V109" i="20" s="1"/>
  <c r="V110" i="20" s="1"/>
  <c r="V111" i="20" s="1"/>
  <c r="V112" i="20" s="1"/>
  <c r="V113" i="20" s="1"/>
  <c r="V114" i="20" s="1"/>
  <c r="V115" i="20" s="1"/>
  <c r="V116" i="20" s="1"/>
  <c r="V117" i="20" s="1"/>
  <c r="V118" i="20" s="1"/>
  <c r="V16" i="20"/>
  <c r="F50" i="8"/>
  <c r="F26" i="8"/>
  <c r="AD75" i="13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O99" i="9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9" i="9"/>
  <c r="C21" i="17"/>
  <c r="V99" i="16"/>
  <c r="V100" i="16" s="1"/>
  <c r="V101" i="16" s="1"/>
  <c r="V102" i="16" s="1"/>
  <c r="V103" i="16" s="1"/>
  <c r="V104" i="16" s="1"/>
  <c r="V105" i="16" s="1"/>
  <c r="V106" i="16" s="1"/>
  <c r="V107" i="16" s="1"/>
  <c r="V108" i="16" s="1"/>
  <c r="V109" i="16" s="1"/>
  <c r="V110" i="16" s="1"/>
  <c r="V111" i="16" s="1"/>
  <c r="V112" i="16" s="1"/>
  <c r="V113" i="16" s="1"/>
  <c r="V114" i="16" s="1"/>
  <c r="V115" i="16" s="1"/>
  <c r="V116" i="16" s="1"/>
  <c r="V117" i="16" s="1"/>
  <c r="V118" i="16" s="1"/>
  <c r="V16" i="16"/>
  <c r="Q99" i="20"/>
  <c r="Q100" i="20" s="1"/>
  <c r="Q101" i="20" s="1"/>
  <c r="Q102" i="20" s="1"/>
  <c r="Q103" i="20" s="1"/>
  <c r="Q104" i="20" s="1"/>
  <c r="Q105" i="20" s="1"/>
  <c r="Q106" i="20" s="1"/>
  <c r="Q107" i="20" s="1"/>
  <c r="Q108" i="20" s="1"/>
  <c r="Q109" i="20" s="1"/>
  <c r="Q110" i="20" s="1"/>
  <c r="Q111" i="20" s="1"/>
  <c r="Q112" i="20" s="1"/>
  <c r="Q113" i="20" s="1"/>
  <c r="Q114" i="20" s="1"/>
  <c r="Q115" i="20" s="1"/>
  <c r="Q116" i="20" s="1"/>
  <c r="Q117" i="20" s="1"/>
  <c r="Q118" i="20" s="1"/>
  <c r="U75" i="6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U90" i="6" s="1"/>
  <c r="U91" i="6" s="1"/>
  <c r="U92" i="6" s="1"/>
  <c r="U93" i="6" s="1"/>
  <c r="U94" i="6" s="1"/>
  <c r="D7" i="22"/>
  <c r="D7" i="12"/>
  <c r="G28" i="3"/>
  <c r="AE15" i="11"/>
  <c r="W15" i="12"/>
  <c r="X75" i="12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15" i="12"/>
  <c r="L13" i="14"/>
  <c r="L22" i="14" s="1"/>
  <c r="C21" i="10"/>
  <c r="S50" i="17"/>
  <c r="T5" i="17"/>
  <c r="C21" i="18"/>
  <c r="R75" i="18"/>
  <c r="R76" i="18" s="1"/>
  <c r="R77" i="18" s="1"/>
  <c r="R78" i="18" s="1"/>
  <c r="R79" i="18" s="1"/>
  <c r="R80" i="18" s="1"/>
  <c r="R81" i="18" s="1"/>
  <c r="R82" i="18" s="1"/>
  <c r="R83" i="18" s="1"/>
  <c r="R84" i="18" s="1"/>
  <c r="R85" i="18" s="1"/>
  <c r="R86" i="18" s="1"/>
  <c r="R87" i="18" s="1"/>
  <c r="R88" i="18" s="1"/>
  <c r="R89" i="18" s="1"/>
  <c r="R90" i="18" s="1"/>
  <c r="R91" i="18" s="1"/>
  <c r="R92" i="18" s="1"/>
  <c r="R93" i="18" s="1"/>
  <c r="R94" i="18" s="1"/>
  <c r="R15" i="18"/>
  <c r="F50" i="10"/>
  <c r="F26" i="10"/>
  <c r="Q51" i="15"/>
  <c r="Q61" i="31" s="1"/>
  <c r="P51" i="32" s="1"/>
  <c r="Q19" i="15"/>
  <c r="Q29" i="31" s="1"/>
  <c r="P19" i="32" s="1"/>
  <c r="O15" i="11"/>
  <c r="O21" i="11" s="1"/>
  <c r="X75" i="23"/>
  <c r="X76" i="23" s="1"/>
  <c r="X77" i="23" s="1"/>
  <c r="X78" i="23" s="1"/>
  <c r="X79" i="23" s="1"/>
  <c r="X80" i="23" s="1"/>
  <c r="X81" i="23" s="1"/>
  <c r="X82" i="23" s="1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15" i="23"/>
  <c r="C13" i="23"/>
  <c r="V75" i="23"/>
  <c r="V76" i="23" s="1"/>
  <c r="V77" i="23" s="1"/>
  <c r="V78" i="23" s="1"/>
  <c r="V79" i="23" s="1"/>
  <c r="V80" i="23" s="1"/>
  <c r="V81" i="23" s="1"/>
  <c r="V82" i="23" s="1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Z75" i="12"/>
  <c r="Z76" i="12" s="1"/>
  <c r="Z77" i="12" s="1"/>
  <c r="Z78" i="12" s="1"/>
  <c r="Z79" i="12" s="1"/>
  <c r="Z80" i="12" s="1"/>
  <c r="Z81" i="12" s="1"/>
  <c r="Z82" i="12" s="1"/>
  <c r="Z83" i="12" s="1"/>
  <c r="Z84" i="12" s="1"/>
  <c r="Z85" i="12" s="1"/>
  <c r="Z86" i="12" s="1"/>
  <c r="Z87" i="12" s="1"/>
  <c r="Z88" i="12" s="1"/>
  <c r="Z89" i="12" s="1"/>
  <c r="Z90" i="12" s="1"/>
  <c r="Z91" i="12" s="1"/>
  <c r="Z92" i="12" s="1"/>
  <c r="Z93" i="12" s="1"/>
  <c r="Z94" i="12" s="1"/>
  <c r="R50" i="11"/>
  <c r="S5" i="11"/>
  <c r="AD16" i="19"/>
  <c r="R51" i="17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19" i="17"/>
  <c r="V15" i="7"/>
  <c r="W15" i="25"/>
  <c r="M75" i="20"/>
  <c r="M76" i="20" s="1"/>
  <c r="M77" i="20" s="1"/>
  <c r="M78" i="20" s="1"/>
  <c r="M79" i="20" s="1"/>
  <c r="M80" i="20" s="1"/>
  <c r="M81" i="20" s="1"/>
  <c r="M82" i="20" s="1"/>
  <c r="M83" i="20" s="1"/>
  <c r="M84" i="20" s="1"/>
  <c r="M85" i="20" s="1"/>
  <c r="M86" i="20" s="1"/>
  <c r="M87" i="20" s="1"/>
  <c r="M88" i="20" s="1"/>
  <c r="M89" i="20" s="1"/>
  <c r="M90" i="20" s="1"/>
  <c r="M91" i="20" s="1"/>
  <c r="M92" i="20" s="1"/>
  <c r="M93" i="20" s="1"/>
  <c r="M94" i="20" s="1"/>
  <c r="N75" i="8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15" i="8"/>
  <c r="N21" i="8" s="1"/>
  <c r="N18" i="8"/>
  <c r="O15" i="10"/>
  <c r="O21" i="10" s="1"/>
  <c r="M13" i="25"/>
  <c r="M22" i="25" s="1"/>
  <c r="P12" i="8"/>
  <c r="D98" i="21"/>
  <c r="H6" i="21"/>
  <c r="H74" i="21" s="1"/>
  <c r="P13" i="11"/>
  <c r="P22" i="11" s="1"/>
  <c r="AE15" i="22"/>
  <c r="AD16" i="9"/>
  <c r="Y15" i="7"/>
  <c r="R16" i="7"/>
  <c r="M13" i="23"/>
  <c r="R75" i="19"/>
  <c r="R76" i="19" s="1"/>
  <c r="R77" i="19" s="1"/>
  <c r="R78" i="19" s="1"/>
  <c r="R79" i="19" s="1"/>
  <c r="R80" i="19" s="1"/>
  <c r="R81" i="19" s="1"/>
  <c r="R82" i="19" s="1"/>
  <c r="R83" i="19" s="1"/>
  <c r="R84" i="19" s="1"/>
  <c r="R85" i="19" s="1"/>
  <c r="R86" i="19" s="1"/>
  <c r="R87" i="19" s="1"/>
  <c r="R88" i="19" s="1"/>
  <c r="R89" i="19" s="1"/>
  <c r="R90" i="19" s="1"/>
  <c r="R91" i="19" s="1"/>
  <c r="R92" i="19" s="1"/>
  <c r="R93" i="19" s="1"/>
  <c r="R94" i="19" s="1"/>
  <c r="N99" i="18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6" i="18"/>
  <c r="N19" i="18"/>
  <c r="O21" i="14"/>
  <c r="I16" i="8"/>
  <c r="I2" i="3"/>
  <c r="I3" i="3"/>
  <c r="F50" i="11"/>
  <c r="F26" i="11"/>
  <c r="F50" i="19"/>
  <c r="F26" i="19"/>
  <c r="Y16" i="24"/>
  <c r="O15" i="22"/>
  <c r="O21" i="22" s="1"/>
  <c r="T99" i="23"/>
  <c r="T100" i="23" s="1"/>
  <c r="T101" i="23" s="1"/>
  <c r="T102" i="23" s="1"/>
  <c r="T103" i="23" s="1"/>
  <c r="T104" i="23" s="1"/>
  <c r="T105" i="23" s="1"/>
  <c r="T106" i="23" s="1"/>
  <c r="T107" i="23" s="1"/>
  <c r="T108" i="23" s="1"/>
  <c r="T109" i="23" s="1"/>
  <c r="T110" i="23" s="1"/>
  <c r="T111" i="23" s="1"/>
  <c r="T112" i="23" s="1"/>
  <c r="T113" i="23" s="1"/>
  <c r="T114" i="23" s="1"/>
  <c r="T115" i="23" s="1"/>
  <c r="T116" i="23" s="1"/>
  <c r="T117" i="23" s="1"/>
  <c r="T118" i="23" s="1"/>
  <c r="T16" i="23"/>
  <c r="P12" i="9"/>
  <c r="G15" i="8"/>
  <c r="T75" i="18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R18" i="13"/>
  <c r="J15" i="7"/>
  <c r="R99" i="23"/>
  <c r="R100" i="23" s="1"/>
  <c r="R101" i="23" s="1"/>
  <c r="R102" i="23" s="1"/>
  <c r="R103" i="23" s="1"/>
  <c r="R104" i="23" s="1"/>
  <c r="R105" i="23" s="1"/>
  <c r="R106" i="23" s="1"/>
  <c r="R107" i="23" s="1"/>
  <c r="R108" i="23" s="1"/>
  <c r="R109" i="23" s="1"/>
  <c r="R110" i="23" s="1"/>
  <c r="R111" i="23" s="1"/>
  <c r="R112" i="23" s="1"/>
  <c r="R113" i="23" s="1"/>
  <c r="R114" i="23" s="1"/>
  <c r="R115" i="23" s="1"/>
  <c r="R116" i="23" s="1"/>
  <c r="R117" i="23" s="1"/>
  <c r="R118" i="23" s="1"/>
  <c r="R16" i="23"/>
  <c r="V99" i="12"/>
  <c r="V100" i="12" s="1"/>
  <c r="V101" i="12" s="1"/>
  <c r="V102" i="12" s="1"/>
  <c r="V103" i="12" s="1"/>
  <c r="V104" i="12" s="1"/>
  <c r="V105" i="12" s="1"/>
  <c r="V106" i="12" s="1"/>
  <c r="V107" i="12" s="1"/>
  <c r="V108" i="12" s="1"/>
  <c r="V109" i="12" s="1"/>
  <c r="V110" i="12" s="1"/>
  <c r="V111" i="12" s="1"/>
  <c r="V112" i="12" s="1"/>
  <c r="V113" i="12" s="1"/>
  <c r="V114" i="12" s="1"/>
  <c r="V115" i="12" s="1"/>
  <c r="V116" i="12" s="1"/>
  <c r="V117" i="12" s="1"/>
  <c r="V118" i="12" s="1"/>
  <c r="V16" i="12"/>
  <c r="X75" i="19"/>
  <c r="X76" i="19" s="1"/>
  <c r="X77" i="19" s="1"/>
  <c r="X78" i="19" s="1"/>
  <c r="X79" i="19" s="1"/>
  <c r="X80" i="19" s="1"/>
  <c r="X81" i="19" s="1"/>
  <c r="X82" i="19" s="1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R99" i="13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D12" i="17"/>
  <c r="D21" i="17" s="1"/>
  <c r="D9" i="17" s="1"/>
  <c r="D10" i="17" s="1"/>
  <c r="AD15" i="10"/>
  <c r="S4" i="7"/>
  <c r="R26" i="7"/>
  <c r="D12" i="18"/>
  <c r="D21" i="18" s="1"/>
  <c r="U16" i="7"/>
  <c r="I7" i="22"/>
  <c r="I7" i="12"/>
  <c r="L28" i="3"/>
  <c r="Q99" i="18"/>
  <c r="Q100" i="18" s="1"/>
  <c r="Q101" i="18" s="1"/>
  <c r="Q102" i="18" s="1"/>
  <c r="Q103" i="18" s="1"/>
  <c r="Q104" i="18" s="1"/>
  <c r="Q105" i="18" s="1"/>
  <c r="Q106" i="18" s="1"/>
  <c r="Q107" i="18" s="1"/>
  <c r="Q108" i="18" s="1"/>
  <c r="Q109" i="18" s="1"/>
  <c r="Q110" i="18" s="1"/>
  <c r="Q111" i="18" s="1"/>
  <c r="Q112" i="18" s="1"/>
  <c r="Q113" i="18" s="1"/>
  <c r="Q114" i="18" s="1"/>
  <c r="Q115" i="18" s="1"/>
  <c r="Q116" i="18" s="1"/>
  <c r="Q117" i="18" s="1"/>
  <c r="Q118" i="18" s="1"/>
  <c r="R75" i="8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15" i="8"/>
  <c r="M15" i="8"/>
  <c r="T75" i="22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U99" i="12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6" i="12"/>
  <c r="C13" i="14"/>
  <c r="A32" i="15"/>
  <c r="A103" i="15"/>
  <c r="A79" i="15"/>
  <c r="A55" i="15"/>
  <c r="T15" i="24"/>
  <c r="Q99" i="7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6" i="7"/>
  <c r="Q13" i="8"/>
  <c r="S75" i="13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15" i="13"/>
  <c r="O99" i="19"/>
  <c r="O100" i="19" s="1"/>
  <c r="O101" i="19" s="1"/>
  <c r="O102" i="19" s="1"/>
  <c r="O103" i="19" s="1"/>
  <c r="O104" i="19" s="1"/>
  <c r="O105" i="19" s="1"/>
  <c r="O106" i="19" s="1"/>
  <c r="O107" i="19" s="1"/>
  <c r="O108" i="19" s="1"/>
  <c r="O109" i="19" s="1"/>
  <c r="O110" i="19" s="1"/>
  <c r="O111" i="19" s="1"/>
  <c r="O112" i="19" s="1"/>
  <c r="O113" i="19" s="1"/>
  <c r="O114" i="19" s="1"/>
  <c r="O115" i="19" s="1"/>
  <c r="O116" i="19" s="1"/>
  <c r="O117" i="19" s="1"/>
  <c r="O118" i="19" s="1"/>
  <c r="O16" i="19"/>
  <c r="O19" i="19"/>
  <c r="E98" i="19"/>
  <c r="I6" i="19"/>
  <c r="I74" i="19" s="1"/>
  <c r="AA75" i="18"/>
  <c r="AA76" i="18" s="1"/>
  <c r="AA77" i="18" s="1"/>
  <c r="AA78" i="18" s="1"/>
  <c r="AA79" i="18" s="1"/>
  <c r="AA80" i="18" s="1"/>
  <c r="AA81" i="18" s="1"/>
  <c r="AA82" i="18" s="1"/>
  <c r="AA83" i="18" s="1"/>
  <c r="AA84" i="18" s="1"/>
  <c r="AA85" i="18" s="1"/>
  <c r="AA86" i="18" s="1"/>
  <c r="AA87" i="18" s="1"/>
  <c r="AA88" i="18" s="1"/>
  <c r="AA89" i="18" s="1"/>
  <c r="AA90" i="18" s="1"/>
  <c r="AA91" i="18" s="1"/>
  <c r="AA92" i="18" s="1"/>
  <c r="AA93" i="18" s="1"/>
  <c r="AA94" i="18" s="1"/>
  <c r="AA15" i="18"/>
  <c r="AA15" i="16"/>
  <c r="X15" i="16"/>
  <c r="N15" i="14"/>
  <c r="N21" i="14" s="1"/>
  <c r="Q99" i="8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6" i="8"/>
  <c r="X16" i="24"/>
  <c r="C16" i="7"/>
  <c r="P16" i="12"/>
  <c r="P99" i="12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R18" i="23"/>
  <c r="AB16" i="7"/>
  <c r="AB99" i="7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X75" i="7"/>
  <c r="X76" i="7" s="1"/>
  <c r="X77" i="7" s="1"/>
  <c r="X78" i="7" s="1"/>
  <c r="X79" i="7" s="1"/>
  <c r="X80" i="7" s="1"/>
  <c r="X81" i="7" s="1"/>
  <c r="X82" i="7" s="1"/>
  <c r="X83" i="7" s="1"/>
  <c r="X84" i="7" s="1"/>
  <c r="X85" i="7" s="1"/>
  <c r="X86" i="7" s="1"/>
  <c r="X87" i="7" s="1"/>
  <c r="X88" i="7" s="1"/>
  <c r="X89" i="7" s="1"/>
  <c r="X90" i="7" s="1"/>
  <c r="X91" i="7" s="1"/>
  <c r="X92" i="7" s="1"/>
  <c r="X93" i="7" s="1"/>
  <c r="X94" i="7" s="1"/>
  <c r="X15" i="7"/>
  <c r="K22" i="24"/>
  <c r="U99" i="8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C12" i="7"/>
  <c r="C21" i="7" s="1"/>
  <c r="P16" i="14"/>
  <c r="P22" i="14" s="1"/>
  <c r="N99" i="24"/>
  <c r="N100" i="24" s="1"/>
  <c r="N101" i="24" s="1"/>
  <c r="N102" i="24" s="1"/>
  <c r="N103" i="24" s="1"/>
  <c r="N104" i="24" s="1"/>
  <c r="N105" i="24" s="1"/>
  <c r="N106" i="24" s="1"/>
  <c r="N107" i="24" s="1"/>
  <c r="N108" i="24" s="1"/>
  <c r="N109" i="24" s="1"/>
  <c r="N110" i="24" s="1"/>
  <c r="N111" i="24" s="1"/>
  <c r="N112" i="24" s="1"/>
  <c r="N113" i="24" s="1"/>
  <c r="N114" i="24" s="1"/>
  <c r="N115" i="24" s="1"/>
  <c r="N116" i="24" s="1"/>
  <c r="N117" i="24" s="1"/>
  <c r="N118" i="24" s="1"/>
  <c r="N16" i="24"/>
  <c r="N19" i="24"/>
  <c r="AA75" i="8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O99" i="7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9" i="7"/>
  <c r="C13" i="21"/>
  <c r="S26" i="6"/>
  <c r="T4" i="6"/>
  <c r="K99" i="9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9" i="9"/>
  <c r="X99" i="8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C13" i="25"/>
  <c r="C98" i="20"/>
  <c r="G6" i="20"/>
  <c r="G74" i="20" s="1"/>
  <c r="R50" i="12"/>
  <c r="S5" i="12"/>
  <c r="N99" i="14"/>
  <c r="N100" i="14" s="1"/>
  <c r="N101" i="14" s="1"/>
  <c r="N102" i="14" s="1"/>
  <c r="N103" i="14" s="1"/>
  <c r="N104" i="14" s="1"/>
  <c r="N105" i="14" s="1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9" i="14"/>
  <c r="S26" i="18"/>
  <c r="T4" i="18"/>
  <c r="R18" i="14"/>
  <c r="R27" i="14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B7" i="20"/>
  <c r="B7" i="10"/>
  <c r="E26" i="3"/>
  <c r="E51" i="17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19" i="17"/>
  <c r="Q22" i="25"/>
  <c r="S99" i="9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6" i="9"/>
  <c r="P99" i="19"/>
  <c r="P100" i="19" s="1"/>
  <c r="P101" i="19" s="1"/>
  <c r="P102" i="19" s="1"/>
  <c r="P103" i="19" s="1"/>
  <c r="P104" i="19" s="1"/>
  <c r="P105" i="19" s="1"/>
  <c r="P106" i="19" s="1"/>
  <c r="P107" i="19" s="1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P118" i="19" s="1"/>
  <c r="P19" i="19"/>
  <c r="U75" i="24"/>
  <c r="U76" i="24" s="1"/>
  <c r="U77" i="24" s="1"/>
  <c r="U78" i="24" s="1"/>
  <c r="U79" i="24" s="1"/>
  <c r="U80" i="24" s="1"/>
  <c r="U81" i="24" s="1"/>
  <c r="U82" i="24" s="1"/>
  <c r="U83" i="24" s="1"/>
  <c r="U84" i="24" s="1"/>
  <c r="U85" i="24" s="1"/>
  <c r="U86" i="24" s="1"/>
  <c r="U87" i="24" s="1"/>
  <c r="U88" i="24" s="1"/>
  <c r="U89" i="24" s="1"/>
  <c r="U90" i="24" s="1"/>
  <c r="U91" i="24" s="1"/>
  <c r="U92" i="24" s="1"/>
  <c r="U93" i="24" s="1"/>
  <c r="U94" i="24" s="1"/>
  <c r="AA75" i="12"/>
  <c r="AA76" i="12" s="1"/>
  <c r="AA77" i="12" s="1"/>
  <c r="AA78" i="12" s="1"/>
  <c r="AA79" i="12" s="1"/>
  <c r="AA80" i="12" s="1"/>
  <c r="AA81" i="12" s="1"/>
  <c r="AA82" i="12" s="1"/>
  <c r="AA83" i="12" s="1"/>
  <c r="AA84" i="12" s="1"/>
  <c r="AA85" i="12" s="1"/>
  <c r="AA86" i="12" s="1"/>
  <c r="AA87" i="12" s="1"/>
  <c r="AA88" i="12" s="1"/>
  <c r="AA89" i="12" s="1"/>
  <c r="AA90" i="12" s="1"/>
  <c r="AA91" i="12" s="1"/>
  <c r="AA92" i="12" s="1"/>
  <c r="AA93" i="12" s="1"/>
  <c r="AA94" i="12" s="1"/>
  <c r="O75" i="13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18" i="13"/>
  <c r="E18" i="8"/>
  <c r="E27" i="8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H99" i="18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6" i="18"/>
  <c r="T50" i="24"/>
  <c r="U5" i="24"/>
  <c r="M99" i="8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9" i="8"/>
  <c r="Q99" i="25"/>
  <c r="Q100" i="25" s="1"/>
  <c r="Q101" i="25" s="1"/>
  <c r="Q102" i="25" s="1"/>
  <c r="Q103" i="25" s="1"/>
  <c r="Q104" i="25" s="1"/>
  <c r="Q105" i="25" s="1"/>
  <c r="Q106" i="25" s="1"/>
  <c r="Q107" i="25" s="1"/>
  <c r="Q108" i="25" s="1"/>
  <c r="Q109" i="25" s="1"/>
  <c r="Q110" i="25" s="1"/>
  <c r="Q111" i="25" s="1"/>
  <c r="Q112" i="25" s="1"/>
  <c r="Q113" i="25" s="1"/>
  <c r="Q114" i="25" s="1"/>
  <c r="Q115" i="25" s="1"/>
  <c r="Q116" i="25" s="1"/>
  <c r="Q117" i="25" s="1"/>
  <c r="Q118" i="25" s="1"/>
  <c r="Q16" i="25"/>
  <c r="AB99" i="1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S50" i="19"/>
  <c r="T5" i="19"/>
  <c r="A102" i="17"/>
  <c r="A54" i="17"/>
  <c r="A31" i="17"/>
  <c r="A78" i="17"/>
  <c r="G99" i="1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M99" i="23"/>
  <c r="M100" i="23" s="1"/>
  <c r="M101" i="23" s="1"/>
  <c r="M102" i="23" s="1"/>
  <c r="M103" i="23" s="1"/>
  <c r="M104" i="23" s="1"/>
  <c r="M105" i="23" s="1"/>
  <c r="M106" i="23" s="1"/>
  <c r="M107" i="23" s="1"/>
  <c r="M108" i="23" s="1"/>
  <c r="M109" i="23" s="1"/>
  <c r="M110" i="23" s="1"/>
  <c r="M111" i="23" s="1"/>
  <c r="M112" i="23" s="1"/>
  <c r="M113" i="23" s="1"/>
  <c r="M114" i="23" s="1"/>
  <c r="M115" i="23" s="1"/>
  <c r="M116" i="23" s="1"/>
  <c r="M117" i="23" s="1"/>
  <c r="M118" i="23" s="1"/>
  <c r="R50" i="10"/>
  <c r="S5" i="10"/>
  <c r="V99" i="9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E51" i="23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P75" i="18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18" i="18"/>
  <c r="S75" i="23"/>
  <c r="S76" i="23" s="1"/>
  <c r="S77" i="23" s="1"/>
  <c r="S78" i="23" s="1"/>
  <c r="S79" i="23" s="1"/>
  <c r="S80" i="23" s="1"/>
  <c r="S81" i="23" s="1"/>
  <c r="S82" i="23" s="1"/>
  <c r="S83" i="23" s="1"/>
  <c r="S84" i="23" s="1"/>
  <c r="S85" i="23" s="1"/>
  <c r="S86" i="23" s="1"/>
  <c r="S87" i="23" s="1"/>
  <c r="S88" i="23" s="1"/>
  <c r="S89" i="23" s="1"/>
  <c r="S90" i="23" s="1"/>
  <c r="S91" i="23" s="1"/>
  <c r="S92" i="23" s="1"/>
  <c r="S93" i="23" s="1"/>
  <c r="S94" i="23" s="1"/>
  <c r="Y15" i="9"/>
  <c r="Y75" i="9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F50" i="15"/>
  <c r="F60" i="31" s="1"/>
  <c r="E50" i="32" s="1"/>
  <c r="F26" i="15"/>
  <c r="F36" i="31" s="1"/>
  <c r="E26" i="32" s="1"/>
  <c r="W99" i="1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6" i="11"/>
  <c r="M22" i="10"/>
  <c r="AD75" i="19"/>
  <c r="AD76" i="19" s="1"/>
  <c r="AD77" i="19" s="1"/>
  <c r="AD78" i="19" s="1"/>
  <c r="AD79" i="19" s="1"/>
  <c r="AD80" i="19" s="1"/>
  <c r="AD81" i="19" s="1"/>
  <c r="AD82" i="19" s="1"/>
  <c r="AD83" i="19" s="1"/>
  <c r="AD84" i="19" s="1"/>
  <c r="AD85" i="19" s="1"/>
  <c r="AD86" i="19" s="1"/>
  <c r="AD87" i="19" s="1"/>
  <c r="AD88" i="19" s="1"/>
  <c r="AD89" i="19" s="1"/>
  <c r="AD90" i="19" s="1"/>
  <c r="AD91" i="19" s="1"/>
  <c r="AD92" i="19" s="1"/>
  <c r="AD93" i="19" s="1"/>
  <c r="AD94" i="19" s="1"/>
  <c r="S75" i="22"/>
  <c r="S76" i="22" s="1"/>
  <c r="S77" i="22" s="1"/>
  <c r="S78" i="22" s="1"/>
  <c r="S79" i="22" s="1"/>
  <c r="S80" i="22" s="1"/>
  <c r="S81" i="22" s="1"/>
  <c r="S82" i="22" s="1"/>
  <c r="S83" i="22" s="1"/>
  <c r="S84" i="22" s="1"/>
  <c r="S85" i="22" s="1"/>
  <c r="S86" i="22" s="1"/>
  <c r="S87" i="22" s="1"/>
  <c r="S88" i="22" s="1"/>
  <c r="S89" i="22" s="1"/>
  <c r="S90" i="22" s="1"/>
  <c r="S91" i="22" s="1"/>
  <c r="S92" i="22" s="1"/>
  <c r="S93" i="22" s="1"/>
  <c r="S94" i="22" s="1"/>
  <c r="S15" i="22"/>
  <c r="Y99" i="8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6" i="8"/>
  <c r="E51" i="18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19" i="18"/>
  <c r="U75" i="19"/>
  <c r="U76" i="19" s="1"/>
  <c r="U77" i="19" s="1"/>
  <c r="U78" i="19" s="1"/>
  <c r="U79" i="19" s="1"/>
  <c r="U80" i="19" s="1"/>
  <c r="U81" i="19" s="1"/>
  <c r="U82" i="19" s="1"/>
  <c r="U83" i="19" s="1"/>
  <c r="U84" i="19" s="1"/>
  <c r="U85" i="19" s="1"/>
  <c r="U86" i="19" s="1"/>
  <c r="U87" i="19" s="1"/>
  <c r="U88" i="19" s="1"/>
  <c r="U89" i="19" s="1"/>
  <c r="U90" i="19" s="1"/>
  <c r="U91" i="19" s="1"/>
  <c r="U92" i="19" s="1"/>
  <c r="U93" i="19" s="1"/>
  <c r="U94" i="19" s="1"/>
  <c r="U15" i="19"/>
  <c r="G99" i="2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AD75" i="22"/>
  <c r="AD76" i="22" s="1"/>
  <c r="AD77" i="22" s="1"/>
  <c r="AD78" i="22" s="1"/>
  <c r="AD79" i="22" s="1"/>
  <c r="AD80" i="22" s="1"/>
  <c r="AD81" i="22" s="1"/>
  <c r="AD82" i="22" s="1"/>
  <c r="AD83" i="22" s="1"/>
  <c r="AD84" i="22" s="1"/>
  <c r="AD85" i="22" s="1"/>
  <c r="AD86" i="22" s="1"/>
  <c r="AD87" i="22" s="1"/>
  <c r="AD88" i="22" s="1"/>
  <c r="AD89" i="22" s="1"/>
  <c r="AD90" i="22" s="1"/>
  <c r="AD91" i="22" s="1"/>
  <c r="AD92" i="22" s="1"/>
  <c r="AD93" i="22" s="1"/>
  <c r="AD94" i="22" s="1"/>
  <c r="Q75" i="13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15" i="13"/>
  <c r="Q21" i="13" s="1"/>
  <c r="Q18" i="13"/>
  <c r="A102" i="6"/>
  <c r="A78" i="6"/>
  <c r="A54" i="6"/>
  <c r="A31" i="6"/>
  <c r="AF15" i="10"/>
  <c r="H98" i="19"/>
  <c r="L6" i="19"/>
  <c r="L74" i="19" s="1"/>
  <c r="M13" i="14"/>
  <c r="M22" i="14" s="1"/>
  <c r="I99" i="20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J99" i="8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6" i="8"/>
  <c r="J19" i="8"/>
  <c r="T4" i="24"/>
  <c r="S26" i="24"/>
  <c r="R12" i="10"/>
  <c r="R18" i="10"/>
  <c r="R27" i="10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Q99" i="10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A32" i="16"/>
  <c r="A103" i="16"/>
  <c r="A79" i="16"/>
  <c r="A55" i="16"/>
  <c r="N99" i="19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9" i="19"/>
  <c r="S50" i="8"/>
  <c r="T5" i="8"/>
  <c r="G10" i="2"/>
  <c r="G15" i="2"/>
  <c r="F50" i="12"/>
  <c r="F26" i="12"/>
  <c r="F50" i="20"/>
  <c r="F26" i="20"/>
  <c r="Q21" i="11"/>
  <c r="J75" i="19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15" i="19"/>
  <c r="P99" i="18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6" i="18"/>
  <c r="P22" i="18" s="1"/>
  <c r="R12" i="13"/>
  <c r="D16" i="9"/>
  <c r="T99" i="19"/>
  <c r="T100" i="19" s="1"/>
  <c r="T101" i="19" s="1"/>
  <c r="T102" i="19" s="1"/>
  <c r="T103" i="19" s="1"/>
  <c r="T104" i="19" s="1"/>
  <c r="T105" i="19" s="1"/>
  <c r="T106" i="19" s="1"/>
  <c r="T107" i="19" s="1"/>
  <c r="T108" i="19" s="1"/>
  <c r="T109" i="19" s="1"/>
  <c r="T110" i="19" s="1"/>
  <c r="T111" i="19" s="1"/>
  <c r="T112" i="19" s="1"/>
  <c r="T113" i="19" s="1"/>
  <c r="T114" i="19" s="1"/>
  <c r="T115" i="19" s="1"/>
  <c r="T116" i="19" s="1"/>
  <c r="T117" i="19" s="1"/>
  <c r="T118" i="19" s="1"/>
  <c r="T16" i="19"/>
  <c r="Q18" i="7"/>
  <c r="Q27" i="7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I98" i="11"/>
  <c r="M6" i="11"/>
  <c r="M74" i="11" s="1"/>
  <c r="N99" i="9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9" i="9"/>
  <c r="N99" i="8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6" i="8"/>
  <c r="N19" i="8"/>
  <c r="M16" i="7"/>
  <c r="M22" i="7" s="1"/>
  <c r="P99" i="22"/>
  <c r="P100" i="22" s="1"/>
  <c r="P101" i="22" s="1"/>
  <c r="P102" i="22" s="1"/>
  <c r="P103" i="22" s="1"/>
  <c r="P104" i="22" s="1"/>
  <c r="P105" i="22" s="1"/>
  <c r="P106" i="22" s="1"/>
  <c r="P107" i="22" s="1"/>
  <c r="P108" i="22" s="1"/>
  <c r="P109" i="22" s="1"/>
  <c r="P110" i="22" s="1"/>
  <c r="P111" i="22" s="1"/>
  <c r="P112" i="22" s="1"/>
  <c r="P113" i="22" s="1"/>
  <c r="P114" i="22" s="1"/>
  <c r="P115" i="22" s="1"/>
  <c r="P116" i="22" s="1"/>
  <c r="P117" i="22" s="1"/>
  <c r="P118" i="22" s="1"/>
  <c r="X16" i="11"/>
  <c r="Y15" i="12"/>
  <c r="Y75" i="12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V15" i="25"/>
  <c r="U75" i="7"/>
  <c r="U76" i="7" s="1"/>
  <c r="U77" i="7" s="1"/>
  <c r="U78" i="7" s="1"/>
  <c r="U79" i="7" s="1"/>
  <c r="U80" i="7" s="1"/>
  <c r="U81" i="7" s="1"/>
  <c r="U82" i="7" s="1"/>
  <c r="U83" i="7" s="1"/>
  <c r="U84" i="7" s="1"/>
  <c r="U85" i="7" s="1"/>
  <c r="U86" i="7" s="1"/>
  <c r="U87" i="7" s="1"/>
  <c r="U88" i="7" s="1"/>
  <c r="U89" i="7" s="1"/>
  <c r="U90" i="7" s="1"/>
  <c r="U91" i="7" s="1"/>
  <c r="U92" i="7" s="1"/>
  <c r="U93" i="7" s="1"/>
  <c r="U94" i="7" s="1"/>
  <c r="U15" i="7"/>
  <c r="J15" i="8"/>
  <c r="W16" i="20"/>
  <c r="O99" i="13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9" i="13"/>
  <c r="Q75" i="19"/>
  <c r="Q76" i="19" s="1"/>
  <c r="Q77" i="19" s="1"/>
  <c r="Q78" i="19" s="1"/>
  <c r="Q79" i="19" s="1"/>
  <c r="Q80" i="19" s="1"/>
  <c r="Q81" i="19" s="1"/>
  <c r="Q82" i="19" s="1"/>
  <c r="Q83" i="19" s="1"/>
  <c r="Q84" i="19" s="1"/>
  <c r="Q85" i="19" s="1"/>
  <c r="Q86" i="19" s="1"/>
  <c r="Q87" i="19" s="1"/>
  <c r="Q88" i="19" s="1"/>
  <c r="Q89" i="19" s="1"/>
  <c r="Q90" i="19" s="1"/>
  <c r="Q91" i="19" s="1"/>
  <c r="Q92" i="19" s="1"/>
  <c r="Q93" i="19" s="1"/>
  <c r="Q94" i="19" s="1"/>
  <c r="Q18" i="19"/>
  <c r="Z99" i="9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6" i="9"/>
  <c r="W99" i="18"/>
  <c r="W100" i="18" s="1"/>
  <c r="W101" i="18" s="1"/>
  <c r="W102" i="18" s="1"/>
  <c r="W103" i="18" s="1"/>
  <c r="W104" i="18" s="1"/>
  <c r="W105" i="18" s="1"/>
  <c r="W106" i="18" s="1"/>
  <c r="W107" i="18" s="1"/>
  <c r="W108" i="18" s="1"/>
  <c r="W109" i="18" s="1"/>
  <c r="W110" i="18" s="1"/>
  <c r="W111" i="18" s="1"/>
  <c r="W112" i="18" s="1"/>
  <c r="W113" i="18" s="1"/>
  <c r="W114" i="18" s="1"/>
  <c r="W115" i="18" s="1"/>
  <c r="W116" i="18" s="1"/>
  <c r="W117" i="18" s="1"/>
  <c r="W118" i="18" s="1"/>
  <c r="W16" i="7"/>
  <c r="W99" i="7"/>
  <c r="W100" i="7" s="1"/>
  <c r="W101" i="7" s="1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P75" i="21"/>
  <c r="P76" i="21" s="1"/>
  <c r="P77" i="21" s="1"/>
  <c r="P78" i="21" s="1"/>
  <c r="P79" i="21" s="1"/>
  <c r="P80" i="21" s="1"/>
  <c r="P81" i="21" s="1"/>
  <c r="P82" i="21" s="1"/>
  <c r="P83" i="21" s="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15" i="21"/>
  <c r="P21" i="21" s="1"/>
  <c r="P18" i="21"/>
  <c r="AE16" i="22"/>
  <c r="B102" i="16"/>
  <c r="G16" i="20"/>
  <c r="T75" i="12"/>
  <c r="T76" i="12" s="1"/>
  <c r="T77" i="12" s="1"/>
  <c r="T78" i="12" s="1"/>
  <c r="T79" i="12" s="1"/>
  <c r="T80" i="12" s="1"/>
  <c r="T81" i="12" s="1"/>
  <c r="T82" i="12" s="1"/>
  <c r="T83" i="12" s="1"/>
  <c r="T84" i="12" s="1"/>
  <c r="T85" i="12" s="1"/>
  <c r="T86" i="12" s="1"/>
  <c r="T87" i="12" s="1"/>
  <c r="T88" i="12" s="1"/>
  <c r="T89" i="12" s="1"/>
  <c r="T90" i="12" s="1"/>
  <c r="T91" i="12" s="1"/>
  <c r="T92" i="12" s="1"/>
  <c r="T93" i="12" s="1"/>
  <c r="T94" i="12" s="1"/>
  <c r="R12" i="23"/>
  <c r="R21" i="23" s="1"/>
  <c r="AF75" i="7"/>
  <c r="AF76" i="7" s="1"/>
  <c r="AF77" i="7" s="1"/>
  <c r="AF78" i="7" s="1"/>
  <c r="AF79" i="7" s="1"/>
  <c r="AF80" i="7" s="1"/>
  <c r="AF81" i="7" s="1"/>
  <c r="AF82" i="7" s="1"/>
  <c r="AF83" i="7" s="1"/>
  <c r="AF84" i="7" s="1"/>
  <c r="AF85" i="7" s="1"/>
  <c r="AF86" i="7" s="1"/>
  <c r="AF87" i="7" s="1"/>
  <c r="AF88" i="7" s="1"/>
  <c r="AF89" i="7" s="1"/>
  <c r="AF90" i="7" s="1"/>
  <c r="AF91" i="7" s="1"/>
  <c r="AF92" i="7" s="1"/>
  <c r="AF93" i="7" s="1"/>
  <c r="AF94" i="7" s="1"/>
  <c r="AF15" i="7"/>
  <c r="AA75" i="19"/>
  <c r="AA76" i="19" s="1"/>
  <c r="AA77" i="19" s="1"/>
  <c r="AA78" i="19" s="1"/>
  <c r="AA79" i="19" s="1"/>
  <c r="AA80" i="19" s="1"/>
  <c r="AA81" i="19" s="1"/>
  <c r="AA82" i="19" s="1"/>
  <c r="AA83" i="19" s="1"/>
  <c r="AA84" i="19" s="1"/>
  <c r="AA85" i="19" s="1"/>
  <c r="AA86" i="19" s="1"/>
  <c r="AA87" i="19" s="1"/>
  <c r="AA88" i="19" s="1"/>
  <c r="AA89" i="19" s="1"/>
  <c r="AA90" i="19" s="1"/>
  <c r="AA91" i="19" s="1"/>
  <c r="AA92" i="19" s="1"/>
  <c r="AA93" i="19" s="1"/>
  <c r="AA94" i="19" s="1"/>
  <c r="O16" i="10"/>
  <c r="O22" i="10" s="1"/>
  <c r="C13" i="17"/>
  <c r="C22" i="17" s="1"/>
  <c r="Z16" i="21"/>
  <c r="P75" i="9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R75" i="20"/>
  <c r="R76" i="20" s="1"/>
  <c r="R77" i="20" s="1"/>
  <c r="R78" i="20" s="1"/>
  <c r="R79" i="20" s="1"/>
  <c r="R80" i="20" s="1"/>
  <c r="R81" i="20" s="1"/>
  <c r="R82" i="20" s="1"/>
  <c r="R83" i="20" s="1"/>
  <c r="R84" i="20" s="1"/>
  <c r="R85" i="20" s="1"/>
  <c r="R86" i="20" s="1"/>
  <c r="R87" i="20" s="1"/>
  <c r="R88" i="20" s="1"/>
  <c r="R89" i="20" s="1"/>
  <c r="R90" i="20" s="1"/>
  <c r="R91" i="20" s="1"/>
  <c r="R92" i="20" s="1"/>
  <c r="R93" i="20" s="1"/>
  <c r="R94" i="20" s="1"/>
  <c r="W99" i="8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P75" i="1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18" i="11"/>
  <c r="S75" i="7"/>
  <c r="S76" i="7" s="1"/>
  <c r="S77" i="7" s="1"/>
  <c r="S78" i="7" s="1"/>
  <c r="S79" i="7" s="1"/>
  <c r="S80" i="7" s="1"/>
  <c r="S81" i="7" s="1"/>
  <c r="S82" i="7" s="1"/>
  <c r="S83" i="7" s="1"/>
  <c r="S84" i="7" s="1"/>
  <c r="S85" i="7" s="1"/>
  <c r="S86" i="7" s="1"/>
  <c r="S87" i="7" s="1"/>
  <c r="S88" i="7" s="1"/>
  <c r="S89" i="7" s="1"/>
  <c r="S90" i="7" s="1"/>
  <c r="S91" i="7" s="1"/>
  <c r="S92" i="7" s="1"/>
  <c r="S93" i="7" s="1"/>
  <c r="S94" i="7" s="1"/>
  <c r="N15" i="24"/>
  <c r="N21" i="24" s="1"/>
  <c r="AB16" i="20"/>
  <c r="R27" i="6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18" i="6"/>
  <c r="O75" i="9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18" i="9"/>
  <c r="K16" i="25"/>
  <c r="AB15" i="21"/>
  <c r="R16" i="16"/>
  <c r="AB15" i="7"/>
  <c r="T98" i="15"/>
  <c r="X6" i="15"/>
  <c r="X74" i="15" s="1"/>
  <c r="A102" i="11"/>
  <c r="A78" i="11"/>
  <c r="A31" i="11"/>
  <c r="A54" i="11"/>
  <c r="X16" i="20"/>
  <c r="Y99" i="12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Y110" i="12" s="1"/>
  <c r="Y111" i="12" s="1"/>
  <c r="Y112" i="12" s="1"/>
  <c r="Y113" i="12" s="1"/>
  <c r="Y114" i="12" s="1"/>
  <c r="Y115" i="12" s="1"/>
  <c r="Y116" i="12" s="1"/>
  <c r="Y117" i="12" s="1"/>
  <c r="Y118" i="12" s="1"/>
  <c r="V99" i="14"/>
  <c r="V100" i="14" s="1"/>
  <c r="V101" i="14" s="1"/>
  <c r="V102" i="14" s="1"/>
  <c r="V103" i="14" s="1"/>
  <c r="V104" i="14" s="1"/>
  <c r="V105" i="14" s="1"/>
  <c r="V106" i="14" s="1"/>
  <c r="V107" i="14" s="1"/>
  <c r="V108" i="14" s="1"/>
  <c r="V109" i="14" s="1"/>
  <c r="V110" i="14" s="1"/>
  <c r="V111" i="14" s="1"/>
  <c r="V112" i="14" s="1"/>
  <c r="V113" i="14" s="1"/>
  <c r="V114" i="14" s="1"/>
  <c r="V115" i="14" s="1"/>
  <c r="V116" i="14" s="1"/>
  <c r="V117" i="14" s="1"/>
  <c r="V118" i="14" s="1"/>
  <c r="V16" i="14"/>
  <c r="AF75" i="23"/>
  <c r="AF76" i="23" s="1"/>
  <c r="AF77" i="23" s="1"/>
  <c r="AF78" i="23" s="1"/>
  <c r="AF79" i="23" s="1"/>
  <c r="AF80" i="23" s="1"/>
  <c r="AF81" i="23" s="1"/>
  <c r="AF82" i="23" s="1"/>
  <c r="AF83" i="23" s="1"/>
  <c r="AF84" i="23" s="1"/>
  <c r="AF85" i="23" s="1"/>
  <c r="AF86" i="23" s="1"/>
  <c r="AF87" i="23" s="1"/>
  <c r="AF88" i="23" s="1"/>
  <c r="AF89" i="23" s="1"/>
  <c r="AF90" i="23" s="1"/>
  <c r="AF91" i="23" s="1"/>
  <c r="AF92" i="23" s="1"/>
  <c r="AF93" i="23" s="1"/>
  <c r="AF94" i="23" s="1"/>
  <c r="AF15" i="23"/>
  <c r="A102" i="19"/>
  <c r="A78" i="19"/>
  <c r="A31" i="19"/>
  <c r="A54" i="19"/>
  <c r="Q51" i="12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19" i="12"/>
  <c r="R15" i="14"/>
  <c r="R75" i="14"/>
  <c r="R76" i="14" s="1"/>
  <c r="R77" i="14" s="1"/>
  <c r="R78" i="14" s="1"/>
  <c r="R79" i="14" s="1"/>
  <c r="R80" i="14" s="1"/>
  <c r="R81" i="14" s="1"/>
  <c r="R82" i="14" s="1"/>
  <c r="R83" i="14" s="1"/>
  <c r="R84" i="14" s="1"/>
  <c r="R85" i="14" s="1"/>
  <c r="R86" i="14" s="1"/>
  <c r="R87" i="14" s="1"/>
  <c r="R88" i="14" s="1"/>
  <c r="R89" i="14" s="1"/>
  <c r="R90" i="14" s="1"/>
  <c r="R91" i="14" s="1"/>
  <c r="R92" i="14" s="1"/>
  <c r="R93" i="14" s="1"/>
  <c r="R94" i="14" s="1"/>
  <c r="S16" i="20"/>
  <c r="R27" i="18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18" i="18"/>
  <c r="J99" i="9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9" i="9"/>
  <c r="Q15" i="24"/>
  <c r="Q21" i="24" s="1"/>
  <c r="F6" i="9"/>
  <c r="F74" i="9" s="1"/>
  <c r="B98" i="9"/>
  <c r="E18" i="9"/>
  <c r="E27" i="9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O15" i="20"/>
  <c r="O21" i="20" s="1"/>
  <c r="O9" i="20" s="1"/>
  <c r="O10" i="20" s="1"/>
  <c r="R12" i="21"/>
  <c r="Y15" i="14"/>
  <c r="W75" i="9"/>
  <c r="W76" i="9" s="1"/>
  <c r="W77" i="9" s="1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W88" i="9" s="1"/>
  <c r="W89" i="9" s="1"/>
  <c r="W90" i="9" s="1"/>
  <c r="W91" i="9" s="1"/>
  <c r="W92" i="9" s="1"/>
  <c r="W93" i="9" s="1"/>
  <c r="W94" i="9" s="1"/>
  <c r="AD75" i="23"/>
  <c r="AD76" i="23" s="1"/>
  <c r="AD77" i="23" s="1"/>
  <c r="AD78" i="23" s="1"/>
  <c r="AD79" i="23" s="1"/>
  <c r="AD80" i="23" s="1"/>
  <c r="AD81" i="23" s="1"/>
  <c r="AD82" i="23" s="1"/>
  <c r="AD83" i="23" s="1"/>
  <c r="AD84" i="23" s="1"/>
  <c r="AD85" i="23" s="1"/>
  <c r="AD86" i="23" s="1"/>
  <c r="AD87" i="23" s="1"/>
  <c r="AD88" i="23" s="1"/>
  <c r="AD89" i="23" s="1"/>
  <c r="AD90" i="23" s="1"/>
  <c r="AD91" i="23" s="1"/>
  <c r="AD92" i="23" s="1"/>
  <c r="AD93" i="23" s="1"/>
  <c r="AD94" i="23" s="1"/>
  <c r="AD15" i="23"/>
  <c r="X75" i="21"/>
  <c r="X76" i="21" s="1"/>
  <c r="X77" i="21" s="1"/>
  <c r="X78" i="21" s="1"/>
  <c r="X79" i="21" s="1"/>
  <c r="X80" i="21" s="1"/>
  <c r="X81" i="21" s="1"/>
  <c r="X82" i="21" s="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S12" i="19"/>
  <c r="S18" i="19"/>
  <c r="S27" i="19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Q99" i="24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9" i="24"/>
  <c r="W15" i="20"/>
  <c r="V16" i="7"/>
  <c r="S16" i="11"/>
  <c r="K99" i="13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9" i="13"/>
  <c r="E51" i="8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19" i="8"/>
  <c r="P16" i="15"/>
  <c r="Q19" i="21"/>
  <c r="O21" i="25"/>
  <c r="O9" i="25" s="1"/>
  <c r="O10" i="25" s="1"/>
  <c r="C13" i="7"/>
  <c r="C22" i="7" s="1"/>
  <c r="D12" i="16"/>
  <c r="D21" i="16" s="1"/>
  <c r="AD16" i="22"/>
  <c r="S51" i="24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19" i="24"/>
  <c r="T15" i="20"/>
  <c r="U75" i="22"/>
  <c r="U76" i="22" s="1"/>
  <c r="U77" i="22" s="1"/>
  <c r="U78" i="22" s="1"/>
  <c r="U79" i="22" s="1"/>
  <c r="U80" i="22" s="1"/>
  <c r="U81" i="22" s="1"/>
  <c r="U82" i="22" s="1"/>
  <c r="U83" i="22" s="1"/>
  <c r="U84" i="22" s="1"/>
  <c r="U85" i="22" s="1"/>
  <c r="U86" i="22" s="1"/>
  <c r="U87" i="22" s="1"/>
  <c r="U88" i="22" s="1"/>
  <c r="U89" i="22" s="1"/>
  <c r="U90" i="22" s="1"/>
  <c r="U91" i="22" s="1"/>
  <c r="U92" i="22" s="1"/>
  <c r="U93" i="22" s="1"/>
  <c r="U94" i="22" s="1"/>
  <c r="U15" i="22"/>
  <c r="C12" i="20"/>
  <c r="C21" i="20" s="1"/>
  <c r="R51" i="19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R63" i="19" s="1"/>
  <c r="R64" i="19" s="1"/>
  <c r="R65" i="19" s="1"/>
  <c r="R66" i="19" s="1"/>
  <c r="R67" i="19" s="1"/>
  <c r="R68" i="19" s="1"/>
  <c r="R69" i="19" s="1"/>
  <c r="R70" i="19" s="1"/>
  <c r="R19" i="19"/>
  <c r="N75" i="13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18" i="13"/>
  <c r="A78" i="25"/>
  <c r="A102" i="25"/>
  <c r="A31" i="25"/>
  <c r="A54" i="25"/>
  <c r="Q51" i="10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19" i="10"/>
  <c r="Z75" i="9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Z93" i="9" s="1"/>
  <c r="Z94" i="9" s="1"/>
  <c r="E27" i="23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18" i="23"/>
  <c r="D12" i="21"/>
  <c r="D21" i="21" s="1"/>
  <c r="Y99" i="7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Y16" i="7"/>
  <c r="A55" i="12"/>
  <c r="A32" i="12"/>
  <c r="A103" i="12"/>
  <c r="A79" i="12"/>
  <c r="L99" i="18"/>
  <c r="L100" i="18" s="1"/>
  <c r="L101" i="18" s="1"/>
  <c r="L102" i="18" s="1"/>
  <c r="L103" i="18" s="1"/>
  <c r="L104" i="18" s="1"/>
  <c r="L105" i="18" s="1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9" i="18"/>
  <c r="O99" i="23"/>
  <c r="O100" i="23" s="1"/>
  <c r="O101" i="23" s="1"/>
  <c r="O102" i="23" s="1"/>
  <c r="O103" i="23" s="1"/>
  <c r="O104" i="23" s="1"/>
  <c r="O105" i="23" s="1"/>
  <c r="O106" i="23" s="1"/>
  <c r="O107" i="23" s="1"/>
  <c r="O108" i="23" s="1"/>
  <c r="O109" i="23" s="1"/>
  <c r="O110" i="23" s="1"/>
  <c r="O111" i="23" s="1"/>
  <c r="O112" i="23" s="1"/>
  <c r="O113" i="23" s="1"/>
  <c r="O114" i="23" s="1"/>
  <c r="O115" i="23" s="1"/>
  <c r="O116" i="23" s="1"/>
  <c r="O117" i="23" s="1"/>
  <c r="O118" i="23" s="1"/>
  <c r="O19" i="23"/>
  <c r="Y75" i="19"/>
  <c r="Y76" i="19" s="1"/>
  <c r="Y77" i="19" s="1"/>
  <c r="Y78" i="19" s="1"/>
  <c r="Y79" i="19" s="1"/>
  <c r="Y80" i="19" s="1"/>
  <c r="Y81" i="19" s="1"/>
  <c r="Y82" i="19" s="1"/>
  <c r="Y83" i="19" s="1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R15" i="15"/>
  <c r="X99" i="9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6" i="9"/>
  <c r="D13" i="24"/>
  <c r="D16" i="18"/>
  <c r="AD75" i="18"/>
  <c r="AD76" i="18" s="1"/>
  <c r="AD77" i="18" s="1"/>
  <c r="AD78" i="18" s="1"/>
  <c r="AD79" i="18" s="1"/>
  <c r="AD80" i="18" s="1"/>
  <c r="AD81" i="18" s="1"/>
  <c r="AD82" i="18" s="1"/>
  <c r="AD83" i="18" s="1"/>
  <c r="AD84" i="18" s="1"/>
  <c r="AD85" i="18" s="1"/>
  <c r="AD86" i="18" s="1"/>
  <c r="AD87" i="18" s="1"/>
  <c r="AD88" i="18" s="1"/>
  <c r="AD89" i="18" s="1"/>
  <c r="AD90" i="18" s="1"/>
  <c r="AD91" i="18" s="1"/>
  <c r="AD92" i="18" s="1"/>
  <c r="AD93" i="18" s="1"/>
  <c r="AD94" i="18" s="1"/>
  <c r="E18" i="12"/>
  <c r="E27" i="12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T99" i="13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6" i="13"/>
  <c r="V75" i="9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E18" i="11"/>
  <c r="E27" i="1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L99" i="25"/>
  <c r="L100" i="25" s="1"/>
  <c r="L101" i="25" s="1"/>
  <c r="L102" i="25" s="1"/>
  <c r="L103" i="25" s="1"/>
  <c r="L104" i="25" s="1"/>
  <c r="L105" i="25" s="1"/>
  <c r="L106" i="25" s="1"/>
  <c r="L107" i="25" s="1"/>
  <c r="L108" i="25" s="1"/>
  <c r="L109" i="25" s="1"/>
  <c r="L110" i="25" s="1"/>
  <c r="L111" i="25" s="1"/>
  <c r="L112" i="25" s="1"/>
  <c r="L113" i="25" s="1"/>
  <c r="L114" i="25" s="1"/>
  <c r="L115" i="25" s="1"/>
  <c r="L116" i="25" s="1"/>
  <c r="L117" i="25" s="1"/>
  <c r="L118" i="25" s="1"/>
  <c r="N75" i="22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15" i="22"/>
  <c r="N21" i="22" s="1"/>
  <c r="N18" i="22"/>
  <c r="R75" i="6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15" i="6" s="1"/>
  <c r="T26" i="21"/>
  <c r="U4" i="21"/>
  <c r="V99" i="13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6" i="13"/>
  <c r="Q51" i="1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19" i="11"/>
  <c r="S75" i="8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L13" i="23"/>
  <c r="X75" i="22"/>
  <c r="X76" i="22" s="1"/>
  <c r="X77" i="22" s="1"/>
  <c r="X78" i="22" s="1"/>
  <c r="X79" i="22" s="1"/>
  <c r="X80" i="22" s="1"/>
  <c r="X81" i="22" s="1"/>
  <c r="X82" i="22" s="1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R27" i="24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18" i="24"/>
  <c r="T4" i="10"/>
  <c r="S26" i="10"/>
  <c r="U75" i="10"/>
  <c r="U76" i="10" s="1"/>
  <c r="U77" i="10" s="1"/>
  <c r="U78" i="10" s="1"/>
  <c r="U79" i="10" s="1"/>
  <c r="U80" i="10" s="1"/>
  <c r="U81" i="10" s="1"/>
  <c r="U82" i="10" s="1"/>
  <c r="U83" i="10" s="1"/>
  <c r="U84" i="10" s="1"/>
  <c r="U85" i="10" s="1"/>
  <c r="U86" i="10" s="1"/>
  <c r="U87" i="10" s="1"/>
  <c r="U88" i="10" s="1"/>
  <c r="U89" i="10" s="1"/>
  <c r="U90" i="10" s="1"/>
  <c r="U91" i="10" s="1"/>
  <c r="U92" i="10" s="1"/>
  <c r="U93" i="10" s="1"/>
  <c r="U94" i="10" s="1"/>
  <c r="E27" i="2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18" i="21"/>
  <c r="F50" i="6"/>
  <c r="F26" i="6"/>
  <c r="F50" i="13"/>
  <c r="F26" i="13"/>
  <c r="F50" i="21"/>
  <c r="F26" i="21"/>
  <c r="P13" i="23"/>
  <c r="F99" i="19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6" i="19"/>
  <c r="Q75" i="22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15" i="22"/>
  <c r="Q21" i="22" s="1"/>
  <c r="AF75" i="19"/>
  <c r="AF76" i="19" s="1"/>
  <c r="AF77" i="19" s="1"/>
  <c r="AF78" i="19" s="1"/>
  <c r="AF79" i="19" s="1"/>
  <c r="AF80" i="19" s="1"/>
  <c r="AF81" i="19" s="1"/>
  <c r="AF82" i="19" s="1"/>
  <c r="AF83" i="19" s="1"/>
  <c r="AF84" i="19" s="1"/>
  <c r="AF85" i="19" s="1"/>
  <c r="AF86" i="19" s="1"/>
  <c r="AF87" i="19" s="1"/>
  <c r="AF88" i="19" s="1"/>
  <c r="AF89" i="19" s="1"/>
  <c r="AF90" i="19" s="1"/>
  <c r="AF91" i="19" s="1"/>
  <c r="AF92" i="19" s="1"/>
  <c r="AF93" i="19" s="1"/>
  <c r="AF94" i="19" s="1"/>
  <c r="M16" i="9"/>
  <c r="M22" i="9" s="1"/>
  <c r="M99" i="9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Y75" i="13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15" i="13"/>
  <c r="I98" i="21"/>
  <c r="M6" i="21"/>
  <c r="M74" i="21" s="1"/>
  <c r="R15" i="9"/>
  <c r="R75" i="9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50" i="18"/>
  <c r="S5" i="18"/>
  <c r="E27" i="20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18" i="20"/>
  <c r="M99" i="19"/>
  <c r="M100" i="19" s="1"/>
  <c r="M101" i="19" s="1"/>
  <c r="M102" i="19" s="1"/>
  <c r="M103" i="19" s="1"/>
  <c r="M104" i="19" s="1"/>
  <c r="M105" i="19" s="1"/>
  <c r="M106" i="19" s="1"/>
  <c r="M107" i="19" s="1"/>
  <c r="M108" i="19" s="1"/>
  <c r="M109" i="19" s="1"/>
  <c r="M110" i="19" s="1"/>
  <c r="M111" i="19" s="1"/>
  <c r="M112" i="19" s="1"/>
  <c r="M113" i="19" s="1"/>
  <c r="M114" i="19" s="1"/>
  <c r="M115" i="19" s="1"/>
  <c r="M116" i="19" s="1"/>
  <c r="M117" i="19" s="1"/>
  <c r="M118" i="19" s="1"/>
  <c r="M19" i="19"/>
  <c r="R50" i="14"/>
  <c r="S5" i="14"/>
  <c r="AD75" i="9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A75" i="7"/>
  <c r="AA76" i="7" s="1"/>
  <c r="AA77" i="7" s="1"/>
  <c r="AA78" i="7" s="1"/>
  <c r="AA79" i="7" s="1"/>
  <c r="AA80" i="7" s="1"/>
  <c r="AA81" i="7" s="1"/>
  <c r="AA82" i="7" s="1"/>
  <c r="AA83" i="7" s="1"/>
  <c r="AA84" i="7" s="1"/>
  <c r="AA85" i="7" s="1"/>
  <c r="AA86" i="7" s="1"/>
  <c r="AA87" i="7" s="1"/>
  <c r="AA88" i="7" s="1"/>
  <c r="AA89" i="7" s="1"/>
  <c r="AA90" i="7" s="1"/>
  <c r="AA91" i="7" s="1"/>
  <c r="AA92" i="7" s="1"/>
  <c r="AA93" i="7" s="1"/>
  <c r="AA94" i="7" s="1"/>
  <c r="L99" i="21"/>
  <c r="L100" i="21" s="1"/>
  <c r="L101" i="21" s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6" i="21"/>
  <c r="L19" i="21"/>
  <c r="L22" i="21" s="1"/>
  <c r="Q51" i="9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19" i="9"/>
  <c r="E18" i="19"/>
  <c r="E27" i="19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A78" i="20"/>
  <c r="A54" i="20"/>
  <c r="A102" i="20"/>
  <c r="A31" i="20"/>
  <c r="P22" i="7"/>
  <c r="F7" i="21"/>
  <c r="F7" i="11"/>
  <c r="I27" i="3"/>
  <c r="U18" i="17"/>
  <c r="U27" i="17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G75" i="19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15" i="19"/>
  <c r="W99" i="19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J19" i="12"/>
  <c r="J99" i="12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6" i="12"/>
  <c r="Q75" i="18"/>
  <c r="Q76" i="18" s="1"/>
  <c r="Q77" i="18" s="1"/>
  <c r="Q78" i="18" s="1"/>
  <c r="Q79" i="18" s="1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Q91" i="18" s="1"/>
  <c r="Q92" i="18" s="1"/>
  <c r="Q93" i="18" s="1"/>
  <c r="Q94" i="18" s="1"/>
  <c r="Q15" i="18"/>
  <c r="L99" i="9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N99" i="20"/>
  <c r="N100" i="20" s="1"/>
  <c r="N101" i="20" s="1"/>
  <c r="N102" i="20" s="1"/>
  <c r="N103" i="20" s="1"/>
  <c r="N104" i="20" s="1"/>
  <c r="N105" i="20" s="1"/>
  <c r="N106" i="20" s="1"/>
  <c r="N107" i="20" s="1"/>
  <c r="N108" i="20" s="1"/>
  <c r="N109" i="20" s="1"/>
  <c r="N110" i="20" s="1"/>
  <c r="N111" i="20" s="1"/>
  <c r="N112" i="20" s="1"/>
  <c r="N113" i="20" s="1"/>
  <c r="N114" i="20" s="1"/>
  <c r="N115" i="20" s="1"/>
  <c r="N116" i="20" s="1"/>
  <c r="N117" i="20" s="1"/>
  <c r="N118" i="20" s="1"/>
  <c r="N19" i="20"/>
  <c r="L99" i="1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6" i="11"/>
  <c r="L22" i="11" s="1"/>
  <c r="D13" i="11"/>
  <c r="Q21" i="18"/>
  <c r="N75" i="19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18" i="19"/>
  <c r="T26" i="23"/>
  <c r="U4" i="23"/>
  <c r="T98" i="25"/>
  <c r="X6" i="25"/>
  <c r="X74" i="25" s="1"/>
  <c r="K22" i="25"/>
  <c r="Z75" i="24"/>
  <c r="Z76" i="24" s="1"/>
  <c r="Z77" i="24" s="1"/>
  <c r="Z78" i="24" s="1"/>
  <c r="Z79" i="24" s="1"/>
  <c r="Z80" i="24" s="1"/>
  <c r="Z81" i="24" s="1"/>
  <c r="Z82" i="24" s="1"/>
  <c r="Z83" i="24" s="1"/>
  <c r="Z84" i="24" s="1"/>
  <c r="Z85" i="24" s="1"/>
  <c r="Z86" i="24" s="1"/>
  <c r="Z87" i="24" s="1"/>
  <c r="Z88" i="24" s="1"/>
  <c r="Z89" i="24" s="1"/>
  <c r="Z90" i="24" s="1"/>
  <c r="Z91" i="24" s="1"/>
  <c r="Z92" i="24" s="1"/>
  <c r="Z93" i="24" s="1"/>
  <c r="Z94" i="24" s="1"/>
  <c r="L19" i="9"/>
  <c r="AC75" i="12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Z15" i="14"/>
  <c r="Z75" i="14"/>
  <c r="Z76" i="14" s="1"/>
  <c r="Z77" i="14" s="1"/>
  <c r="Z78" i="14" s="1"/>
  <c r="Z79" i="14" s="1"/>
  <c r="Z80" i="14" s="1"/>
  <c r="Z81" i="14" s="1"/>
  <c r="Z82" i="14" s="1"/>
  <c r="Z83" i="14" s="1"/>
  <c r="Z84" i="14" s="1"/>
  <c r="Z85" i="14" s="1"/>
  <c r="Z86" i="14" s="1"/>
  <c r="Z87" i="14" s="1"/>
  <c r="Z88" i="14" s="1"/>
  <c r="Z89" i="14" s="1"/>
  <c r="Z90" i="14" s="1"/>
  <c r="Z91" i="14" s="1"/>
  <c r="Z92" i="14" s="1"/>
  <c r="Z93" i="14" s="1"/>
  <c r="Z94" i="14" s="1"/>
  <c r="AB99" i="23"/>
  <c r="AB100" i="23" s="1"/>
  <c r="AB101" i="23" s="1"/>
  <c r="AB102" i="23" s="1"/>
  <c r="AB103" i="23" s="1"/>
  <c r="AB104" i="23" s="1"/>
  <c r="AB105" i="23" s="1"/>
  <c r="AB106" i="23" s="1"/>
  <c r="AB107" i="23" s="1"/>
  <c r="AB108" i="23" s="1"/>
  <c r="AB109" i="23" s="1"/>
  <c r="AB110" i="23" s="1"/>
  <c r="AB111" i="23" s="1"/>
  <c r="AB112" i="23" s="1"/>
  <c r="AB113" i="23" s="1"/>
  <c r="AB114" i="23" s="1"/>
  <c r="AB115" i="23" s="1"/>
  <c r="AB116" i="23" s="1"/>
  <c r="AB117" i="23" s="1"/>
  <c r="AB118" i="23" s="1"/>
  <c r="P12" i="15"/>
  <c r="P21" i="15" s="1"/>
  <c r="N75" i="9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18" i="9"/>
  <c r="N15" i="9"/>
  <c r="N21" i="9" s="1"/>
  <c r="O75" i="23"/>
  <c r="O76" i="23" s="1"/>
  <c r="O77" i="23" s="1"/>
  <c r="O78" i="23" s="1"/>
  <c r="O79" i="23" s="1"/>
  <c r="O80" i="23" s="1"/>
  <c r="O81" i="23" s="1"/>
  <c r="O82" i="23" s="1"/>
  <c r="O83" i="23" s="1"/>
  <c r="O84" i="23" s="1"/>
  <c r="O85" i="23" s="1"/>
  <c r="O86" i="23" s="1"/>
  <c r="O87" i="23" s="1"/>
  <c r="O88" i="23" s="1"/>
  <c r="O89" i="23" s="1"/>
  <c r="O90" i="23" s="1"/>
  <c r="O91" i="23" s="1"/>
  <c r="O92" i="23" s="1"/>
  <c r="O93" i="23" s="1"/>
  <c r="O94" i="23" s="1"/>
  <c r="O15" i="23"/>
  <c r="O21" i="23" s="1"/>
  <c r="O18" i="23"/>
  <c r="B98" i="19"/>
  <c r="F6" i="19"/>
  <c r="F74" i="19" s="1"/>
  <c r="E51" i="9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19" i="9"/>
  <c r="X75" i="18"/>
  <c r="X76" i="18" s="1"/>
  <c r="X77" i="18" s="1"/>
  <c r="X78" i="18" s="1"/>
  <c r="X79" i="18" s="1"/>
  <c r="X80" i="18" s="1"/>
  <c r="X81" i="18" s="1"/>
  <c r="X82" i="18" s="1"/>
  <c r="X83" i="18" s="1"/>
  <c r="X84" i="18" s="1"/>
  <c r="X85" i="18" s="1"/>
  <c r="X86" i="18" s="1"/>
  <c r="X87" i="18" s="1"/>
  <c r="X88" i="18" s="1"/>
  <c r="X89" i="18" s="1"/>
  <c r="X90" i="18" s="1"/>
  <c r="X91" i="18" s="1"/>
  <c r="X92" i="18" s="1"/>
  <c r="X93" i="18" s="1"/>
  <c r="X94" i="18" s="1"/>
  <c r="X15" i="18"/>
  <c r="Y30" i="3"/>
  <c r="Z16" i="3"/>
  <c r="Z99" i="23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T99" i="21"/>
  <c r="T100" i="21" s="1"/>
  <c r="T101" i="21" s="1"/>
  <c r="T102" i="21" s="1"/>
  <c r="T103" i="21" s="1"/>
  <c r="T104" i="21" s="1"/>
  <c r="T105" i="21" s="1"/>
  <c r="T106" i="21" s="1"/>
  <c r="T107" i="21" s="1"/>
  <c r="T108" i="21" s="1"/>
  <c r="T109" i="21" s="1"/>
  <c r="T110" i="21" s="1"/>
  <c r="T111" i="21" s="1"/>
  <c r="T112" i="21" s="1"/>
  <c r="T113" i="21" s="1"/>
  <c r="T114" i="21" s="1"/>
  <c r="T115" i="21" s="1"/>
  <c r="T116" i="21" s="1"/>
  <c r="T117" i="21" s="1"/>
  <c r="T118" i="21" s="1"/>
  <c r="U4" i="19"/>
  <c r="T26" i="19"/>
  <c r="AF75" i="22"/>
  <c r="AF76" i="22" s="1"/>
  <c r="AF77" i="22" s="1"/>
  <c r="AF78" i="22" s="1"/>
  <c r="AF79" i="22" s="1"/>
  <c r="AF80" i="22" s="1"/>
  <c r="AF81" i="22" s="1"/>
  <c r="AF82" i="22" s="1"/>
  <c r="AF83" i="22" s="1"/>
  <c r="AF84" i="22" s="1"/>
  <c r="AF85" i="22" s="1"/>
  <c r="AF86" i="22" s="1"/>
  <c r="AF87" i="22" s="1"/>
  <c r="AF88" i="22" s="1"/>
  <c r="AF89" i="22" s="1"/>
  <c r="AF90" i="22" s="1"/>
  <c r="AF91" i="22" s="1"/>
  <c r="AF92" i="22" s="1"/>
  <c r="AF93" i="22" s="1"/>
  <c r="AF94" i="22" s="1"/>
  <c r="AF15" i="22"/>
  <c r="R26" i="15"/>
  <c r="S4" i="15"/>
  <c r="L99" i="12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6" i="12"/>
  <c r="L22" i="12" s="1"/>
  <c r="K22" i="18"/>
  <c r="D13" i="7"/>
  <c r="D22" i="7" s="1"/>
  <c r="D9" i="7" s="1"/>
  <c r="P75" i="13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18" i="13"/>
  <c r="AB75" i="19"/>
  <c r="AB76" i="19" s="1"/>
  <c r="AB77" i="19" s="1"/>
  <c r="AB78" i="19" s="1"/>
  <c r="AB79" i="19" s="1"/>
  <c r="AB80" i="19" s="1"/>
  <c r="AB81" i="19" s="1"/>
  <c r="AB82" i="19" s="1"/>
  <c r="AB83" i="19" s="1"/>
  <c r="AB84" i="19" s="1"/>
  <c r="AB85" i="19" s="1"/>
  <c r="AB86" i="19" s="1"/>
  <c r="AB87" i="19" s="1"/>
  <c r="AB88" i="19" s="1"/>
  <c r="AB89" i="19" s="1"/>
  <c r="AB90" i="19" s="1"/>
  <c r="AB91" i="19" s="1"/>
  <c r="AB92" i="19" s="1"/>
  <c r="AB93" i="19" s="1"/>
  <c r="AB94" i="19" s="1"/>
  <c r="S26" i="22"/>
  <c r="T4" i="22"/>
  <c r="W15" i="7"/>
  <c r="V15" i="14"/>
  <c r="Q99" i="22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  <c r="Q110" i="22" s="1"/>
  <c r="Q111" i="22" s="1"/>
  <c r="Q112" i="22" s="1"/>
  <c r="Q113" i="22" s="1"/>
  <c r="Q114" i="22" s="1"/>
  <c r="Q115" i="22" s="1"/>
  <c r="Q116" i="22" s="1"/>
  <c r="Q117" i="22" s="1"/>
  <c r="Q118" i="22" s="1"/>
  <c r="Q16" i="22"/>
  <c r="A78" i="13"/>
  <c r="A54" i="13"/>
  <c r="A102" i="13"/>
  <c r="A31" i="13"/>
  <c r="J99" i="13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6" i="13"/>
  <c r="J19" i="13"/>
  <c r="N15" i="11"/>
  <c r="N21" i="11" s="1"/>
  <c r="N9" i="11" s="1"/>
  <c r="Q16" i="14"/>
  <c r="Q99" i="14"/>
  <c r="Q100" i="14" s="1"/>
  <c r="Q101" i="14" s="1"/>
  <c r="Q102" i="14" s="1"/>
  <c r="Q103" i="14" s="1"/>
  <c r="Q104" i="14" s="1"/>
  <c r="Q105" i="14" s="1"/>
  <c r="Q106" i="14" s="1"/>
  <c r="Q107" i="14" s="1"/>
  <c r="Q108" i="14" s="1"/>
  <c r="Q109" i="14" s="1"/>
  <c r="Q110" i="14" s="1"/>
  <c r="Q111" i="14" s="1"/>
  <c r="Q112" i="14" s="1"/>
  <c r="Q113" i="14" s="1"/>
  <c r="Q114" i="14" s="1"/>
  <c r="Q115" i="14" s="1"/>
  <c r="Q116" i="14" s="1"/>
  <c r="Q117" i="14" s="1"/>
  <c r="Q118" i="14" s="1"/>
  <c r="Z15" i="7"/>
  <c r="AB16" i="10"/>
  <c r="J22" i="11"/>
  <c r="T75" i="23"/>
  <c r="T76" i="23" s="1"/>
  <c r="T77" i="23" s="1"/>
  <c r="T78" i="23" s="1"/>
  <c r="T79" i="23" s="1"/>
  <c r="T80" i="23" s="1"/>
  <c r="T81" i="23" s="1"/>
  <c r="T82" i="23" s="1"/>
  <c r="T83" i="23" s="1"/>
  <c r="T84" i="23" s="1"/>
  <c r="T85" i="23" s="1"/>
  <c r="T86" i="23" s="1"/>
  <c r="T87" i="23" s="1"/>
  <c r="T88" i="23" s="1"/>
  <c r="T89" i="23" s="1"/>
  <c r="T90" i="23" s="1"/>
  <c r="T91" i="23" s="1"/>
  <c r="T92" i="23" s="1"/>
  <c r="T93" i="23" s="1"/>
  <c r="T94" i="23" s="1"/>
  <c r="T15" i="23"/>
  <c r="E18" i="15"/>
  <c r="E28" i="31" s="1"/>
  <c r="D18" i="32" s="1"/>
  <c r="E27" i="15"/>
  <c r="T15" i="14"/>
  <c r="Z99" i="12"/>
  <c r="Z100" i="12" s="1"/>
  <c r="Z101" i="12" s="1"/>
  <c r="Z102" i="12" s="1"/>
  <c r="Z103" i="12" s="1"/>
  <c r="Z104" i="12" s="1"/>
  <c r="Z105" i="12" s="1"/>
  <c r="Z106" i="12" s="1"/>
  <c r="Z107" i="12" s="1"/>
  <c r="Z108" i="12" s="1"/>
  <c r="Z109" i="12" s="1"/>
  <c r="Z110" i="12" s="1"/>
  <c r="Z111" i="12" s="1"/>
  <c r="Z112" i="12" s="1"/>
  <c r="Z113" i="12" s="1"/>
  <c r="Z114" i="12" s="1"/>
  <c r="Z115" i="12" s="1"/>
  <c r="Z116" i="12" s="1"/>
  <c r="Z117" i="12" s="1"/>
  <c r="Z118" i="12" s="1"/>
  <c r="AC75" i="7"/>
  <c r="AC76" i="7" s="1"/>
  <c r="AC77" i="7" s="1"/>
  <c r="AC78" i="7" s="1"/>
  <c r="AC79" i="7" s="1"/>
  <c r="AC80" i="7" s="1"/>
  <c r="AC81" i="7" s="1"/>
  <c r="AC82" i="7" s="1"/>
  <c r="AC83" i="7" s="1"/>
  <c r="AC84" i="7" s="1"/>
  <c r="AC85" i="7" s="1"/>
  <c r="AC86" i="7" s="1"/>
  <c r="AC87" i="7" s="1"/>
  <c r="AC88" i="7" s="1"/>
  <c r="AC89" i="7" s="1"/>
  <c r="AC90" i="7" s="1"/>
  <c r="AC91" i="7" s="1"/>
  <c r="AC92" i="7" s="1"/>
  <c r="AC93" i="7" s="1"/>
  <c r="AC94" i="7" s="1"/>
  <c r="AC15" i="7"/>
  <c r="R26" i="8"/>
  <c r="S4" i="8"/>
  <c r="U99" i="19"/>
  <c r="U100" i="19" s="1"/>
  <c r="U101" i="19" s="1"/>
  <c r="U102" i="19" s="1"/>
  <c r="U103" i="19" s="1"/>
  <c r="U104" i="19" s="1"/>
  <c r="U105" i="19" s="1"/>
  <c r="U106" i="19" s="1"/>
  <c r="U107" i="19" s="1"/>
  <c r="U108" i="19" s="1"/>
  <c r="U109" i="19" s="1"/>
  <c r="U110" i="19" s="1"/>
  <c r="U111" i="19" s="1"/>
  <c r="U112" i="19" s="1"/>
  <c r="U113" i="19" s="1"/>
  <c r="U114" i="19" s="1"/>
  <c r="U115" i="19" s="1"/>
  <c r="U116" i="19" s="1"/>
  <c r="U117" i="19" s="1"/>
  <c r="U118" i="19" s="1"/>
  <c r="U16" i="19" s="1"/>
  <c r="AB15" i="9"/>
  <c r="AB75" i="9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H75" i="10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R18" i="20"/>
  <c r="J16" i="16"/>
  <c r="J22" i="16" s="1"/>
  <c r="Z75" i="20"/>
  <c r="Z76" i="20" s="1"/>
  <c r="Z77" i="20" s="1"/>
  <c r="Z78" i="20" s="1"/>
  <c r="Z79" i="20" s="1"/>
  <c r="Z80" i="20" s="1"/>
  <c r="Z81" i="20" s="1"/>
  <c r="Z82" i="20" s="1"/>
  <c r="Z83" i="20" s="1"/>
  <c r="Z84" i="20" s="1"/>
  <c r="Z85" i="20" s="1"/>
  <c r="Z86" i="20" s="1"/>
  <c r="Z87" i="20" s="1"/>
  <c r="Z88" i="20" s="1"/>
  <c r="Z89" i="20" s="1"/>
  <c r="Z90" i="20" s="1"/>
  <c r="Z91" i="20" s="1"/>
  <c r="Z92" i="20" s="1"/>
  <c r="Z93" i="20" s="1"/>
  <c r="Z94" i="20" s="1"/>
  <c r="F50" i="23"/>
  <c r="F26" i="23"/>
  <c r="U99" i="22"/>
  <c r="U100" i="22" s="1"/>
  <c r="U101" i="22" s="1"/>
  <c r="U102" i="22" s="1"/>
  <c r="U103" i="22" s="1"/>
  <c r="U104" i="22" s="1"/>
  <c r="U105" i="22" s="1"/>
  <c r="U106" i="22" s="1"/>
  <c r="U107" i="22" s="1"/>
  <c r="U108" i="22" s="1"/>
  <c r="U109" i="22" s="1"/>
  <c r="U110" i="22" s="1"/>
  <c r="U111" i="22" s="1"/>
  <c r="U112" i="22" s="1"/>
  <c r="U113" i="22" s="1"/>
  <c r="U114" i="22" s="1"/>
  <c r="U115" i="22" s="1"/>
  <c r="U116" i="22" s="1"/>
  <c r="U117" i="22" s="1"/>
  <c r="U118" i="22" s="1"/>
  <c r="U16" i="22"/>
  <c r="Z75" i="8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O99" i="12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9" i="12"/>
  <c r="K99" i="19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6" i="19"/>
  <c r="K19" i="19"/>
  <c r="Y99" i="1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6" i="11"/>
  <c r="O99" i="21"/>
  <c r="O100" i="21" s="1"/>
  <c r="O101" i="21" s="1"/>
  <c r="O102" i="21" s="1"/>
  <c r="O103" i="21" s="1"/>
  <c r="O104" i="21" s="1"/>
  <c r="O105" i="21" s="1"/>
  <c r="O106" i="21" s="1"/>
  <c r="O107" i="21" s="1"/>
  <c r="O108" i="21" s="1"/>
  <c r="O109" i="21" s="1"/>
  <c r="O110" i="21" s="1"/>
  <c r="O111" i="21" s="1"/>
  <c r="O112" i="21" s="1"/>
  <c r="O113" i="21" s="1"/>
  <c r="O114" i="21" s="1"/>
  <c r="O115" i="21" s="1"/>
  <c r="O116" i="21" s="1"/>
  <c r="O117" i="21" s="1"/>
  <c r="O118" i="21" s="1"/>
  <c r="O16" i="21"/>
  <c r="O19" i="21"/>
  <c r="S75" i="1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L99" i="19"/>
  <c r="L100" i="19" s="1"/>
  <c r="L101" i="19" s="1"/>
  <c r="L102" i="19" s="1"/>
  <c r="L103" i="19" s="1"/>
  <c r="L104" i="19" s="1"/>
  <c r="L105" i="19" s="1"/>
  <c r="L106" i="19" s="1"/>
  <c r="L107" i="19" s="1"/>
  <c r="L108" i="19" s="1"/>
  <c r="L109" i="19" s="1"/>
  <c r="L110" i="19" s="1"/>
  <c r="L111" i="19" s="1"/>
  <c r="L112" i="19" s="1"/>
  <c r="L113" i="19" s="1"/>
  <c r="L114" i="19" s="1"/>
  <c r="L115" i="19" s="1"/>
  <c r="L116" i="19" s="1"/>
  <c r="L117" i="19" s="1"/>
  <c r="L118" i="19" s="1"/>
  <c r="L19" i="19"/>
  <c r="U75" i="12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Q99" i="9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6" i="9"/>
  <c r="S50" i="20"/>
  <c r="T5" i="20"/>
  <c r="R15" i="12"/>
  <c r="R21" i="12" s="1"/>
  <c r="R75" i="12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E18" i="7"/>
  <c r="E27" i="7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U99" i="23"/>
  <c r="U100" i="23" s="1"/>
  <c r="U101" i="23" s="1"/>
  <c r="U102" i="23" s="1"/>
  <c r="U103" i="23" s="1"/>
  <c r="U104" i="23" s="1"/>
  <c r="U105" i="23" s="1"/>
  <c r="U106" i="23" s="1"/>
  <c r="U107" i="23" s="1"/>
  <c r="U108" i="23" s="1"/>
  <c r="U109" i="23" s="1"/>
  <c r="U110" i="23" s="1"/>
  <c r="U111" i="23" s="1"/>
  <c r="U112" i="23" s="1"/>
  <c r="U113" i="23" s="1"/>
  <c r="U114" i="23" s="1"/>
  <c r="U115" i="23" s="1"/>
  <c r="U116" i="23" s="1"/>
  <c r="U117" i="23" s="1"/>
  <c r="U118" i="23" s="1"/>
  <c r="G7" i="23"/>
  <c r="G7" i="13"/>
  <c r="J29" i="3"/>
  <c r="Z75" i="18"/>
  <c r="Z76" i="18" s="1"/>
  <c r="Z77" i="18" s="1"/>
  <c r="Z78" i="18" s="1"/>
  <c r="Z79" i="18" s="1"/>
  <c r="Z80" i="18" s="1"/>
  <c r="Z81" i="18" s="1"/>
  <c r="Z82" i="18" s="1"/>
  <c r="Z83" i="18" s="1"/>
  <c r="Z84" i="18" s="1"/>
  <c r="Z85" i="18" s="1"/>
  <c r="Z86" i="18" s="1"/>
  <c r="Z87" i="18" s="1"/>
  <c r="Z88" i="18" s="1"/>
  <c r="Z89" i="18" s="1"/>
  <c r="Z90" i="18" s="1"/>
  <c r="Z91" i="18" s="1"/>
  <c r="Z92" i="18" s="1"/>
  <c r="Z93" i="18" s="1"/>
  <c r="Z94" i="18" s="1"/>
  <c r="Z15" i="18"/>
  <c r="R26" i="25"/>
  <c r="S4" i="25"/>
  <c r="D21" i="10"/>
  <c r="AA15" i="14"/>
  <c r="D19" i="20"/>
  <c r="R51" i="8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19" i="8"/>
  <c r="I75" i="8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15" i="8"/>
  <c r="Q27" i="25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18" i="25"/>
  <c r="Q12" i="25"/>
  <c r="Q21" i="25" s="1"/>
  <c r="Q12" i="10"/>
  <c r="W15" i="8"/>
  <c r="U16" i="20"/>
  <c r="O99" i="8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6" i="8"/>
  <c r="O19" i="8"/>
  <c r="L19" i="23"/>
  <c r="T99" i="22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Q15" i="10"/>
  <c r="E51" i="22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R15" i="7"/>
  <c r="H7" i="20"/>
  <c r="H7" i="10"/>
  <c r="K26" i="3"/>
  <c r="T26" i="20"/>
  <c r="U4" i="20"/>
  <c r="I75" i="18"/>
  <c r="I76" i="18" s="1"/>
  <c r="I77" i="18" s="1"/>
  <c r="I78" i="18" s="1"/>
  <c r="I79" i="18" s="1"/>
  <c r="I80" i="18" s="1"/>
  <c r="I81" i="18" s="1"/>
  <c r="I82" i="18" s="1"/>
  <c r="I83" i="18" s="1"/>
  <c r="I84" i="18" s="1"/>
  <c r="I85" i="18" s="1"/>
  <c r="I86" i="18" s="1"/>
  <c r="I87" i="18" s="1"/>
  <c r="I88" i="18" s="1"/>
  <c r="I89" i="18" s="1"/>
  <c r="I90" i="18" s="1"/>
  <c r="I91" i="18" s="1"/>
  <c r="I92" i="18" s="1"/>
  <c r="I93" i="18" s="1"/>
  <c r="I94" i="18" s="1"/>
  <c r="I15" i="18"/>
  <c r="AD75" i="8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D13" i="18"/>
  <c r="D22" i="18" s="1"/>
  <c r="W15" i="15"/>
  <c r="R15" i="21"/>
  <c r="I99" i="10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D13" i="20"/>
  <c r="N22" i="25"/>
  <c r="N9" i="25" s="1"/>
  <c r="N10" i="25" s="1"/>
  <c r="Q15" i="7"/>
  <c r="E51" i="2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G3" i="25"/>
  <c r="G3" i="24"/>
  <c r="G3" i="23"/>
  <c r="G3" i="22"/>
  <c r="G3" i="21"/>
  <c r="G3" i="20"/>
  <c r="G3" i="19"/>
  <c r="G3" i="18"/>
  <c r="G3" i="17"/>
  <c r="G3" i="16"/>
  <c r="G3" i="15"/>
  <c r="G3" i="14"/>
  <c r="G3" i="13"/>
  <c r="G3" i="12"/>
  <c r="G3" i="11"/>
  <c r="G3" i="10"/>
  <c r="G3" i="9"/>
  <c r="G3" i="8"/>
  <c r="G3" i="7"/>
  <c r="I4" i="2"/>
  <c r="G3" i="6"/>
  <c r="J4" i="3"/>
  <c r="H8" i="2"/>
  <c r="H16" i="2" s="1"/>
  <c r="H17" i="2"/>
  <c r="F50" i="14"/>
  <c r="F26" i="14"/>
  <c r="F26" i="22"/>
  <c r="F50" i="22"/>
  <c r="Y75" i="22"/>
  <c r="Y76" i="22" s="1"/>
  <c r="Y77" i="22" s="1"/>
  <c r="Y78" i="22" s="1"/>
  <c r="Y79" i="22" s="1"/>
  <c r="Y80" i="22" s="1"/>
  <c r="Y81" i="22" s="1"/>
  <c r="Y82" i="22" s="1"/>
  <c r="Y83" i="22" s="1"/>
  <c r="Y84" i="22" s="1"/>
  <c r="Y85" i="22" s="1"/>
  <c r="Y86" i="22" s="1"/>
  <c r="Y87" i="22" s="1"/>
  <c r="Y88" i="22" s="1"/>
  <c r="Y89" i="22" s="1"/>
  <c r="Y90" i="22" s="1"/>
  <c r="Y91" i="22" s="1"/>
  <c r="Y92" i="22" s="1"/>
  <c r="Y93" i="22" s="1"/>
  <c r="Y94" i="22" s="1"/>
  <c r="Y15" i="22"/>
  <c r="N99" i="10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6" i="10"/>
  <c r="N19" i="10"/>
  <c r="K16" i="14"/>
  <c r="K22" i="14" s="1"/>
  <c r="P22" i="24"/>
  <c r="M99" i="22"/>
  <c r="M100" i="22" s="1"/>
  <c r="M101" i="22" s="1"/>
  <c r="M102" i="22" s="1"/>
  <c r="M103" i="22" s="1"/>
  <c r="M104" i="22" s="1"/>
  <c r="M105" i="22" s="1"/>
  <c r="M106" i="22" s="1"/>
  <c r="M107" i="22" s="1"/>
  <c r="M108" i="22" s="1"/>
  <c r="M109" i="22" s="1"/>
  <c r="M110" i="22" s="1"/>
  <c r="M111" i="22" s="1"/>
  <c r="M112" i="22" s="1"/>
  <c r="M113" i="22" s="1"/>
  <c r="M114" i="22" s="1"/>
  <c r="M115" i="22" s="1"/>
  <c r="M116" i="22" s="1"/>
  <c r="M117" i="22" s="1"/>
  <c r="M118" i="22" s="1"/>
  <c r="M16" i="22"/>
  <c r="M19" i="22"/>
  <c r="D12" i="23"/>
  <c r="D21" i="23" s="1"/>
  <c r="AB99" i="19"/>
  <c r="AB100" i="19" s="1"/>
  <c r="AB101" i="19" s="1"/>
  <c r="AB102" i="19" s="1"/>
  <c r="AB103" i="19" s="1"/>
  <c r="AB104" i="19" s="1"/>
  <c r="AB105" i="19" s="1"/>
  <c r="AB106" i="19" s="1"/>
  <c r="AB107" i="19" s="1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AB118" i="19" s="1"/>
  <c r="AA75" i="11"/>
  <c r="AA76" i="11" s="1"/>
  <c r="AA77" i="11" s="1"/>
  <c r="AA78" i="11" s="1"/>
  <c r="AA79" i="11" s="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L99" i="7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9" i="7"/>
  <c r="Q75" i="9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P99" i="9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U99" i="13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M15" i="7"/>
  <c r="H15" i="7"/>
  <c r="E99" i="8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6" i="8"/>
  <c r="Y15" i="10"/>
  <c r="Q15" i="21"/>
  <c r="Q21" i="21" s="1"/>
  <c r="Q51" i="18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19" i="18"/>
  <c r="G16" i="7"/>
  <c r="V99" i="10"/>
  <c r="V100" i="10" s="1"/>
  <c r="V101" i="10" s="1"/>
  <c r="V102" i="10" s="1"/>
  <c r="V103" i="10" s="1"/>
  <c r="V104" i="10" s="1"/>
  <c r="V105" i="10" s="1"/>
  <c r="V106" i="10" s="1"/>
  <c r="V107" i="10" s="1"/>
  <c r="V108" i="10" s="1"/>
  <c r="V109" i="10" s="1"/>
  <c r="V110" i="10" s="1"/>
  <c r="V111" i="10" s="1"/>
  <c r="V112" i="10" s="1"/>
  <c r="V113" i="10" s="1"/>
  <c r="V114" i="10" s="1"/>
  <c r="V115" i="10" s="1"/>
  <c r="V116" i="10" s="1"/>
  <c r="V117" i="10" s="1"/>
  <c r="V118" i="10" s="1"/>
  <c r="V16" i="10"/>
  <c r="E51" i="20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L16" i="16"/>
  <c r="AC15" i="24"/>
  <c r="R12" i="11"/>
  <c r="R21" i="11" s="1"/>
  <c r="R18" i="11"/>
  <c r="R27" i="1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X75" i="13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T12" i="17"/>
  <c r="I15" i="7"/>
  <c r="T75" i="8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15" i="8"/>
  <c r="T26" i="13"/>
  <c r="U4" i="13"/>
  <c r="AD16" i="24"/>
  <c r="K16" i="22"/>
  <c r="K22" i="22" s="1"/>
  <c r="P16" i="21"/>
  <c r="P22" i="21" s="1"/>
  <c r="Q51" i="14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19" i="14"/>
  <c r="Y15" i="21"/>
  <c r="AB16" i="14"/>
  <c r="R99" i="9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AC75" i="8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P19" i="22"/>
  <c r="R50" i="9"/>
  <c r="S5" i="9"/>
  <c r="AB75" i="23"/>
  <c r="AB76" i="23" s="1"/>
  <c r="AB77" i="23" s="1"/>
  <c r="AB78" i="23" s="1"/>
  <c r="AB79" i="23" s="1"/>
  <c r="AB80" i="23" s="1"/>
  <c r="AB81" i="23" s="1"/>
  <c r="AB82" i="23" s="1"/>
  <c r="AB83" i="23" s="1"/>
  <c r="AB84" i="23" s="1"/>
  <c r="AB85" i="23" s="1"/>
  <c r="AB86" i="23" s="1"/>
  <c r="AB87" i="23" s="1"/>
  <c r="AB88" i="23" s="1"/>
  <c r="AB89" i="23" s="1"/>
  <c r="AB90" i="23" s="1"/>
  <c r="AB91" i="23" s="1"/>
  <c r="AB92" i="23" s="1"/>
  <c r="AB93" i="23" s="1"/>
  <c r="AB94" i="23" s="1"/>
  <c r="S15" i="16"/>
  <c r="E51" i="19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19" i="19"/>
  <c r="P15" i="16"/>
  <c r="AA16" i="19"/>
  <c r="O75" i="19"/>
  <c r="O76" i="19" s="1"/>
  <c r="O77" i="19" s="1"/>
  <c r="O78" i="19" s="1"/>
  <c r="O79" i="19" s="1"/>
  <c r="O80" i="19" s="1"/>
  <c r="O81" i="19" s="1"/>
  <c r="O82" i="19" s="1"/>
  <c r="O83" i="19" s="1"/>
  <c r="O84" i="19" s="1"/>
  <c r="O85" i="19" s="1"/>
  <c r="O86" i="19" s="1"/>
  <c r="O87" i="19" s="1"/>
  <c r="O88" i="19" s="1"/>
  <c r="O89" i="19" s="1"/>
  <c r="O90" i="19" s="1"/>
  <c r="O91" i="19" s="1"/>
  <c r="O92" i="19" s="1"/>
  <c r="O93" i="19" s="1"/>
  <c r="O94" i="19" s="1"/>
  <c r="O18" i="19"/>
  <c r="AC75" i="1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J6" i="10"/>
  <c r="J74" i="10" s="1"/>
  <c r="F98" i="10"/>
  <c r="W4" i="17"/>
  <c r="V26" i="17"/>
  <c r="C99" i="19"/>
  <c r="C100" i="19" s="1"/>
  <c r="C101" i="19" s="1"/>
  <c r="C102" i="19" s="1"/>
  <c r="C103" i="19" s="1"/>
  <c r="C104" i="19" s="1"/>
  <c r="C105" i="19" s="1"/>
  <c r="C106" i="19" s="1"/>
  <c r="C107" i="19" s="1"/>
  <c r="C108" i="19" s="1"/>
  <c r="C109" i="19" s="1"/>
  <c r="C110" i="19" s="1"/>
  <c r="C111" i="19" s="1"/>
  <c r="C112" i="19" s="1"/>
  <c r="C113" i="19" s="1"/>
  <c r="C114" i="19" s="1"/>
  <c r="C115" i="19" s="1"/>
  <c r="C116" i="19" s="1"/>
  <c r="C117" i="19" s="1"/>
  <c r="C118" i="19" s="1"/>
  <c r="L16" i="24"/>
  <c r="L22" i="24" s="1"/>
  <c r="AD15" i="14"/>
  <c r="AA15" i="20"/>
  <c r="X15" i="9"/>
  <c r="X75" i="9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S75" i="21"/>
  <c r="S76" i="21" s="1"/>
  <c r="S77" i="21" s="1"/>
  <c r="S78" i="21" s="1"/>
  <c r="S79" i="21" s="1"/>
  <c r="S80" i="21" s="1"/>
  <c r="S81" i="21" s="1"/>
  <c r="S82" i="21" s="1"/>
  <c r="S83" i="21" s="1"/>
  <c r="S84" i="21" s="1"/>
  <c r="S85" i="21" s="1"/>
  <c r="S86" i="21" s="1"/>
  <c r="S87" i="21" s="1"/>
  <c r="S88" i="21" s="1"/>
  <c r="S89" i="21" s="1"/>
  <c r="S90" i="21" s="1"/>
  <c r="S91" i="21" s="1"/>
  <c r="S92" i="21" s="1"/>
  <c r="S93" i="21" s="1"/>
  <c r="S94" i="21" s="1"/>
  <c r="P75" i="23"/>
  <c r="P76" i="23" s="1"/>
  <c r="P77" i="23" s="1"/>
  <c r="P78" i="23" s="1"/>
  <c r="P79" i="23" s="1"/>
  <c r="P80" i="23" s="1"/>
  <c r="P81" i="23" s="1"/>
  <c r="P82" i="23" s="1"/>
  <c r="P83" i="23" s="1"/>
  <c r="P84" i="23" s="1"/>
  <c r="P85" i="23" s="1"/>
  <c r="P86" i="23" s="1"/>
  <c r="P87" i="23" s="1"/>
  <c r="P88" i="23" s="1"/>
  <c r="P89" i="23" s="1"/>
  <c r="P90" i="23" s="1"/>
  <c r="P91" i="23" s="1"/>
  <c r="P92" i="23" s="1"/>
  <c r="P93" i="23" s="1"/>
  <c r="P94" i="23" s="1"/>
  <c r="P15" i="23"/>
  <c r="P21" i="23" s="1"/>
  <c r="P18" i="23"/>
  <c r="N75" i="12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89" i="12" s="1"/>
  <c r="N90" i="12" s="1"/>
  <c r="N91" i="12" s="1"/>
  <c r="N92" i="12" s="1"/>
  <c r="N93" i="12" s="1"/>
  <c r="N94" i="12" s="1"/>
  <c r="N18" i="12"/>
  <c r="M99" i="18"/>
  <c r="M100" i="18" s="1"/>
  <c r="M101" i="18" s="1"/>
  <c r="M102" i="18" s="1"/>
  <c r="M103" i="18" s="1"/>
  <c r="M104" i="18" s="1"/>
  <c r="M105" i="18" s="1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9" i="18"/>
  <c r="T16" i="24"/>
  <c r="T15" i="11"/>
  <c r="B53" i="16"/>
  <c r="Q15" i="14"/>
  <c r="Q21" i="14" s="1"/>
  <c r="J16" i="14"/>
  <c r="J22" i="14" s="1"/>
  <c r="J99" i="19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6" i="19"/>
  <c r="J19" i="19"/>
  <c r="O16" i="16"/>
  <c r="E18" i="18"/>
  <c r="E27" i="18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N15" i="10"/>
  <c r="N21" i="10" s="1"/>
  <c r="S27" i="23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12" i="23"/>
  <c r="S18" i="23"/>
  <c r="I16" i="18"/>
  <c r="L13" i="13"/>
  <c r="P75" i="25"/>
  <c r="P76" i="25" s="1"/>
  <c r="P77" i="25" s="1"/>
  <c r="P78" i="25" s="1"/>
  <c r="P79" i="25" s="1"/>
  <c r="P80" i="25" s="1"/>
  <c r="P81" i="25" s="1"/>
  <c r="P82" i="25" s="1"/>
  <c r="P83" i="25" s="1"/>
  <c r="P84" i="25" s="1"/>
  <c r="P85" i="25" s="1"/>
  <c r="P86" i="25" s="1"/>
  <c r="P87" i="25" s="1"/>
  <c r="P88" i="25" s="1"/>
  <c r="P89" i="25" s="1"/>
  <c r="P90" i="25" s="1"/>
  <c r="P91" i="25" s="1"/>
  <c r="P92" i="25" s="1"/>
  <c r="P93" i="25" s="1"/>
  <c r="P94" i="25" s="1"/>
  <c r="P15" i="25"/>
  <c r="P21" i="25" s="1"/>
  <c r="AC15" i="16"/>
  <c r="L16" i="10"/>
  <c r="L22" i="10" s="1"/>
  <c r="Z16" i="24"/>
  <c r="V99" i="24"/>
  <c r="V100" i="24" s="1"/>
  <c r="V101" i="24" s="1"/>
  <c r="V102" i="24" s="1"/>
  <c r="V103" i="24" s="1"/>
  <c r="V104" i="24" s="1"/>
  <c r="V105" i="24" s="1"/>
  <c r="V106" i="24" s="1"/>
  <c r="V107" i="24" s="1"/>
  <c r="V108" i="24" s="1"/>
  <c r="V109" i="24" s="1"/>
  <c r="V110" i="24" s="1"/>
  <c r="V111" i="24" s="1"/>
  <c r="V112" i="24" s="1"/>
  <c r="V113" i="24" s="1"/>
  <c r="V114" i="24" s="1"/>
  <c r="V115" i="24" s="1"/>
  <c r="V116" i="24" s="1"/>
  <c r="V117" i="24" s="1"/>
  <c r="V118" i="24" s="1"/>
  <c r="V16" i="24"/>
  <c r="D13" i="25"/>
  <c r="P75" i="19"/>
  <c r="P76" i="19" s="1"/>
  <c r="P77" i="19" s="1"/>
  <c r="P78" i="19" s="1"/>
  <c r="P79" i="19" s="1"/>
  <c r="P80" i="19" s="1"/>
  <c r="P81" i="19" s="1"/>
  <c r="P82" i="19" s="1"/>
  <c r="P83" i="19" s="1"/>
  <c r="P84" i="19" s="1"/>
  <c r="P85" i="19" s="1"/>
  <c r="P86" i="19" s="1"/>
  <c r="P87" i="19" s="1"/>
  <c r="P88" i="19" s="1"/>
  <c r="P89" i="19" s="1"/>
  <c r="P90" i="19" s="1"/>
  <c r="P91" i="19" s="1"/>
  <c r="P92" i="19" s="1"/>
  <c r="P93" i="19" s="1"/>
  <c r="P94" i="19" s="1"/>
  <c r="P15" i="19"/>
  <c r="P21" i="19" s="1"/>
  <c r="P18" i="19"/>
  <c r="M19" i="13"/>
  <c r="D13" i="16"/>
  <c r="D22" i="16" s="1"/>
  <c r="R13" i="24"/>
  <c r="R22" i="24" s="1"/>
  <c r="D13" i="12"/>
  <c r="Q99" i="12"/>
  <c r="Q100" i="12" s="1"/>
  <c r="Q101" i="12" s="1"/>
  <c r="Q102" i="12" s="1"/>
  <c r="Q103" i="12" s="1"/>
  <c r="Q104" i="12" s="1"/>
  <c r="Q105" i="12" s="1"/>
  <c r="Q106" i="12" s="1"/>
  <c r="Q107" i="12" s="1"/>
  <c r="Q108" i="12" s="1"/>
  <c r="Q109" i="12" s="1"/>
  <c r="Q110" i="12" s="1"/>
  <c r="Q111" i="12" s="1"/>
  <c r="Q112" i="12" s="1"/>
  <c r="Q113" i="12" s="1"/>
  <c r="Q114" i="12" s="1"/>
  <c r="Q115" i="12" s="1"/>
  <c r="Q116" i="12" s="1"/>
  <c r="Q117" i="12" s="1"/>
  <c r="Q118" i="12" s="1"/>
  <c r="Q16" i="12"/>
  <c r="C19" i="19"/>
  <c r="P18" i="15"/>
  <c r="W16" i="24"/>
  <c r="AB75" i="22"/>
  <c r="AB76" i="22" s="1"/>
  <c r="AB77" i="22" s="1"/>
  <c r="AB78" i="22" s="1"/>
  <c r="AB79" i="22" s="1"/>
  <c r="AB80" i="22" s="1"/>
  <c r="AB81" i="22" s="1"/>
  <c r="AB82" i="22" s="1"/>
  <c r="AB83" i="22" s="1"/>
  <c r="AB84" i="22" s="1"/>
  <c r="AB85" i="22" s="1"/>
  <c r="AB86" i="22" s="1"/>
  <c r="AB87" i="22" s="1"/>
  <c r="AB88" i="22" s="1"/>
  <c r="AB89" i="22" s="1"/>
  <c r="AB90" i="22" s="1"/>
  <c r="AB91" i="22" s="1"/>
  <c r="AB92" i="22" s="1"/>
  <c r="AB93" i="22" s="1"/>
  <c r="AB94" i="22" s="1"/>
  <c r="AB15" i="22"/>
  <c r="K99" i="23"/>
  <c r="K100" i="23" s="1"/>
  <c r="K101" i="23" s="1"/>
  <c r="K102" i="23" s="1"/>
  <c r="K103" i="23" s="1"/>
  <c r="K104" i="23" s="1"/>
  <c r="K105" i="23" s="1"/>
  <c r="K106" i="23" s="1"/>
  <c r="K107" i="23" s="1"/>
  <c r="K108" i="23" s="1"/>
  <c r="K109" i="23" s="1"/>
  <c r="K110" i="23" s="1"/>
  <c r="K111" i="23" s="1"/>
  <c r="K112" i="23" s="1"/>
  <c r="K113" i="23" s="1"/>
  <c r="K114" i="23" s="1"/>
  <c r="K115" i="23" s="1"/>
  <c r="K116" i="23" s="1"/>
  <c r="K117" i="23" s="1"/>
  <c r="K118" i="23" s="1"/>
  <c r="K19" i="23"/>
  <c r="S16" i="21"/>
  <c r="AF15" i="20"/>
  <c r="C12" i="21"/>
  <c r="C21" i="21" s="1"/>
  <c r="T99" i="18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6" i="18"/>
  <c r="C12" i="22"/>
  <c r="C21" i="22" s="1"/>
  <c r="U7" i="25"/>
  <c r="U7" i="15"/>
  <c r="Z16" i="7"/>
  <c r="S15" i="14"/>
  <c r="AD15" i="16"/>
  <c r="AD16" i="23"/>
  <c r="N22" i="22"/>
  <c r="K75" i="2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U16" i="24"/>
  <c r="R75" i="22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AB99" i="22"/>
  <c r="AB100" i="22" s="1"/>
  <c r="AB101" i="22" s="1"/>
  <c r="AB102" i="22" s="1"/>
  <c r="AB103" i="22" s="1"/>
  <c r="AB104" i="22" s="1"/>
  <c r="AB105" i="22" s="1"/>
  <c r="AB106" i="22" s="1"/>
  <c r="AB107" i="22" s="1"/>
  <c r="AB108" i="22" s="1"/>
  <c r="AB109" i="22" s="1"/>
  <c r="AB110" i="22" s="1"/>
  <c r="AB111" i="22" s="1"/>
  <c r="AB112" i="22" s="1"/>
  <c r="AB113" i="22" s="1"/>
  <c r="AB114" i="22" s="1"/>
  <c r="AB115" i="22" s="1"/>
  <c r="AB116" i="22" s="1"/>
  <c r="AB117" i="22" s="1"/>
  <c r="AB118" i="22" s="1"/>
  <c r="AB16" i="22"/>
  <c r="Q15" i="16"/>
  <c r="Q27" i="15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18" i="15"/>
  <c r="AA15" i="24"/>
  <c r="C13" i="12"/>
  <c r="P75" i="12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15" i="12"/>
  <c r="P21" i="12" s="1"/>
  <c r="P18" i="12"/>
  <c r="Y16" i="17"/>
  <c r="V75" i="22"/>
  <c r="V76" i="22" s="1"/>
  <c r="V77" i="22" s="1"/>
  <c r="V78" i="22" s="1"/>
  <c r="V79" i="22" s="1"/>
  <c r="V80" i="22" s="1"/>
  <c r="V81" i="22" s="1"/>
  <c r="V82" i="22" s="1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L99" i="13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N16" i="15"/>
  <c r="X99" i="19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H75" i="20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R18" i="22"/>
  <c r="R27" i="22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Z75" i="23"/>
  <c r="Z76" i="23" s="1"/>
  <c r="Z77" i="23" s="1"/>
  <c r="Z78" i="23" s="1"/>
  <c r="Z79" i="23" s="1"/>
  <c r="Z80" i="23" s="1"/>
  <c r="Z81" i="23" s="1"/>
  <c r="Z82" i="23" s="1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15" i="23"/>
  <c r="Z75" i="13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15" i="13"/>
  <c r="AA16" i="9"/>
  <c r="M19" i="12"/>
  <c r="AE15" i="18"/>
  <c r="C13" i="10"/>
  <c r="U75" i="14"/>
  <c r="U76" i="14" s="1"/>
  <c r="U77" i="14" s="1"/>
  <c r="U78" i="14" s="1"/>
  <c r="U79" i="14" s="1"/>
  <c r="U80" i="14" s="1"/>
  <c r="U81" i="14" s="1"/>
  <c r="U82" i="14" s="1"/>
  <c r="U83" i="14" s="1"/>
  <c r="U84" i="14" s="1"/>
  <c r="U85" i="14" s="1"/>
  <c r="U86" i="14" s="1"/>
  <c r="U87" i="14" s="1"/>
  <c r="U88" i="14" s="1"/>
  <c r="U89" i="14" s="1"/>
  <c r="U90" i="14" s="1"/>
  <c r="U91" i="14" s="1"/>
  <c r="U92" i="14" s="1"/>
  <c r="U93" i="14" s="1"/>
  <c r="U94" i="14" s="1"/>
  <c r="S16" i="25"/>
  <c r="S16" i="22"/>
  <c r="W75" i="19"/>
  <c r="W76" i="19" s="1"/>
  <c r="W77" i="19" s="1"/>
  <c r="W78" i="19" s="1"/>
  <c r="W79" i="19" s="1"/>
  <c r="W80" i="19" s="1"/>
  <c r="W81" i="19" s="1"/>
  <c r="W82" i="19" s="1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15" i="19"/>
  <c r="P99" i="23"/>
  <c r="P100" i="23" s="1"/>
  <c r="P101" i="23" s="1"/>
  <c r="P102" i="23" s="1"/>
  <c r="P103" i="23" s="1"/>
  <c r="P104" i="23" s="1"/>
  <c r="P105" i="23" s="1"/>
  <c r="P106" i="23" s="1"/>
  <c r="P107" i="23" s="1"/>
  <c r="P108" i="23" s="1"/>
  <c r="P109" i="23" s="1"/>
  <c r="P110" i="23" s="1"/>
  <c r="P111" i="23" s="1"/>
  <c r="P112" i="23" s="1"/>
  <c r="P113" i="23" s="1"/>
  <c r="P114" i="23" s="1"/>
  <c r="P115" i="23" s="1"/>
  <c r="P116" i="23" s="1"/>
  <c r="P117" i="23" s="1"/>
  <c r="P118" i="23" s="1"/>
  <c r="P16" i="23"/>
  <c r="E51" i="15"/>
  <c r="E61" i="31" s="1"/>
  <c r="D51" i="32" s="1"/>
  <c r="K15" i="18"/>
  <c r="L13" i="25"/>
  <c r="N16" i="7"/>
  <c r="N22" i="7" s="1"/>
  <c r="N9" i="7" s="1"/>
  <c r="AD75" i="12"/>
  <c r="AD76" i="12" s="1"/>
  <c r="AD77" i="12" s="1"/>
  <c r="AD78" i="12" s="1"/>
  <c r="AD79" i="12" s="1"/>
  <c r="AD80" i="12" s="1"/>
  <c r="AD81" i="12" s="1"/>
  <c r="AD82" i="12" s="1"/>
  <c r="AD83" i="12" s="1"/>
  <c r="AD84" i="12" s="1"/>
  <c r="AD85" i="12" s="1"/>
  <c r="AD86" i="12" s="1"/>
  <c r="AD87" i="12" s="1"/>
  <c r="AD88" i="12" s="1"/>
  <c r="AD89" i="12" s="1"/>
  <c r="AD90" i="12" s="1"/>
  <c r="AD91" i="12" s="1"/>
  <c r="AD92" i="12" s="1"/>
  <c r="AD93" i="12" s="1"/>
  <c r="AD94" i="12" s="1"/>
  <c r="P16" i="25"/>
  <c r="P22" i="25" s="1"/>
  <c r="A31" i="21"/>
  <c r="A102" i="21"/>
  <c r="A78" i="21"/>
  <c r="A54" i="21"/>
  <c r="Q18" i="8"/>
  <c r="Q27" i="8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12" i="8"/>
  <c r="H15" i="8"/>
  <c r="N15" i="15"/>
  <c r="N21" i="15" s="1"/>
  <c r="D16" i="10"/>
  <c r="D22" i="10" s="1"/>
  <c r="D99" i="10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A31" i="8"/>
  <c r="A102" i="8"/>
  <c r="A78" i="8"/>
  <c r="A54" i="8"/>
  <c r="Y75" i="23"/>
  <c r="Y76" i="23" s="1"/>
  <c r="Y77" i="23" s="1"/>
  <c r="Y78" i="23" s="1"/>
  <c r="Y79" i="23" s="1"/>
  <c r="Y80" i="23" s="1"/>
  <c r="Y81" i="23" s="1"/>
  <c r="Y82" i="23" s="1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15" i="23"/>
  <c r="I7" i="2" l="1"/>
  <c r="I9" i="2"/>
  <c r="I29" i="2"/>
  <c r="B30" i="15"/>
  <c r="B39" i="31"/>
  <c r="A29" i="32" s="1"/>
  <c r="E28" i="15"/>
  <c r="E37" i="31"/>
  <c r="D27" i="32" s="1"/>
  <c r="D29" i="15"/>
  <c r="D38" i="31"/>
  <c r="C28" i="32" s="1"/>
  <c r="D28" i="6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E12" i="13"/>
  <c r="C29" i="15"/>
  <c r="C38" i="31"/>
  <c r="B28" i="32" s="1"/>
  <c r="C9" i="18"/>
  <c r="C10" i="18" s="1"/>
  <c r="P22" i="12"/>
  <c r="P9" i="12" s="1"/>
  <c r="J54" i="15"/>
  <c r="J64" i="31" s="1"/>
  <c r="I54" i="32" s="1"/>
  <c r="M53" i="15"/>
  <c r="M63" i="31" s="1"/>
  <c r="L53" i="32" s="1"/>
  <c r="E52" i="15"/>
  <c r="E62" i="31" s="1"/>
  <c r="D52" i="32" s="1"/>
  <c r="N54" i="15"/>
  <c r="N64" i="31" s="1"/>
  <c r="M54" i="32" s="1"/>
  <c r="N10" i="11"/>
  <c r="N12" i="33"/>
  <c r="N27" i="33" s="1"/>
  <c r="B54" i="15"/>
  <c r="B64" i="31" s="1"/>
  <c r="A54" i="32" s="1"/>
  <c r="D10" i="7"/>
  <c r="D8" i="33"/>
  <c r="D23" i="33" s="1"/>
  <c r="P53" i="15"/>
  <c r="P63" i="31" s="1"/>
  <c r="O53" i="32" s="1"/>
  <c r="K54" i="15"/>
  <c r="K64" i="31" s="1"/>
  <c r="J54" i="32" s="1"/>
  <c r="L53" i="15"/>
  <c r="L63" i="31" s="1"/>
  <c r="K53" i="32" s="1"/>
  <c r="C53" i="15"/>
  <c r="C63" i="31" s="1"/>
  <c r="B53" i="32" s="1"/>
  <c r="Q52" i="15"/>
  <c r="Q62" i="31" s="1"/>
  <c r="P52" i="32" s="1"/>
  <c r="D53" i="15"/>
  <c r="D63" i="31" s="1"/>
  <c r="C53" i="32" s="1"/>
  <c r="O54" i="15"/>
  <c r="O64" i="31" s="1"/>
  <c r="N54" i="32" s="1"/>
  <c r="N10" i="7"/>
  <c r="N8" i="33"/>
  <c r="N23" i="33" s="1"/>
  <c r="B10" i="7"/>
  <c r="B8" i="33"/>
  <c r="B23" i="33" s="1"/>
  <c r="S78" i="17"/>
  <c r="U77" i="17"/>
  <c r="V78" i="17"/>
  <c r="O78" i="17"/>
  <c r="X78" i="17"/>
  <c r="AE78" i="17"/>
  <c r="R77" i="17"/>
  <c r="T78" i="17"/>
  <c r="AA78" i="17"/>
  <c r="P78" i="17"/>
  <c r="AF78" i="17"/>
  <c r="AB78" i="17"/>
  <c r="AD78" i="17"/>
  <c r="W78" i="17"/>
  <c r="AC78" i="17"/>
  <c r="Y78" i="17"/>
  <c r="Z77" i="17"/>
  <c r="Q78" i="17"/>
  <c r="N78" i="17"/>
  <c r="A31" i="33"/>
  <c r="P9" i="10"/>
  <c r="J22" i="19"/>
  <c r="J55" i="6"/>
  <c r="R52" i="6"/>
  <c r="M54" i="6"/>
  <c r="E52" i="6"/>
  <c r="L55" i="6"/>
  <c r="N54" i="6"/>
  <c r="O55" i="6"/>
  <c r="P55" i="6"/>
  <c r="C53" i="6"/>
  <c r="K55" i="6"/>
  <c r="Q53" i="6"/>
  <c r="B54" i="6"/>
  <c r="D54" i="6"/>
  <c r="O9" i="14"/>
  <c r="O22" i="21"/>
  <c r="O9" i="21" s="1"/>
  <c r="O10" i="21" s="1"/>
  <c r="J22" i="12"/>
  <c r="D9" i="19"/>
  <c r="D10" i="19" s="1"/>
  <c r="K22" i="19"/>
  <c r="L22" i="8"/>
  <c r="J22" i="18"/>
  <c r="Q13" i="11"/>
  <c r="Q22" i="11" s="1"/>
  <c r="Q9" i="11" s="1"/>
  <c r="Q9" i="25"/>
  <c r="Q10" i="25" s="1"/>
  <c r="N22" i="24"/>
  <c r="L22" i="22"/>
  <c r="Q13" i="22"/>
  <c r="Q22" i="22" s="1"/>
  <c r="Q9" i="22" s="1"/>
  <c r="Q10" i="22" s="1"/>
  <c r="P9" i="25"/>
  <c r="P10" i="25" s="1"/>
  <c r="J22" i="23"/>
  <c r="L22" i="23"/>
  <c r="M22" i="22"/>
  <c r="E13" i="22"/>
  <c r="O22" i="19"/>
  <c r="N22" i="18"/>
  <c r="O22" i="18"/>
  <c r="O9" i="18" s="1"/>
  <c r="O10" i="18" s="1"/>
  <c r="Q13" i="14"/>
  <c r="Q22" i="14" s="1"/>
  <c r="Q9" i="14" s="1"/>
  <c r="J22" i="13"/>
  <c r="Q13" i="13"/>
  <c r="Q22" i="13" s="1"/>
  <c r="Q9" i="13" s="1"/>
  <c r="N22" i="10"/>
  <c r="N9" i="10" s="1"/>
  <c r="E13" i="9"/>
  <c r="D9" i="8"/>
  <c r="N22" i="8"/>
  <c r="N9" i="8" s="1"/>
  <c r="R13" i="8"/>
  <c r="R22" i="8" s="1"/>
  <c r="E13" i="8"/>
  <c r="E22" i="8" s="1"/>
  <c r="O22" i="8"/>
  <c r="O9" i="8" s="1"/>
  <c r="J22" i="8"/>
  <c r="E12" i="11"/>
  <c r="E12" i="6"/>
  <c r="E21" i="6" s="1"/>
  <c r="E12" i="23"/>
  <c r="E12" i="17"/>
  <c r="E21" i="17" s="1"/>
  <c r="E12" i="16"/>
  <c r="E21" i="16" s="1"/>
  <c r="E21" i="23"/>
  <c r="E12" i="7"/>
  <c r="B22" i="8"/>
  <c r="B9" i="8" s="1"/>
  <c r="E12" i="18"/>
  <c r="E21" i="18" s="1"/>
  <c r="E12" i="25"/>
  <c r="E13" i="17"/>
  <c r="E22" i="17" s="1"/>
  <c r="E12" i="14"/>
  <c r="E13" i="13"/>
  <c r="B22" i="18"/>
  <c r="B9" i="18" s="1"/>
  <c r="B10" i="18" s="1"/>
  <c r="E13" i="21"/>
  <c r="E12" i="20"/>
  <c r="E21" i="20" s="1"/>
  <c r="E12" i="9"/>
  <c r="E21" i="9" s="1"/>
  <c r="R51" i="9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19" i="9"/>
  <c r="T99" i="25"/>
  <c r="T100" i="25" s="1"/>
  <c r="T101" i="25" s="1"/>
  <c r="T102" i="25" s="1"/>
  <c r="T103" i="25" s="1"/>
  <c r="T104" i="25" s="1"/>
  <c r="T105" i="25" s="1"/>
  <c r="T106" i="25" s="1"/>
  <c r="T107" i="25" s="1"/>
  <c r="T108" i="25" s="1"/>
  <c r="T109" i="25" s="1"/>
  <c r="T110" i="25" s="1"/>
  <c r="T111" i="25" s="1"/>
  <c r="T112" i="25" s="1"/>
  <c r="T113" i="25" s="1"/>
  <c r="T114" i="25" s="1"/>
  <c r="T115" i="25" s="1"/>
  <c r="T116" i="25" s="1"/>
  <c r="T117" i="25" s="1"/>
  <c r="T118" i="25" s="1"/>
  <c r="F98" i="21"/>
  <c r="J6" i="21"/>
  <c r="J74" i="21" s="1"/>
  <c r="F27" i="13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N9" i="22"/>
  <c r="N10" i="22" s="1"/>
  <c r="B103" i="16"/>
  <c r="S12" i="24"/>
  <c r="S21" i="24" s="1"/>
  <c r="S18" i="24"/>
  <c r="S27" i="24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L75" i="19"/>
  <c r="L76" i="19" s="1"/>
  <c r="L77" i="19" s="1"/>
  <c r="L78" i="19" s="1"/>
  <c r="L79" i="19" s="1"/>
  <c r="L80" i="19" s="1"/>
  <c r="L81" i="19" s="1"/>
  <c r="L82" i="19" s="1"/>
  <c r="L83" i="19" s="1"/>
  <c r="L84" i="19" s="1"/>
  <c r="L85" i="19" s="1"/>
  <c r="L86" i="19" s="1"/>
  <c r="L87" i="19" s="1"/>
  <c r="L88" i="19" s="1"/>
  <c r="L89" i="19" s="1"/>
  <c r="L90" i="19" s="1"/>
  <c r="L91" i="19" s="1"/>
  <c r="L92" i="19" s="1"/>
  <c r="L93" i="19" s="1"/>
  <c r="L94" i="19" s="1"/>
  <c r="F6" i="10"/>
  <c r="F74" i="10" s="1"/>
  <c r="B98" i="10"/>
  <c r="C99" i="20"/>
  <c r="C100" i="20" s="1"/>
  <c r="C101" i="20" s="1"/>
  <c r="C102" i="20" s="1"/>
  <c r="C103" i="20" s="1"/>
  <c r="C104" i="20" s="1"/>
  <c r="C105" i="20" s="1"/>
  <c r="C106" i="20" s="1"/>
  <c r="C107" i="20" s="1"/>
  <c r="C108" i="20" s="1"/>
  <c r="C109" i="20" s="1"/>
  <c r="C110" i="20" s="1"/>
  <c r="C111" i="20" s="1"/>
  <c r="C112" i="20" s="1"/>
  <c r="C113" i="20" s="1"/>
  <c r="C114" i="20" s="1"/>
  <c r="C115" i="20" s="1"/>
  <c r="C116" i="20" s="1"/>
  <c r="C117" i="20" s="1"/>
  <c r="C118" i="20" s="1"/>
  <c r="C19" i="20"/>
  <c r="S27" i="6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12" i="6"/>
  <c r="S21" i="6" s="1"/>
  <c r="S18" i="6"/>
  <c r="D9" i="18"/>
  <c r="D10" i="18" s="1"/>
  <c r="F51" i="19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19" i="19"/>
  <c r="S51" i="17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19" i="17"/>
  <c r="H6" i="12"/>
  <c r="H74" i="12" s="1"/>
  <c r="D98" i="12"/>
  <c r="C9" i="17"/>
  <c r="C10" i="17" s="1"/>
  <c r="F51" i="8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19" i="8"/>
  <c r="D99" i="1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6" i="11"/>
  <c r="D19" i="11"/>
  <c r="F51" i="24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T50" i="21"/>
  <c r="U5" i="21"/>
  <c r="C7" i="22"/>
  <c r="C7" i="12"/>
  <c r="F28" i="3"/>
  <c r="R51" i="22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19" i="22"/>
  <c r="E7" i="21"/>
  <c r="E7" i="11"/>
  <c r="H27" i="3"/>
  <c r="R51" i="7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19" i="7"/>
  <c r="F27" i="25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S12" i="20"/>
  <c r="S21" i="20" s="1"/>
  <c r="B54" i="16"/>
  <c r="G50" i="11"/>
  <c r="G26" i="11"/>
  <c r="U15" i="14"/>
  <c r="N15" i="12"/>
  <c r="N21" i="12" s="1"/>
  <c r="J75" i="10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E13" i="19"/>
  <c r="Q13" i="18"/>
  <c r="H10" i="2"/>
  <c r="H15" i="2"/>
  <c r="G50" i="12"/>
  <c r="G26" i="12"/>
  <c r="G50" i="20"/>
  <c r="G26" i="20"/>
  <c r="T27" i="20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18" i="20"/>
  <c r="E21" i="7"/>
  <c r="U15" i="12"/>
  <c r="F51" i="23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H15" i="10"/>
  <c r="S26" i="15"/>
  <c r="T4" i="15"/>
  <c r="U26" i="23"/>
  <c r="V4" i="23"/>
  <c r="AA15" i="7"/>
  <c r="M75" i="2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15" i="21"/>
  <c r="F51" i="13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S18" i="10"/>
  <c r="S27" i="10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A56" i="12"/>
  <c r="A33" i="12"/>
  <c r="A104" i="12"/>
  <c r="A80" i="12"/>
  <c r="A79" i="25"/>
  <c r="A103" i="25"/>
  <c r="A32" i="25"/>
  <c r="A55" i="25"/>
  <c r="R13" i="19"/>
  <c r="X75" i="15"/>
  <c r="X76" i="15" s="1"/>
  <c r="X77" i="15" s="1"/>
  <c r="X78" i="15" s="1"/>
  <c r="X79" i="15" s="1"/>
  <c r="X80" i="15" s="1"/>
  <c r="X81" i="15" s="1"/>
  <c r="X82" i="15" s="1"/>
  <c r="X83" i="15" s="1"/>
  <c r="X84" i="15" s="1"/>
  <c r="X85" i="15" s="1"/>
  <c r="X86" i="15" s="1"/>
  <c r="X87" i="15" s="1"/>
  <c r="X88" i="15" s="1"/>
  <c r="X89" i="15" s="1"/>
  <c r="X90" i="15" s="1"/>
  <c r="X91" i="15" s="1"/>
  <c r="X92" i="15" s="1"/>
  <c r="X93" i="15" s="1"/>
  <c r="X94" i="15" s="1"/>
  <c r="S15" i="7"/>
  <c r="T50" i="8"/>
  <c r="U5" i="8"/>
  <c r="A104" i="16"/>
  <c r="A33" i="16"/>
  <c r="A80" i="16"/>
  <c r="A56" i="16"/>
  <c r="U4" i="24"/>
  <c r="T26" i="24"/>
  <c r="H99" i="19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B98" i="20"/>
  <c r="F6" i="20"/>
  <c r="F74" i="20" s="1"/>
  <c r="A33" i="15"/>
  <c r="A104" i="15"/>
  <c r="A80" i="15"/>
  <c r="A56" i="15"/>
  <c r="R12" i="7"/>
  <c r="R21" i="7" s="1"/>
  <c r="R18" i="7"/>
  <c r="R27" i="7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F27" i="1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18" i="10"/>
  <c r="F27" i="10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D98" i="22"/>
  <c r="H6" i="22"/>
  <c r="H74" i="22" s="1"/>
  <c r="A79" i="14"/>
  <c r="A55" i="14"/>
  <c r="A32" i="14"/>
  <c r="A103" i="14"/>
  <c r="U15" i="16"/>
  <c r="L15" i="18"/>
  <c r="P16" i="13"/>
  <c r="P22" i="13" s="1"/>
  <c r="T26" i="14"/>
  <c r="U4" i="14"/>
  <c r="Y16" i="22"/>
  <c r="N77" i="16"/>
  <c r="Q16" i="6"/>
  <c r="F18" i="16"/>
  <c r="F27" i="16"/>
  <c r="S16" i="19"/>
  <c r="T15" i="9"/>
  <c r="S51" i="2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19" i="21"/>
  <c r="U15" i="23"/>
  <c r="R13" i="25"/>
  <c r="R22" i="25" s="1"/>
  <c r="E13" i="25"/>
  <c r="R16" i="18"/>
  <c r="C98" i="11"/>
  <c r="G6" i="11"/>
  <c r="G74" i="11" s="1"/>
  <c r="U15" i="21"/>
  <c r="I6" i="10"/>
  <c r="I74" i="10" s="1"/>
  <c r="E98" i="10"/>
  <c r="M16" i="12"/>
  <c r="Q13" i="23"/>
  <c r="Q22" i="23" s="1"/>
  <c r="Z15" i="16"/>
  <c r="AC15" i="13"/>
  <c r="F51" i="25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N100" i="16"/>
  <c r="A55" i="7"/>
  <c r="A32" i="7"/>
  <c r="A103" i="7"/>
  <c r="A79" i="7"/>
  <c r="N15" i="18"/>
  <c r="N21" i="18" s="1"/>
  <c r="T16" i="8"/>
  <c r="AC15" i="9"/>
  <c r="Y15" i="18"/>
  <c r="F16" i="9"/>
  <c r="E13" i="12"/>
  <c r="R16" i="19"/>
  <c r="D16" i="20"/>
  <c r="X16" i="22"/>
  <c r="S12" i="13"/>
  <c r="S21" i="13" s="1"/>
  <c r="R15" i="10"/>
  <c r="F99" i="10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J2" i="3"/>
  <c r="J3" i="3"/>
  <c r="F27" i="23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Q21" i="8"/>
  <c r="AD15" i="12"/>
  <c r="R12" i="22"/>
  <c r="L16" i="13"/>
  <c r="AC15" i="11"/>
  <c r="AC15" i="8"/>
  <c r="U16" i="13"/>
  <c r="L16" i="7"/>
  <c r="L22" i="7" s="1"/>
  <c r="F51" i="22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G50" i="6"/>
  <c r="G26" i="6"/>
  <c r="G50" i="13"/>
  <c r="G26" i="13"/>
  <c r="G50" i="21"/>
  <c r="G26" i="21"/>
  <c r="H7" i="21"/>
  <c r="H7" i="11"/>
  <c r="K27" i="3"/>
  <c r="T16" i="22"/>
  <c r="Q21" i="10"/>
  <c r="G7" i="24"/>
  <c r="G7" i="14"/>
  <c r="J30" i="3"/>
  <c r="O16" i="12"/>
  <c r="O22" i="12" s="1"/>
  <c r="O9" i="12" s="1"/>
  <c r="Z15" i="20"/>
  <c r="Z16" i="12"/>
  <c r="P15" i="13"/>
  <c r="P21" i="13" s="1"/>
  <c r="R27" i="15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18" i="15"/>
  <c r="R12" i="15"/>
  <c r="R21" i="15" s="1"/>
  <c r="Z16" i="23"/>
  <c r="AC15" i="12"/>
  <c r="T27" i="23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12" i="23"/>
  <c r="T21" i="23" s="1"/>
  <c r="T18" i="23"/>
  <c r="AD15" i="9"/>
  <c r="I99" i="2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6" i="21"/>
  <c r="F18" i="6"/>
  <c r="F27" i="6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U4" i="10"/>
  <c r="T26" i="10"/>
  <c r="S15" i="8"/>
  <c r="U26" i="21"/>
  <c r="V4" i="21"/>
  <c r="L16" i="25"/>
  <c r="O16" i="23"/>
  <c r="O22" i="23" s="1"/>
  <c r="O9" i="23" s="1"/>
  <c r="O10" i="23" s="1"/>
  <c r="D9" i="16"/>
  <c r="D10" i="16" s="1"/>
  <c r="Q16" i="24"/>
  <c r="Q22" i="24" s="1"/>
  <c r="Q9" i="24" s="1"/>
  <c r="Q10" i="24" s="1"/>
  <c r="R12" i="18"/>
  <c r="R21" i="18" s="1"/>
  <c r="Y16" i="12"/>
  <c r="T99" i="15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T110" i="15" s="1"/>
  <c r="T111" i="15" s="1"/>
  <c r="T112" i="15" s="1"/>
  <c r="T113" i="15" s="1"/>
  <c r="T114" i="15" s="1"/>
  <c r="T115" i="15" s="1"/>
  <c r="T116" i="15" s="1"/>
  <c r="T117" i="15" s="1"/>
  <c r="T118" i="15" s="1"/>
  <c r="O15" i="9"/>
  <c r="O21" i="9" s="1"/>
  <c r="P15" i="9"/>
  <c r="P16" i="22"/>
  <c r="N16" i="9"/>
  <c r="N22" i="9" s="1"/>
  <c r="N9" i="9" s="1"/>
  <c r="S51" i="8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19" i="8"/>
  <c r="Q16" i="10"/>
  <c r="AD15" i="22"/>
  <c r="F27" i="15"/>
  <c r="P15" i="18"/>
  <c r="P21" i="18" s="1"/>
  <c r="P9" i="18" s="1"/>
  <c r="P10" i="18" s="1"/>
  <c r="V16" i="9"/>
  <c r="A103" i="17"/>
  <c r="A55" i="17"/>
  <c r="A32" i="17"/>
  <c r="A79" i="17"/>
  <c r="AA15" i="12"/>
  <c r="R12" i="14"/>
  <c r="R21" i="14" s="1"/>
  <c r="N16" i="14"/>
  <c r="N22" i="14" s="1"/>
  <c r="N9" i="14" s="1"/>
  <c r="X16" i="8"/>
  <c r="I75" i="19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15" i="19"/>
  <c r="Q22" i="8"/>
  <c r="Q16" i="18"/>
  <c r="S26" i="7"/>
  <c r="T4" i="7"/>
  <c r="P21" i="9"/>
  <c r="F51" i="1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R15" i="19"/>
  <c r="R21" i="19" s="1"/>
  <c r="H75" i="2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15" i="21"/>
  <c r="M15" i="20"/>
  <c r="S50" i="11"/>
  <c r="T5" i="11"/>
  <c r="F51" i="10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19" i="10"/>
  <c r="U15" i="6"/>
  <c r="O16" i="9"/>
  <c r="O22" i="9" s="1"/>
  <c r="X15" i="8"/>
  <c r="B79" i="16"/>
  <c r="V15" i="19"/>
  <c r="Q15" i="23"/>
  <c r="Q21" i="23" s="1"/>
  <c r="S27" i="14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12" i="14"/>
  <c r="S18" i="14"/>
  <c r="E99" i="9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A103" i="24"/>
  <c r="A79" i="24"/>
  <c r="A55" i="24"/>
  <c r="A32" i="24"/>
  <c r="U15" i="18"/>
  <c r="F18" i="18"/>
  <c r="F27" i="18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M16" i="13"/>
  <c r="M22" i="13" s="1"/>
  <c r="F51" i="16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19" i="16"/>
  <c r="T16" i="9"/>
  <c r="P15" i="7"/>
  <c r="P21" i="7" s="1"/>
  <c r="P9" i="7" s="1"/>
  <c r="R16" i="12"/>
  <c r="T15" i="13"/>
  <c r="C98" i="21"/>
  <c r="G6" i="21"/>
  <c r="G74" i="21" s="1"/>
  <c r="AA15" i="9"/>
  <c r="E98" i="20"/>
  <c r="I6" i="20"/>
  <c r="I74" i="20" s="1"/>
  <c r="F18" i="17"/>
  <c r="F27" i="17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T4" i="9"/>
  <c r="S26" i="9"/>
  <c r="V4" i="12"/>
  <c r="U26" i="12"/>
  <c r="S50" i="23"/>
  <c r="T5" i="23"/>
  <c r="F18" i="7"/>
  <c r="F27" i="7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H99" i="9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6" i="9"/>
  <c r="G50" i="19"/>
  <c r="G26" i="19"/>
  <c r="U26" i="20"/>
  <c r="V4" i="20"/>
  <c r="A32" i="8"/>
  <c r="A103" i="8"/>
  <c r="A79" i="8"/>
  <c r="A55" i="8"/>
  <c r="H3" i="25"/>
  <c r="H3" i="24"/>
  <c r="H3" i="23"/>
  <c r="H3" i="22"/>
  <c r="H3" i="21"/>
  <c r="H3" i="20"/>
  <c r="H3" i="19"/>
  <c r="H3" i="18"/>
  <c r="H3" i="17"/>
  <c r="H3" i="16"/>
  <c r="H3" i="15"/>
  <c r="H3" i="14"/>
  <c r="H3" i="13"/>
  <c r="H3" i="12"/>
  <c r="H3" i="11"/>
  <c r="H3" i="10"/>
  <c r="H3" i="9"/>
  <c r="H3" i="8"/>
  <c r="H3" i="7"/>
  <c r="J4" i="2"/>
  <c r="H3" i="6"/>
  <c r="K4" i="3"/>
  <c r="I8" i="2"/>
  <c r="I16" i="2" s="1"/>
  <c r="I17" i="2"/>
  <c r="G50" i="22"/>
  <c r="G26" i="22"/>
  <c r="L6" i="10"/>
  <c r="L74" i="10" s="1"/>
  <c r="H98" i="10"/>
  <c r="F51" i="6"/>
  <c r="F19" i="6"/>
  <c r="T27" i="2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18" i="21"/>
  <c r="B99" i="9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6" i="9"/>
  <c r="B19" i="9"/>
  <c r="A103" i="19"/>
  <c r="A79" i="19"/>
  <c r="A32" i="19"/>
  <c r="A55" i="19"/>
  <c r="P9" i="21"/>
  <c r="P10" i="21" s="1"/>
  <c r="M75" i="1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M87" i="11" s="1"/>
  <c r="M88" i="11" s="1"/>
  <c r="M89" i="11" s="1"/>
  <c r="M90" i="11" s="1"/>
  <c r="M91" i="11" s="1"/>
  <c r="M92" i="11" s="1"/>
  <c r="M93" i="11" s="1"/>
  <c r="M94" i="11" s="1"/>
  <c r="F12" i="20"/>
  <c r="F18" i="20"/>
  <c r="F27" i="20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A103" i="6"/>
  <c r="A79" i="6"/>
  <c r="A55" i="6"/>
  <c r="A32" i="6"/>
  <c r="F51" i="15"/>
  <c r="F61" i="31" s="1"/>
  <c r="S50" i="10"/>
  <c r="T5" i="10"/>
  <c r="E99" i="19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6" i="19"/>
  <c r="D99" i="2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9" i="21"/>
  <c r="R51" i="1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19" i="11"/>
  <c r="A33" i="10"/>
  <c r="A104" i="10"/>
  <c r="A80" i="10"/>
  <c r="A56" i="10"/>
  <c r="I15" i="9"/>
  <c r="I75" i="9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F51" i="18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19" i="18"/>
  <c r="K75" i="22"/>
  <c r="K76" i="22" s="1"/>
  <c r="K77" i="22" s="1"/>
  <c r="K78" i="22" s="1"/>
  <c r="K79" i="22" s="1"/>
  <c r="K80" i="22" s="1"/>
  <c r="K81" i="22" s="1"/>
  <c r="K82" i="22" s="1"/>
  <c r="K83" i="22" s="1"/>
  <c r="K84" i="22" s="1"/>
  <c r="K85" i="22" s="1"/>
  <c r="K86" i="22" s="1"/>
  <c r="K87" i="22" s="1"/>
  <c r="K88" i="22" s="1"/>
  <c r="K89" i="22" s="1"/>
  <c r="K90" i="22" s="1"/>
  <c r="K91" i="22" s="1"/>
  <c r="K92" i="22" s="1"/>
  <c r="K93" i="22" s="1"/>
  <c r="K94" i="22" s="1"/>
  <c r="C9" i="8"/>
  <c r="S21" i="12"/>
  <c r="P15" i="8"/>
  <c r="S50" i="13"/>
  <c r="T5" i="13"/>
  <c r="F51" i="17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19" i="17"/>
  <c r="R27" i="9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18" i="9"/>
  <c r="E21" i="14"/>
  <c r="N22" i="12"/>
  <c r="T50" i="25"/>
  <c r="U5" i="25"/>
  <c r="T27" i="12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18" i="12"/>
  <c r="P9" i="14"/>
  <c r="O22" i="11"/>
  <c r="O9" i="11" s="1"/>
  <c r="S15" i="12"/>
  <c r="AF15" i="9"/>
  <c r="R51" i="23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19" i="23"/>
  <c r="F51" i="7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19" i="7"/>
  <c r="L75" i="9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22" i="13"/>
  <c r="F27" i="22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G50" i="14"/>
  <c r="G26" i="14"/>
  <c r="G98" i="13"/>
  <c r="K6" i="13"/>
  <c r="K74" i="13" s="1"/>
  <c r="F75" i="19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A79" i="20"/>
  <c r="A55" i="20"/>
  <c r="A103" i="20"/>
  <c r="A32" i="20"/>
  <c r="L22" i="25"/>
  <c r="V15" i="22"/>
  <c r="R15" i="22"/>
  <c r="C16" i="19"/>
  <c r="R16" i="9"/>
  <c r="X15" i="13"/>
  <c r="E13" i="20"/>
  <c r="P16" i="9"/>
  <c r="P22" i="9" s="1"/>
  <c r="AA15" i="11"/>
  <c r="F27" i="14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G50" i="7"/>
  <c r="G26" i="7"/>
  <c r="G50" i="15"/>
  <c r="G60" i="31" s="1"/>
  <c r="G26" i="15"/>
  <c r="G36" i="31" s="1"/>
  <c r="G50" i="23"/>
  <c r="G26" i="23"/>
  <c r="D22" i="20"/>
  <c r="D9" i="20" s="1"/>
  <c r="D10" i="20" s="1"/>
  <c r="AD15" i="8"/>
  <c r="H98" i="20"/>
  <c r="L6" i="20"/>
  <c r="L74" i="20" s="1"/>
  <c r="G98" i="23"/>
  <c r="K6" i="23"/>
  <c r="K74" i="23" s="1"/>
  <c r="T50" i="20"/>
  <c r="U5" i="20"/>
  <c r="L16" i="19"/>
  <c r="L22" i="19" s="1"/>
  <c r="Z15" i="8"/>
  <c r="Z30" i="3"/>
  <c r="AA16" i="3"/>
  <c r="B99" i="19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9" i="19"/>
  <c r="Z15" i="24"/>
  <c r="N15" i="19"/>
  <c r="N21" i="19" s="1"/>
  <c r="Q13" i="9"/>
  <c r="Q22" i="9" s="1"/>
  <c r="S50" i="14"/>
  <c r="T5" i="14"/>
  <c r="E21" i="11"/>
  <c r="Z15" i="9"/>
  <c r="K16" i="13"/>
  <c r="K22" i="13" s="1"/>
  <c r="W15" i="9"/>
  <c r="F75" i="9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R12" i="6"/>
  <c r="R21" i="6" s="1"/>
  <c r="P15" i="11"/>
  <c r="P21" i="11" s="1"/>
  <c r="P9" i="11" s="1"/>
  <c r="Q15" i="19"/>
  <c r="Q21" i="19" s="1"/>
  <c r="I99" i="1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6" i="11"/>
  <c r="F51" i="20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19" i="20"/>
  <c r="N16" i="19"/>
  <c r="N22" i="19" s="1"/>
  <c r="E13" i="18"/>
  <c r="AD15" i="19"/>
  <c r="R51" i="10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19" i="10"/>
  <c r="M16" i="8"/>
  <c r="M22" i="8" s="1"/>
  <c r="U15" i="24"/>
  <c r="T5" i="12"/>
  <c r="S50" i="12"/>
  <c r="O16" i="7"/>
  <c r="O22" i="7" s="1"/>
  <c r="O9" i="7" s="1"/>
  <c r="C9" i="7"/>
  <c r="I7" i="23"/>
  <c r="I7" i="13"/>
  <c r="L29" i="3"/>
  <c r="P21" i="8"/>
  <c r="Q16" i="20"/>
  <c r="Q22" i="20" s="1"/>
  <c r="Q9" i="20" s="1"/>
  <c r="Q10" i="20" s="1"/>
  <c r="AD15" i="13"/>
  <c r="E13" i="14"/>
  <c r="E12" i="24"/>
  <c r="E21" i="24" s="1"/>
  <c r="X16" i="12"/>
  <c r="R15" i="13"/>
  <c r="H16" i="8"/>
  <c r="R13" i="21"/>
  <c r="R22" i="21" s="1"/>
  <c r="E52" i="16"/>
  <c r="P9" i="24"/>
  <c r="P10" i="24" s="1"/>
  <c r="Q15" i="12"/>
  <c r="Q21" i="12" s="1"/>
  <c r="G99" i="22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99" i="12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S18" i="11"/>
  <c r="S27" i="1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R51" i="13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19" i="13"/>
  <c r="J15" i="9"/>
  <c r="C9" i="9"/>
  <c r="S50" i="15"/>
  <c r="S60" i="31" s="1"/>
  <c r="R50" i="32" s="1"/>
  <c r="T5" i="15"/>
  <c r="A33" i="9"/>
  <c r="A104" i="9"/>
  <c r="A80" i="9"/>
  <c r="A56" i="9"/>
  <c r="S51" i="25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19" i="25"/>
  <c r="AB15" i="12"/>
  <c r="AA15" i="22"/>
  <c r="E13" i="11"/>
  <c r="P22" i="22"/>
  <c r="Z15" i="19"/>
  <c r="P16" i="8"/>
  <c r="P22" i="8" s="1"/>
  <c r="H15" i="20"/>
  <c r="Q12" i="15"/>
  <c r="Q21" i="15" s="1"/>
  <c r="M16" i="18"/>
  <c r="M22" i="18" s="1"/>
  <c r="S15" i="21"/>
  <c r="S21" i="21" s="1"/>
  <c r="O15" i="19"/>
  <c r="O21" i="19" s="1"/>
  <c r="AB15" i="23"/>
  <c r="AB16" i="19"/>
  <c r="F51" i="14"/>
  <c r="F52" i="14" s="1"/>
  <c r="F53" i="14" s="1"/>
  <c r="F54" i="14" s="1"/>
  <c r="F55" i="14" s="1"/>
  <c r="F56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G50" i="8"/>
  <c r="G26" i="8"/>
  <c r="G50" i="16"/>
  <c r="G26" i="16"/>
  <c r="G50" i="24"/>
  <c r="G26" i="24"/>
  <c r="I16" i="10"/>
  <c r="D9" i="10"/>
  <c r="U16" i="23"/>
  <c r="S51" i="20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19" i="20"/>
  <c r="A79" i="13"/>
  <c r="A55" i="13"/>
  <c r="A103" i="13"/>
  <c r="A32" i="13"/>
  <c r="T26" i="22"/>
  <c r="U4" i="22"/>
  <c r="T18" i="19"/>
  <c r="T27" i="19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12" i="19"/>
  <c r="V7" i="25"/>
  <c r="V7" i="15"/>
  <c r="AB16" i="23"/>
  <c r="N16" i="20"/>
  <c r="N22" i="20" s="1"/>
  <c r="N9" i="20" s="1"/>
  <c r="N10" i="20" s="1"/>
  <c r="U12" i="17"/>
  <c r="R51" i="14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19" i="14"/>
  <c r="S50" i="18"/>
  <c r="T5" i="18"/>
  <c r="P22" i="23"/>
  <c r="P9" i="23" s="1"/>
  <c r="P10" i="23" s="1"/>
  <c r="E12" i="21"/>
  <c r="E21" i="21" s="1"/>
  <c r="R12" i="24"/>
  <c r="R21" i="24" s="1"/>
  <c r="R9" i="24" s="1"/>
  <c r="R10" i="24" s="1"/>
  <c r="E12" i="12"/>
  <c r="E21" i="12" s="1"/>
  <c r="L16" i="18"/>
  <c r="L22" i="18" s="1"/>
  <c r="N15" i="13"/>
  <c r="N21" i="13" s="1"/>
  <c r="N9" i="13" s="1"/>
  <c r="W16" i="8"/>
  <c r="T15" i="12"/>
  <c r="Q12" i="7"/>
  <c r="Q21" i="7" s="1"/>
  <c r="R21" i="13"/>
  <c r="F27" i="12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I16" i="20"/>
  <c r="G16" i="21"/>
  <c r="M16" i="23"/>
  <c r="M22" i="23" s="1"/>
  <c r="T50" i="19"/>
  <c r="U5" i="19"/>
  <c r="E12" i="8"/>
  <c r="E21" i="8" s="1"/>
  <c r="R51" i="12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19" i="12"/>
  <c r="K16" i="9"/>
  <c r="K22" i="9" s="1"/>
  <c r="AA15" i="8"/>
  <c r="U16" i="8"/>
  <c r="T15" i="22"/>
  <c r="M6" i="12"/>
  <c r="M74" i="12" s="1"/>
  <c r="I98" i="12"/>
  <c r="R16" i="13"/>
  <c r="Z15" i="12"/>
  <c r="T16" i="12"/>
  <c r="AA15" i="13"/>
  <c r="E16" i="18"/>
  <c r="W16" i="23"/>
  <c r="Q16" i="21"/>
  <c r="Q22" i="21" s="1"/>
  <c r="Q9" i="21" s="1"/>
  <c r="Q10" i="21" s="1"/>
  <c r="S15" i="19"/>
  <c r="Y16" i="21"/>
  <c r="V16" i="22"/>
  <c r="K75" i="12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U4" i="11"/>
  <c r="T26" i="11"/>
  <c r="AB16" i="21"/>
  <c r="S51" i="6"/>
  <c r="S19" i="6"/>
  <c r="AB15" i="13"/>
  <c r="A103" i="18"/>
  <c r="A55" i="18"/>
  <c r="A79" i="18"/>
  <c r="A32" i="18"/>
  <c r="V16" i="6"/>
  <c r="U16" i="18"/>
  <c r="AC15" i="21"/>
  <c r="R51" i="15"/>
  <c r="R61" i="31" s="1"/>
  <c r="Q51" i="32" s="1"/>
  <c r="R19" i="15"/>
  <c r="R29" i="31" s="1"/>
  <c r="Q19" i="32" s="1"/>
  <c r="AF15" i="8"/>
  <c r="U15" i="15"/>
  <c r="W16" i="13"/>
  <c r="E13" i="7"/>
  <c r="E22" i="7" s="1"/>
  <c r="S15" i="18"/>
  <c r="U15" i="11"/>
  <c r="E13" i="24"/>
  <c r="W15" i="23"/>
  <c r="N15" i="23"/>
  <c r="N21" i="23" s="1"/>
  <c r="Q16" i="19"/>
  <c r="A103" i="22"/>
  <c r="A79" i="22"/>
  <c r="A55" i="22"/>
  <c r="A32" i="22"/>
  <c r="O16" i="22"/>
  <c r="O22" i="22" s="1"/>
  <c r="O9" i="22" s="1"/>
  <c r="O10" i="22" s="1"/>
  <c r="V16" i="8"/>
  <c r="Z16" i="19"/>
  <c r="J75" i="20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Z16" i="8"/>
  <c r="E12" i="22"/>
  <c r="E21" i="22" s="1"/>
  <c r="U98" i="15"/>
  <c r="Y6" i="15"/>
  <c r="Y74" i="15" s="1"/>
  <c r="V18" i="17"/>
  <c r="V27" i="17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" i="13"/>
  <c r="U26" i="13"/>
  <c r="G50" i="9"/>
  <c r="G26" i="9"/>
  <c r="G50" i="17"/>
  <c r="G26" i="17"/>
  <c r="G50" i="25"/>
  <c r="G26" i="25"/>
  <c r="S26" i="25"/>
  <c r="T4" i="25"/>
  <c r="S26" i="8"/>
  <c r="T4" i="8"/>
  <c r="S18" i="22"/>
  <c r="S27" i="22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V4" i="19"/>
  <c r="U26" i="19"/>
  <c r="F7" i="22"/>
  <c r="F7" i="12"/>
  <c r="I28" i="3"/>
  <c r="R51" i="18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19" i="18"/>
  <c r="F27" i="2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S21" i="19"/>
  <c r="R21" i="21"/>
  <c r="A103" i="11"/>
  <c r="A79" i="11"/>
  <c r="A32" i="11"/>
  <c r="A55" i="11"/>
  <c r="F51" i="12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R21" i="10"/>
  <c r="S51" i="19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19" i="19"/>
  <c r="U50" i="24"/>
  <c r="V5" i="24"/>
  <c r="U4" i="18"/>
  <c r="T26" i="18"/>
  <c r="I98" i="22"/>
  <c r="M6" i="22"/>
  <c r="M74" i="22" s="1"/>
  <c r="O9" i="10"/>
  <c r="R13" i="17"/>
  <c r="R22" i="17" s="1"/>
  <c r="B30" i="16"/>
  <c r="E9" i="17"/>
  <c r="E10" i="17" s="1"/>
  <c r="D22" i="9"/>
  <c r="D9" i="9" s="1"/>
  <c r="G15" i="10"/>
  <c r="G75" i="10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A103" i="23"/>
  <c r="A79" i="23"/>
  <c r="A55" i="23"/>
  <c r="A32" i="23"/>
  <c r="F18" i="9"/>
  <c r="F27" i="9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Q22" i="19"/>
  <c r="T50" i="6"/>
  <c r="U5" i="6"/>
  <c r="E21" i="25"/>
  <c r="C22" i="19"/>
  <c r="C9" i="19" s="1"/>
  <c r="C10" i="19" s="1"/>
  <c r="F99" i="20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A32" i="21"/>
  <c r="A103" i="21"/>
  <c r="A79" i="21"/>
  <c r="A55" i="21"/>
  <c r="X16" i="19"/>
  <c r="K15" i="21"/>
  <c r="U98" i="25"/>
  <c r="Y6" i="25"/>
  <c r="Y74" i="25" s="1"/>
  <c r="K16" i="23"/>
  <c r="K22" i="23" s="1"/>
  <c r="X4" i="17"/>
  <c r="W26" i="17"/>
  <c r="S50" i="9"/>
  <c r="T5" i="9"/>
  <c r="T27" i="13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18" i="13"/>
  <c r="Q15" i="9"/>
  <c r="Q21" i="9" s="1"/>
  <c r="G50" i="10"/>
  <c r="G26" i="10"/>
  <c r="G50" i="18"/>
  <c r="G26" i="18"/>
  <c r="R27" i="25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18" i="25"/>
  <c r="R12" i="25"/>
  <c r="R21" i="25" s="1"/>
  <c r="S15" i="11"/>
  <c r="R27" i="8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12" i="8"/>
  <c r="R21" i="8" s="1"/>
  <c r="R18" i="8"/>
  <c r="AB15" i="19"/>
  <c r="T16" i="21"/>
  <c r="X75" i="25"/>
  <c r="X76" i="25" s="1"/>
  <c r="X77" i="25" s="1"/>
  <c r="X78" i="25" s="1"/>
  <c r="X79" i="25" s="1"/>
  <c r="X80" i="25" s="1"/>
  <c r="X81" i="25" s="1"/>
  <c r="X82" i="25" s="1"/>
  <c r="X83" i="25" s="1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D22" i="11"/>
  <c r="D9" i="11" s="1"/>
  <c r="L16" i="9"/>
  <c r="L22" i="9" s="1"/>
  <c r="W16" i="19"/>
  <c r="J6" i="11"/>
  <c r="J74" i="11" s="1"/>
  <c r="F98" i="11"/>
  <c r="E12" i="19"/>
  <c r="E21" i="19" s="1"/>
  <c r="M16" i="19"/>
  <c r="M22" i="19" s="1"/>
  <c r="AF15" i="19"/>
  <c r="F51" i="2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19" i="21"/>
  <c r="U15" i="10"/>
  <c r="X15" i="22"/>
  <c r="V15" i="9"/>
  <c r="AD15" i="18"/>
  <c r="Y15" i="19"/>
  <c r="Q13" i="10"/>
  <c r="Q22" i="10" s="1"/>
  <c r="S13" i="24"/>
  <c r="S22" i="24" s="1"/>
  <c r="X15" i="21"/>
  <c r="J16" i="9"/>
  <c r="J22" i="9" s="1"/>
  <c r="Q13" i="12"/>
  <c r="Q22" i="12" s="1"/>
  <c r="N9" i="24"/>
  <c r="N10" i="24" s="1"/>
  <c r="R15" i="20"/>
  <c r="R21" i="20" s="1"/>
  <c r="AA15" i="19"/>
  <c r="W16" i="18"/>
  <c r="O16" i="13"/>
  <c r="O22" i="13" s="1"/>
  <c r="S15" i="23"/>
  <c r="S21" i="23" s="1"/>
  <c r="E13" i="23"/>
  <c r="G16" i="11"/>
  <c r="AB16" i="11"/>
  <c r="T51" i="24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19" i="24"/>
  <c r="O15" i="13"/>
  <c r="O21" i="13" s="1"/>
  <c r="P16" i="19"/>
  <c r="P22" i="19" s="1"/>
  <c r="P9" i="19" s="1"/>
  <c r="P10" i="19" s="1"/>
  <c r="B7" i="21"/>
  <c r="B7" i="11"/>
  <c r="E27" i="3"/>
  <c r="S27" i="18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18" i="18"/>
  <c r="G75" i="20"/>
  <c r="G76" i="20" s="1"/>
  <c r="G77" i="20" s="1"/>
  <c r="G78" i="20" s="1"/>
  <c r="G79" i="20" s="1"/>
  <c r="G80" i="20" s="1"/>
  <c r="G81" i="20" s="1"/>
  <c r="G82" i="20" s="1"/>
  <c r="G83" i="20" s="1"/>
  <c r="G84" i="20" s="1"/>
  <c r="G85" i="20" s="1"/>
  <c r="G86" i="20" s="1"/>
  <c r="G87" i="20" s="1"/>
  <c r="G88" i="20" s="1"/>
  <c r="G89" i="20" s="1"/>
  <c r="G90" i="20" s="1"/>
  <c r="G91" i="20" s="1"/>
  <c r="G92" i="20" s="1"/>
  <c r="G93" i="20" s="1"/>
  <c r="G94" i="20" s="1"/>
  <c r="G15" i="20"/>
  <c r="T26" i="6"/>
  <c r="U4" i="6"/>
  <c r="X15" i="19"/>
  <c r="T15" i="18"/>
  <c r="F18" i="19"/>
  <c r="F27" i="19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V15" i="23"/>
  <c r="T50" i="17"/>
  <c r="U5" i="17"/>
  <c r="D7" i="23"/>
  <c r="D7" i="13"/>
  <c r="G29" i="3"/>
  <c r="F18" i="8"/>
  <c r="F27" i="8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Y16" i="9"/>
  <c r="T15" i="19"/>
  <c r="Y16" i="19"/>
  <c r="C99" i="10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9" i="10"/>
  <c r="Y16" i="23"/>
  <c r="Q13" i="7"/>
  <c r="Q22" i="7" s="1"/>
  <c r="H75" i="1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F51" i="9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19" i="9"/>
  <c r="F27" i="24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U15" i="20"/>
  <c r="Z15" i="10"/>
  <c r="E21" i="13"/>
  <c r="T16" i="11"/>
  <c r="AC15" i="22"/>
  <c r="E13" i="10"/>
  <c r="S50" i="22"/>
  <c r="T5" i="22"/>
  <c r="AB15" i="18"/>
  <c r="AB16" i="9"/>
  <c r="T5" i="7"/>
  <c r="S50" i="7"/>
  <c r="Z16" i="13"/>
  <c r="U15" i="13"/>
  <c r="R15" i="16"/>
  <c r="AF15" i="12"/>
  <c r="M22" i="12"/>
  <c r="Z16" i="22"/>
  <c r="R13" i="20"/>
  <c r="R22" i="20" s="1"/>
  <c r="V15" i="18"/>
  <c r="E12" i="10"/>
  <c r="E21" i="10" s="1"/>
  <c r="N16" i="23"/>
  <c r="N22" i="23" s="1"/>
  <c r="Y16" i="18"/>
  <c r="P15" i="22"/>
  <c r="P21" i="22" s="1"/>
  <c r="F12" i="10" l="1"/>
  <c r="E29" i="15"/>
  <c r="E38" i="31"/>
  <c r="D28" i="32" s="1"/>
  <c r="C30" i="15"/>
  <c r="C39" i="31"/>
  <c r="B29" i="32" s="1"/>
  <c r="D12" i="6"/>
  <c r="D21" i="6" s="1"/>
  <c r="B31" i="15"/>
  <c r="B40" i="31"/>
  <c r="A30" i="32" s="1"/>
  <c r="F28" i="15"/>
  <c r="F37" i="31"/>
  <c r="E27" i="32" s="1"/>
  <c r="J7" i="2"/>
  <c r="J9" i="2"/>
  <c r="J29" i="2"/>
  <c r="F26" i="32"/>
  <c r="D30" i="15"/>
  <c r="D39" i="31"/>
  <c r="C29" i="32" s="1"/>
  <c r="E51" i="32"/>
  <c r="F50" i="32"/>
  <c r="O9" i="19"/>
  <c r="O10" i="19" s="1"/>
  <c r="R9" i="8"/>
  <c r="R10" i="8" s="1"/>
  <c r="N9" i="18"/>
  <c r="N10" i="18" s="1"/>
  <c r="R9" i="25"/>
  <c r="R10" i="25" s="1"/>
  <c r="N10" i="13"/>
  <c r="N14" i="33"/>
  <c r="N29" i="33" s="1"/>
  <c r="P10" i="14"/>
  <c r="P15" i="33"/>
  <c r="P30" i="33" s="1"/>
  <c r="P10" i="12"/>
  <c r="P13" i="33"/>
  <c r="P28" i="33" s="1"/>
  <c r="N10" i="8"/>
  <c r="N9" i="33"/>
  <c r="N24" i="33" s="1"/>
  <c r="D54" i="15"/>
  <c r="D64" i="31" s="1"/>
  <c r="C54" i="32" s="1"/>
  <c r="N55" i="15"/>
  <c r="N65" i="31" s="1"/>
  <c r="M55" i="32" s="1"/>
  <c r="F52" i="15"/>
  <c r="F62" i="31" s="1"/>
  <c r="E52" i="32" s="1"/>
  <c r="D10" i="8"/>
  <c r="D9" i="33"/>
  <c r="D24" i="33" s="1"/>
  <c r="B55" i="15"/>
  <c r="B65" i="31" s="1"/>
  <c r="A55" i="32" s="1"/>
  <c r="P10" i="10"/>
  <c r="P11" i="33"/>
  <c r="P26" i="33" s="1"/>
  <c r="Q53" i="15"/>
  <c r="Q63" i="31" s="1"/>
  <c r="P53" i="32" s="1"/>
  <c r="K55" i="15"/>
  <c r="K65" i="31" s="1"/>
  <c r="J55" i="32" s="1"/>
  <c r="E53" i="15"/>
  <c r="E63" i="31" s="1"/>
  <c r="D53" i="32" s="1"/>
  <c r="N10" i="10"/>
  <c r="N11" i="33"/>
  <c r="N26" i="33" s="1"/>
  <c r="C10" i="7"/>
  <c r="C8" i="33"/>
  <c r="C23" i="33" s="1"/>
  <c r="P10" i="11"/>
  <c r="P12" i="33"/>
  <c r="P27" i="33" s="1"/>
  <c r="B10" i="8"/>
  <c r="B9" i="33"/>
  <c r="B24" i="33" s="1"/>
  <c r="O10" i="14"/>
  <c r="O15" i="33"/>
  <c r="O30" i="33" s="1"/>
  <c r="O10" i="10"/>
  <c r="O11" i="33"/>
  <c r="O26" i="33" s="1"/>
  <c r="C10" i="9"/>
  <c r="C10" i="33"/>
  <c r="C25" i="33" s="1"/>
  <c r="O10" i="7"/>
  <c r="O8" i="33"/>
  <c r="O23" i="33" s="1"/>
  <c r="N10" i="9"/>
  <c r="N10" i="33"/>
  <c r="N25" i="33" s="1"/>
  <c r="O10" i="12"/>
  <c r="O13" i="33"/>
  <c r="O28" i="33" s="1"/>
  <c r="Q10" i="13"/>
  <c r="Q14" i="33"/>
  <c r="Q29" i="33" s="1"/>
  <c r="Q10" i="11"/>
  <c r="Q12" i="33"/>
  <c r="Q27" i="33" s="1"/>
  <c r="C54" i="15"/>
  <c r="C64" i="31" s="1"/>
  <c r="B54" i="32" s="1"/>
  <c r="P54" i="15"/>
  <c r="P64" i="31" s="1"/>
  <c r="O54" i="32" s="1"/>
  <c r="M54" i="15"/>
  <c r="M64" i="31" s="1"/>
  <c r="L54" i="32" s="1"/>
  <c r="O10" i="8"/>
  <c r="O9" i="33"/>
  <c r="O24" i="33" s="1"/>
  <c r="R52" i="15"/>
  <c r="R62" i="31" s="1"/>
  <c r="Q52" i="32" s="1"/>
  <c r="N10" i="14"/>
  <c r="N15" i="33"/>
  <c r="N30" i="33" s="1"/>
  <c r="Q10" i="14"/>
  <c r="Q15" i="33"/>
  <c r="Q30" i="33" s="1"/>
  <c r="O55" i="15"/>
  <c r="O65" i="31" s="1"/>
  <c r="N55" i="32" s="1"/>
  <c r="D10" i="11"/>
  <c r="D12" i="33"/>
  <c r="D27" i="33" s="1"/>
  <c r="D10" i="10"/>
  <c r="D11" i="33"/>
  <c r="D26" i="33" s="1"/>
  <c r="D10" i="9"/>
  <c r="D10" i="33"/>
  <c r="D25" i="33" s="1"/>
  <c r="O10" i="11"/>
  <c r="O12" i="33"/>
  <c r="O27" i="33" s="1"/>
  <c r="C10" i="8"/>
  <c r="C9" i="33"/>
  <c r="C24" i="33" s="1"/>
  <c r="P10" i="7"/>
  <c r="P8" i="33"/>
  <c r="P23" i="33" s="1"/>
  <c r="L54" i="15"/>
  <c r="L64" i="31" s="1"/>
  <c r="K54" i="32" s="1"/>
  <c r="J55" i="15"/>
  <c r="J65" i="31" s="1"/>
  <c r="I55" i="32" s="1"/>
  <c r="Q79" i="17"/>
  <c r="AF79" i="17"/>
  <c r="W79" i="17"/>
  <c r="T79" i="17"/>
  <c r="X79" i="17"/>
  <c r="Z78" i="17"/>
  <c r="U78" i="17"/>
  <c r="P79" i="17"/>
  <c r="R78" i="17"/>
  <c r="AD79" i="17"/>
  <c r="O79" i="17"/>
  <c r="Y79" i="17"/>
  <c r="S79" i="17"/>
  <c r="AB79" i="17"/>
  <c r="AA79" i="17"/>
  <c r="AE79" i="17"/>
  <c r="AC79" i="17"/>
  <c r="V79" i="17"/>
  <c r="N79" i="17"/>
  <c r="S52" i="6"/>
  <c r="D55" i="6"/>
  <c r="K56" i="6"/>
  <c r="L56" i="6"/>
  <c r="M55" i="6"/>
  <c r="P56" i="6"/>
  <c r="B55" i="6"/>
  <c r="C54" i="6"/>
  <c r="O56" i="6"/>
  <c r="E53" i="6"/>
  <c r="R53" i="6"/>
  <c r="Q54" i="6"/>
  <c r="J56" i="6"/>
  <c r="F52" i="6"/>
  <c r="N55" i="6"/>
  <c r="O9" i="9"/>
  <c r="Q9" i="23"/>
  <c r="Q10" i="23" s="1"/>
  <c r="Q9" i="9"/>
  <c r="S13" i="20"/>
  <c r="S22" i="20" s="1"/>
  <c r="S9" i="20" s="1"/>
  <c r="S10" i="20" s="1"/>
  <c r="P9" i="22"/>
  <c r="P10" i="22" s="1"/>
  <c r="R9" i="21"/>
  <c r="R10" i="21" s="1"/>
  <c r="Q9" i="19"/>
  <c r="Q10" i="19" s="1"/>
  <c r="N9" i="19"/>
  <c r="N10" i="19" s="1"/>
  <c r="O9" i="13"/>
  <c r="P9" i="13"/>
  <c r="R13" i="11"/>
  <c r="R22" i="11" s="1"/>
  <c r="R9" i="11" s="1"/>
  <c r="P9" i="9"/>
  <c r="E9" i="8"/>
  <c r="S13" i="8"/>
  <c r="S22" i="8" s="1"/>
  <c r="F12" i="17"/>
  <c r="F13" i="11"/>
  <c r="F13" i="25"/>
  <c r="F13" i="17"/>
  <c r="F22" i="17" s="1"/>
  <c r="F12" i="24"/>
  <c r="F12" i="9"/>
  <c r="F13" i="21"/>
  <c r="F12" i="8"/>
  <c r="F21" i="8" s="1"/>
  <c r="F13" i="14"/>
  <c r="F12" i="19"/>
  <c r="F12" i="21"/>
  <c r="F12" i="14"/>
  <c r="F13" i="7"/>
  <c r="F22" i="7" s="1"/>
  <c r="F13" i="18"/>
  <c r="F22" i="18" s="1"/>
  <c r="F12" i="18"/>
  <c r="B22" i="9"/>
  <c r="B9" i="9" s="1"/>
  <c r="G99" i="23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51" i="15"/>
  <c r="G61" i="31" s="1"/>
  <c r="A80" i="20"/>
  <c r="A56" i="20"/>
  <c r="A104" i="20"/>
  <c r="A33" i="20"/>
  <c r="G27" i="14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T51" i="25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19" i="25"/>
  <c r="A104" i="6"/>
  <c r="A80" i="6"/>
  <c r="A56" i="6"/>
  <c r="A33" i="6"/>
  <c r="K2" i="3"/>
  <c r="K3" i="3"/>
  <c r="H26" i="11"/>
  <c r="H50" i="11"/>
  <c r="H50" i="19"/>
  <c r="H26" i="19"/>
  <c r="S51" i="23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19" i="23"/>
  <c r="S51" i="1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13" i="11" s="1"/>
  <c r="S19" i="11"/>
  <c r="H98" i="21"/>
  <c r="L6" i="21"/>
  <c r="L74" i="21" s="1"/>
  <c r="R21" i="22"/>
  <c r="C99" i="1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9" i="11"/>
  <c r="B99" i="20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6" i="20"/>
  <c r="B19" i="20"/>
  <c r="A80" i="25"/>
  <c r="A104" i="25"/>
  <c r="A33" i="25"/>
  <c r="A56" i="25"/>
  <c r="G27" i="12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N9" i="12"/>
  <c r="B55" i="16"/>
  <c r="G6" i="12"/>
  <c r="G74" i="12" s="1"/>
  <c r="G18" i="12" s="1"/>
  <c r="C98" i="12"/>
  <c r="F13" i="19"/>
  <c r="F22" i="19" s="1"/>
  <c r="C16" i="20"/>
  <c r="C22" i="20" s="1"/>
  <c r="C9" i="20" s="1"/>
  <c r="C10" i="20" s="1"/>
  <c r="S9" i="24"/>
  <c r="S10" i="24" s="1"/>
  <c r="T26" i="25"/>
  <c r="U4" i="25"/>
  <c r="G51" i="16"/>
  <c r="G19" i="16"/>
  <c r="G51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19" i="10"/>
  <c r="W18" i="17"/>
  <c r="W27" i="17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M75" i="22"/>
  <c r="M76" i="22" s="1"/>
  <c r="M77" i="22" s="1"/>
  <c r="M78" i="22" s="1"/>
  <c r="M79" i="22" s="1"/>
  <c r="M80" i="22" s="1"/>
  <c r="M81" i="22" s="1"/>
  <c r="M82" i="22" s="1"/>
  <c r="M83" i="22" s="1"/>
  <c r="M84" i="22" s="1"/>
  <c r="M85" i="22" s="1"/>
  <c r="M86" i="22" s="1"/>
  <c r="M87" i="22" s="1"/>
  <c r="M88" i="22" s="1"/>
  <c r="M89" i="22" s="1"/>
  <c r="M90" i="22" s="1"/>
  <c r="M91" i="22" s="1"/>
  <c r="M92" i="22" s="1"/>
  <c r="M93" i="22" s="1"/>
  <c r="M94" i="22" s="1"/>
  <c r="M15" i="22"/>
  <c r="S13" i="19"/>
  <c r="S22" i="19" s="1"/>
  <c r="S9" i="19" s="1"/>
  <c r="S10" i="19" s="1"/>
  <c r="V26" i="19"/>
  <c r="W4" i="19"/>
  <c r="S27" i="25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18" i="25"/>
  <c r="W4" i="13"/>
  <c r="V26" i="13"/>
  <c r="M15" i="12"/>
  <c r="M75" i="12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M89" i="12" s="1"/>
  <c r="M90" i="12" s="1"/>
  <c r="M91" i="12" s="1"/>
  <c r="M92" i="12" s="1"/>
  <c r="M93" i="12" s="1"/>
  <c r="M94" i="12" s="1"/>
  <c r="U26" i="22"/>
  <c r="V4" i="22"/>
  <c r="G18" i="8"/>
  <c r="G27" i="8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R13" i="13"/>
  <c r="R22" i="13" s="1"/>
  <c r="R9" i="13" s="1"/>
  <c r="G16" i="12"/>
  <c r="P9" i="8"/>
  <c r="S51" i="12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19" i="12"/>
  <c r="E22" i="18"/>
  <c r="E9" i="18" s="1"/>
  <c r="E10" i="18" s="1"/>
  <c r="U5" i="14"/>
  <c r="T50" i="14"/>
  <c r="AB16" i="3"/>
  <c r="AA30" i="3"/>
  <c r="L75" i="20"/>
  <c r="L76" i="20" s="1"/>
  <c r="L77" i="20" s="1"/>
  <c r="L78" i="20" s="1"/>
  <c r="L79" i="20" s="1"/>
  <c r="L80" i="20" s="1"/>
  <c r="L81" i="20" s="1"/>
  <c r="L82" i="20" s="1"/>
  <c r="L83" i="20" s="1"/>
  <c r="L84" i="20" s="1"/>
  <c r="L85" i="20" s="1"/>
  <c r="L86" i="20" s="1"/>
  <c r="L87" i="20" s="1"/>
  <c r="L88" i="20" s="1"/>
  <c r="L89" i="20" s="1"/>
  <c r="L90" i="20" s="1"/>
  <c r="L91" i="20" s="1"/>
  <c r="L92" i="20" s="1"/>
  <c r="L93" i="20" s="1"/>
  <c r="L94" i="20" s="1"/>
  <c r="G27" i="7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18" i="7"/>
  <c r="G51" i="14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L15" i="9"/>
  <c r="T50" i="13"/>
  <c r="U5" i="13"/>
  <c r="I10" i="2"/>
  <c r="I15" i="2"/>
  <c r="H50" i="12"/>
  <c r="H26" i="12"/>
  <c r="H50" i="20"/>
  <c r="H26" i="20"/>
  <c r="U18" i="12"/>
  <c r="U27" i="12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I75" i="20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T26" i="7"/>
  <c r="U4" i="7"/>
  <c r="G7" i="25"/>
  <c r="G7" i="15"/>
  <c r="G18" i="21"/>
  <c r="G27" i="2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F13" i="22"/>
  <c r="F16" i="10"/>
  <c r="A56" i="7"/>
  <c r="A33" i="7"/>
  <c r="A104" i="7"/>
  <c r="A80" i="7"/>
  <c r="H16" i="19"/>
  <c r="U50" i="8"/>
  <c r="V5" i="8"/>
  <c r="V26" i="23"/>
  <c r="W4" i="23"/>
  <c r="G51" i="12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13" i="12" s="1"/>
  <c r="G19" i="12"/>
  <c r="E7" i="22"/>
  <c r="E7" i="12"/>
  <c r="H28" i="3"/>
  <c r="C98" i="22"/>
  <c r="G6" i="22"/>
  <c r="G74" i="22" s="1"/>
  <c r="U18" i="19"/>
  <c r="U27" i="19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12" i="19"/>
  <c r="U21" i="19" s="1"/>
  <c r="U18" i="13"/>
  <c r="U27" i="13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A104" i="22"/>
  <c r="A80" i="22"/>
  <c r="A56" i="22"/>
  <c r="A33" i="22"/>
  <c r="V4" i="11"/>
  <c r="U26" i="11"/>
  <c r="I99" i="12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E53" i="16"/>
  <c r="S51" i="22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19" i="22"/>
  <c r="X26" i="17"/>
  <c r="Y4" i="17"/>
  <c r="I99" i="22"/>
  <c r="I100" i="22" s="1"/>
  <c r="I101" i="22" s="1"/>
  <c r="I102" i="22" s="1"/>
  <c r="I103" i="22" s="1"/>
  <c r="I104" i="22" s="1"/>
  <c r="I105" i="22" s="1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6" i="22"/>
  <c r="R13" i="18"/>
  <c r="R22" i="18" s="1"/>
  <c r="R9" i="18" s="1"/>
  <c r="R10" i="18" s="1"/>
  <c r="S12" i="22"/>
  <c r="S21" i="22" s="1"/>
  <c r="G27" i="25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V12" i="17"/>
  <c r="J15" i="20"/>
  <c r="K15" i="12"/>
  <c r="U50" i="19"/>
  <c r="V5" i="19"/>
  <c r="T27" i="22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18" i="22"/>
  <c r="G51" i="8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19" i="8"/>
  <c r="G16" i="22"/>
  <c r="T50" i="12"/>
  <c r="U5" i="12"/>
  <c r="S51" i="14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19" i="14"/>
  <c r="W7" i="25"/>
  <c r="W7" i="15"/>
  <c r="H99" i="20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G51" i="7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19" i="7"/>
  <c r="S51" i="13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19" i="13"/>
  <c r="A34" i="10"/>
  <c r="A105" i="10"/>
  <c r="A81" i="10"/>
  <c r="A57" i="10"/>
  <c r="H99" i="10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6" i="10"/>
  <c r="H50" i="6"/>
  <c r="H26" i="6"/>
  <c r="H50" i="13"/>
  <c r="H26" i="13"/>
  <c r="H50" i="21"/>
  <c r="H26" i="21"/>
  <c r="W4" i="12"/>
  <c r="V26" i="12"/>
  <c r="E99" i="20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6" i="20"/>
  <c r="E19" i="20"/>
  <c r="F13" i="16"/>
  <c r="F22" i="16" s="1"/>
  <c r="A104" i="24"/>
  <c r="A80" i="24"/>
  <c r="A56" i="24"/>
  <c r="A33" i="24"/>
  <c r="S21" i="14"/>
  <c r="S27" i="7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18" i="7"/>
  <c r="V26" i="21"/>
  <c r="W4" i="21"/>
  <c r="G98" i="14"/>
  <c r="K6" i="14"/>
  <c r="K74" i="14" s="1"/>
  <c r="G51" i="2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19" i="21"/>
  <c r="N78" i="16"/>
  <c r="A80" i="14"/>
  <c r="A56" i="14"/>
  <c r="A33" i="14"/>
  <c r="A104" i="14"/>
  <c r="T51" i="8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19" i="8"/>
  <c r="U27" i="23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18" i="23"/>
  <c r="E9" i="7"/>
  <c r="E98" i="11"/>
  <c r="I6" i="11"/>
  <c r="I74" i="11" s="1"/>
  <c r="D99" i="12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9" i="12"/>
  <c r="B99" i="10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9" i="10"/>
  <c r="B104" i="16"/>
  <c r="J75" i="21"/>
  <c r="J76" i="21" s="1"/>
  <c r="J77" i="21" s="1"/>
  <c r="J78" i="21" s="1"/>
  <c r="J79" i="21" s="1"/>
  <c r="J80" i="21" s="1"/>
  <c r="J81" i="21" s="1"/>
  <c r="J82" i="21" s="1"/>
  <c r="J83" i="21" s="1"/>
  <c r="J84" i="21" s="1"/>
  <c r="J85" i="21" s="1"/>
  <c r="J86" i="21" s="1"/>
  <c r="J87" i="21" s="1"/>
  <c r="J88" i="21" s="1"/>
  <c r="J89" i="21" s="1"/>
  <c r="J90" i="21" s="1"/>
  <c r="J91" i="21" s="1"/>
  <c r="J92" i="21" s="1"/>
  <c r="J93" i="21" s="1"/>
  <c r="J94" i="21" s="1"/>
  <c r="R13" i="9"/>
  <c r="R22" i="9" s="1"/>
  <c r="F13" i="9"/>
  <c r="F22" i="9" s="1"/>
  <c r="C16" i="10"/>
  <c r="C22" i="10" s="1"/>
  <c r="C9" i="10" s="1"/>
  <c r="D7" i="24"/>
  <c r="D7" i="14"/>
  <c r="G30" i="3"/>
  <c r="S12" i="18"/>
  <c r="S21" i="18" s="1"/>
  <c r="T13" i="24"/>
  <c r="T22" i="24" s="1"/>
  <c r="X15" i="25"/>
  <c r="A33" i="21"/>
  <c r="A104" i="21"/>
  <c r="A80" i="21"/>
  <c r="A56" i="21"/>
  <c r="A104" i="23"/>
  <c r="A80" i="23"/>
  <c r="A56" i="23"/>
  <c r="A33" i="23"/>
  <c r="T12" i="18"/>
  <c r="T21" i="18" s="1"/>
  <c r="T18" i="18"/>
  <c r="T27" i="18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F7" i="23"/>
  <c r="F7" i="13"/>
  <c r="I29" i="3"/>
  <c r="G51" i="25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T51" i="19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19" i="19"/>
  <c r="Q9" i="7"/>
  <c r="A80" i="13"/>
  <c r="A56" i="13"/>
  <c r="A104" i="13"/>
  <c r="A33" i="13"/>
  <c r="I7" i="24"/>
  <c r="I7" i="14"/>
  <c r="L30" i="3"/>
  <c r="F15" i="9"/>
  <c r="F12" i="22"/>
  <c r="T50" i="10"/>
  <c r="U5" i="10"/>
  <c r="T12" i="21"/>
  <c r="T21" i="21" s="1"/>
  <c r="L15" i="10"/>
  <c r="L75" i="10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I3" i="25"/>
  <c r="I3" i="24"/>
  <c r="I3" i="23"/>
  <c r="I3" i="22"/>
  <c r="I3" i="21"/>
  <c r="I3" i="20"/>
  <c r="I3" i="19"/>
  <c r="I3" i="18"/>
  <c r="I3" i="17"/>
  <c r="I3" i="16"/>
  <c r="I3" i="15"/>
  <c r="I3" i="14"/>
  <c r="I3" i="13"/>
  <c r="I3" i="12"/>
  <c r="I3" i="11"/>
  <c r="I3" i="10"/>
  <c r="I3" i="9"/>
  <c r="I3" i="8"/>
  <c r="I3" i="6"/>
  <c r="L4" i="3"/>
  <c r="J8" i="2"/>
  <c r="J16" i="2" s="1"/>
  <c r="J17" i="2"/>
  <c r="I3" i="7"/>
  <c r="K4" i="2"/>
  <c r="H50" i="14"/>
  <c r="H26" i="14"/>
  <c r="H50" i="22"/>
  <c r="H26" i="22"/>
  <c r="A33" i="8"/>
  <c r="A104" i="8"/>
  <c r="A80" i="8"/>
  <c r="A56" i="8"/>
  <c r="F13" i="10"/>
  <c r="F22" i="10" s="1"/>
  <c r="U27" i="2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12" i="21"/>
  <c r="U21" i="21" s="1"/>
  <c r="U18" i="21"/>
  <c r="G98" i="24"/>
  <c r="K6" i="24"/>
  <c r="K74" i="24" s="1"/>
  <c r="G27" i="13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Q9" i="8"/>
  <c r="F12" i="11"/>
  <c r="T18" i="24"/>
  <c r="T27" i="24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F13" i="13"/>
  <c r="T26" i="15"/>
  <c r="U4" i="15"/>
  <c r="E98" i="21"/>
  <c r="I6" i="21"/>
  <c r="I74" i="21" s="1"/>
  <c r="H75" i="12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15" i="12"/>
  <c r="F75" i="10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15" i="10"/>
  <c r="F21" i="10" s="1"/>
  <c r="F99" i="2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6" i="21"/>
  <c r="T50" i="22"/>
  <c r="U5" i="22"/>
  <c r="G27" i="10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18" i="10"/>
  <c r="S51" i="7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19" i="7"/>
  <c r="R9" i="20"/>
  <c r="R10" i="20" s="1"/>
  <c r="Y75" i="25"/>
  <c r="Y76" i="25" s="1"/>
  <c r="Y77" i="25" s="1"/>
  <c r="Y78" i="25" s="1"/>
  <c r="Y79" i="25" s="1"/>
  <c r="Y80" i="25" s="1"/>
  <c r="Y81" i="25" s="1"/>
  <c r="Y82" i="25" s="1"/>
  <c r="Y83" i="25" s="1"/>
  <c r="Y84" i="25" s="1"/>
  <c r="Y85" i="25" s="1"/>
  <c r="Y86" i="25" s="1"/>
  <c r="Y87" i="25" s="1"/>
  <c r="Y88" i="25" s="1"/>
  <c r="Y89" i="25" s="1"/>
  <c r="Y90" i="25" s="1"/>
  <c r="Y91" i="25" s="1"/>
  <c r="Y92" i="25" s="1"/>
  <c r="Y93" i="25" s="1"/>
  <c r="Y94" i="25" s="1"/>
  <c r="Y15" i="25"/>
  <c r="V4" i="18"/>
  <c r="U26" i="18"/>
  <c r="F98" i="12"/>
  <c r="J6" i="12"/>
  <c r="J74" i="12" s="1"/>
  <c r="G18" i="17"/>
  <c r="G27" i="17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A104" i="18"/>
  <c r="A56" i="18"/>
  <c r="A33" i="18"/>
  <c r="A80" i="18"/>
  <c r="T50" i="18"/>
  <c r="U5" i="18"/>
  <c r="V98" i="15"/>
  <c r="Z6" i="15"/>
  <c r="Z74" i="15" s="1"/>
  <c r="A34" i="9"/>
  <c r="A105" i="9"/>
  <c r="A81" i="9"/>
  <c r="A57" i="9"/>
  <c r="S12" i="11"/>
  <c r="S21" i="11" s="1"/>
  <c r="Q9" i="12"/>
  <c r="I98" i="13"/>
  <c r="M6" i="13"/>
  <c r="M74" i="13" s="1"/>
  <c r="F13" i="20"/>
  <c r="F15" i="19"/>
  <c r="F21" i="19" s="1"/>
  <c r="R12" i="9"/>
  <c r="R21" i="9" s="1"/>
  <c r="S51" i="10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19" i="10"/>
  <c r="A104" i="19"/>
  <c r="A80" i="19"/>
  <c r="A33" i="19"/>
  <c r="A56" i="19"/>
  <c r="G18" i="22"/>
  <c r="G27" i="22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H26" i="7"/>
  <c r="H50" i="7"/>
  <c r="H50" i="15"/>
  <c r="H60" i="31" s="1"/>
  <c r="H26" i="15"/>
  <c r="H36" i="31" s="1"/>
  <c r="H50" i="23"/>
  <c r="H26" i="23"/>
  <c r="W4" i="20"/>
  <c r="V26" i="20"/>
  <c r="F12" i="7"/>
  <c r="F21" i="7" s="1"/>
  <c r="S18" i="9"/>
  <c r="S27" i="9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G75" i="2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Q9" i="10"/>
  <c r="G51" i="13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19" i="13"/>
  <c r="F12" i="23"/>
  <c r="N101" i="16"/>
  <c r="E16" i="10"/>
  <c r="E99" i="10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9" i="10"/>
  <c r="U26" i="14"/>
  <c r="V4" i="14"/>
  <c r="A34" i="15"/>
  <c r="A105" i="15"/>
  <c r="A81" i="15"/>
  <c r="A57" i="15"/>
  <c r="V4" i="24"/>
  <c r="U26" i="24"/>
  <c r="X15" i="15"/>
  <c r="S18" i="15"/>
  <c r="S27" i="15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T12" i="20"/>
  <c r="T21" i="20" s="1"/>
  <c r="Q22" i="18"/>
  <c r="Q9" i="18" s="1"/>
  <c r="Q10" i="18" s="1"/>
  <c r="G27" i="1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18" i="11"/>
  <c r="F12" i="25"/>
  <c r="R13" i="22"/>
  <c r="R22" i="22" s="1"/>
  <c r="U50" i="21"/>
  <c r="V5" i="21"/>
  <c r="L15" i="19"/>
  <c r="T16" i="25"/>
  <c r="D98" i="13"/>
  <c r="H6" i="13"/>
  <c r="H74" i="13" s="1"/>
  <c r="T50" i="7"/>
  <c r="U5" i="7"/>
  <c r="D98" i="23"/>
  <c r="H6" i="23"/>
  <c r="H74" i="23" s="1"/>
  <c r="B7" i="22"/>
  <c r="B7" i="12"/>
  <c r="E28" i="3"/>
  <c r="T12" i="13"/>
  <c r="T21" i="13" s="1"/>
  <c r="U99" i="25"/>
  <c r="U100" i="25" s="1"/>
  <c r="U101" i="25" s="1"/>
  <c r="U102" i="25" s="1"/>
  <c r="U103" i="25" s="1"/>
  <c r="U104" i="25" s="1"/>
  <c r="U105" i="25" s="1"/>
  <c r="U106" i="25" s="1"/>
  <c r="U107" i="25" s="1"/>
  <c r="U108" i="25" s="1"/>
  <c r="U109" i="25" s="1"/>
  <c r="U110" i="25" s="1"/>
  <c r="U111" i="25" s="1"/>
  <c r="U112" i="25" s="1"/>
  <c r="U113" i="25" s="1"/>
  <c r="U114" i="25" s="1"/>
  <c r="U115" i="25" s="1"/>
  <c r="U116" i="25" s="1"/>
  <c r="U117" i="25" s="1"/>
  <c r="U118" i="25" s="1"/>
  <c r="F16" i="20"/>
  <c r="U50" i="6"/>
  <c r="V5" i="6"/>
  <c r="B31" i="16"/>
  <c r="V50" i="24"/>
  <c r="W5" i="24"/>
  <c r="F13" i="12"/>
  <c r="F98" i="22"/>
  <c r="J6" i="22"/>
  <c r="J74" i="22" s="1"/>
  <c r="G51" i="17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19" i="17"/>
  <c r="N9" i="23"/>
  <c r="N10" i="23" s="1"/>
  <c r="S51" i="18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19" i="18"/>
  <c r="V98" i="25"/>
  <c r="Z6" i="25"/>
  <c r="Z74" i="25" s="1"/>
  <c r="G27" i="24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T50" i="15"/>
  <c r="T60" i="31" s="1"/>
  <c r="S50" i="32" s="1"/>
  <c r="U5" i="15"/>
  <c r="I98" i="23"/>
  <c r="M6" i="23"/>
  <c r="M74" i="23" s="1"/>
  <c r="U50" i="20"/>
  <c r="V5" i="20"/>
  <c r="G27" i="23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R13" i="23"/>
  <c r="R22" i="23" s="1"/>
  <c r="R9" i="23" s="1"/>
  <c r="R10" i="23" s="1"/>
  <c r="T12" i="12"/>
  <c r="T21" i="12" s="1"/>
  <c r="G51" i="22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19" i="22"/>
  <c r="H50" i="8"/>
  <c r="H26" i="8"/>
  <c r="H26" i="16"/>
  <c r="H50" i="16"/>
  <c r="H26" i="24"/>
  <c r="H50" i="24"/>
  <c r="U27" i="20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12" i="20"/>
  <c r="U21" i="20" s="1"/>
  <c r="U18" i="20"/>
  <c r="U4" i="9"/>
  <c r="T26" i="9"/>
  <c r="C99" i="2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6" i="21"/>
  <c r="C19" i="21"/>
  <c r="A104" i="17"/>
  <c r="A56" i="17"/>
  <c r="A33" i="17"/>
  <c r="A80" i="17"/>
  <c r="T18" i="10"/>
  <c r="T27" i="10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G18" i="6"/>
  <c r="G27" i="6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I75" i="10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F28" i="16"/>
  <c r="T27" i="14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18" i="14"/>
  <c r="H75" i="22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A57" i="12"/>
  <c r="A34" i="12"/>
  <c r="A105" i="12"/>
  <c r="A81" i="12"/>
  <c r="E22" i="19"/>
  <c r="E9" i="19" s="1"/>
  <c r="E10" i="19" s="1"/>
  <c r="G51" i="1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19" i="11"/>
  <c r="T51" i="2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19" i="21"/>
  <c r="V4" i="6"/>
  <c r="U26" i="6"/>
  <c r="F99" i="1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T51" i="6"/>
  <c r="T19" i="6"/>
  <c r="U51" i="24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19" i="24"/>
  <c r="T26" i="8"/>
  <c r="U4" i="8"/>
  <c r="G18" i="9"/>
  <c r="G27" i="9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Y75" i="15"/>
  <c r="Y76" i="15" s="1"/>
  <c r="Y77" i="15" s="1"/>
  <c r="Y78" i="15" s="1"/>
  <c r="Y79" i="15" s="1"/>
  <c r="Y80" i="15" s="1"/>
  <c r="Y81" i="15" s="1"/>
  <c r="Y82" i="15" s="1"/>
  <c r="Y83" i="15" s="1"/>
  <c r="Y84" i="15" s="1"/>
  <c r="Y85" i="15" s="1"/>
  <c r="Y86" i="15" s="1"/>
  <c r="Y87" i="15" s="1"/>
  <c r="Y88" i="15" s="1"/>
  <c r="Y89" i="15" s="1"/>
  <c r="Y90" i="15" s="1"/>
  <c r="Y91" i="15" s="1"/>
  <c r="Y92" i="15" s="1"/>
  <c r="Y93" i="15" s="1"/>
  <c r="Y94" i="15" s="1"/>
  <c r="Y15" i="15"/>
  <c r="R13" i="12"/>
  <c r="R22" i="12" s="1"/>
  <c r="R9" i="12" s="1"/>
  <c r="R13" i="14"/>
  <c r="R22" i="14" s="1"/>
  <c r="R9" i="14" s="1"/>
  <c r="T21" i="19"/>
  <c r="G51" i="24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19" i="24"/>
  <c r="S13" i="25"/>
  <c r="S22" i="25" s="1"/>
  <c r="S51" i="15"/>
  <c r="S61" i="31" s="1"/>
  <c r="R51" i="32" s="1"/>
  <c r="S19" i="15"/>
  <c r="S29" i="31" s="1"/>
  <c r="R19" i="32" s="1"/>
  <c r="T51" i="20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19" i="20"/>
  <c r="G51" i="23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19" i="23"/>
  <c r="K75" i="13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H50" i="9"/>
  <c r="H26" i="9"/>
  <c r="H50" i="17"/>
  <c r="H26" i="17"/>
  <c r="H50" i="25"/>
  <c r="H26" i="25"/>
  <c r="G18" i="19"/>
  <c r="G27" i="19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F21" i="17"/>
  <c r="F21" i="18"/>
  <c r="F19" i="11"/>
  <c r="V4" i="10"/>
  <c r="U26" i="10"/>
  <c r="H7" i="22"/>
  <c r="H7" i="12"/>
  <c r="K28" i="3"/>
  <c r="G51" i="6"/>
  <c r="G19" i="6"/>
  <c r="S13" i="21"/>
  <c r="S22" i="21" s="1"/>
  <c r="S9" i="21" s="1"/>
  <c r="S10" i="21" s="1"/>
  <c r="D99" i="22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6" i="22"/>
  <c r="D19" i="22"/>
  <c r="R22" i="19"/>
  <c r="R9" i="19" s="1"/>
  <c r="R10" i="19" s="1"/>
  <c r="G18" i="20"/>
  <c r="G27" i="20"/>
  <c r="G28" i="20" s="1"/>
  <c r="G29" i="20" s="1"/>
  <c r="G30" i="20" s="1"/>
  <c r="G31" i="20" s="1"/>
  <c r="G32" i="20" s="1"/>
  <c r="G33" i="20" s="1"/>
  <c r="G34" i="20" s="1"/>
  <c r="G35" i="20" s="1"/>
  <c r="G36" i="20" s="1"/>
  <c r="G37" i="20" s="1"/>
  <c r="G38" i="20" s="1"/>
  <c r="G39" i="20" s="1"/>
  <c r="G40" i="20" s="1"/>
  <c r="G41" i="20" s="1"/>
  <c r="G42" i="20" s="1"/>
  <c r="G43" i="20" s="1"/>
  <c r="G44" i="20" s="1"/>
  <c r="G45" i="20" s="1"/>
  <c r="G46" i="20" s="1"/>
  <c r="R13" i="7"/>
  <c r="R22" i="7" s="1"/>
  <c r="R9" i="7" s="1"/>
  <c r="F13" i="24"/>
  <c r="S13" i="17"/>
  <c r="S22" i="17" s="1"/>
  <c r="S51" i="9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19" i="9"/>
  <c r="U50" i="17"/>
  <c r="V5" i="17"/>
  <c r="B98" i="11"/>
  <c r="F6" i="11"/>
  <c r="F74" i="11" s="1"/>
  <c r="G18" i="18"/>
  <c r="G27" i="18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H15" i="11"/>
  <c r="T51" i="17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19" i="17"/>
  <c r="T27" i="6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18" i="6"/>
  <c r="B98" i="21"/>
  <c r="F6" i="21"/>
  <c r="F74" i="21" s="1"/>
  <c r="J75" i="1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G51" i="18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19" i="18"/>
  <c r="T50" i="9"/>
  <c r="U5" i="9"/>
  <c r="A104" i="11"/>
  <c r="A80" i="11"/>
  <c r="A33" i="11"/>
  <c r="A56" i="11"/>
  <c r="S27" i="8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12" i="8"/>
  <c r="S18" i="8"/>
  <c r="G51" i="9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19" i="9"/>
  <c r="U99" i="15"/>
  <c r="U100" i="15" s="1"/>
  <c r="U101" i="15" s="1"/>
  <c r="U102" i="15" s="1"/>
  <c r="U103" i="15" s="1"/>
  <c r="U104" i="15" s="1"/>
  <c r="U105" i="15" s="1"/>
  <c r="U106" i="15" s="1"/>
  <c r="U107" i="15" s="1"/>
  <c r="U108" i="15" s="1"/>
  <c r="U109" i="15" s="1"/>
  <c r="U110" i="15" s="1"/>
  <c r="U111" i="15" s="1"/>
  <c r="U112" i="15" s="1"/>
  <c r="U113" i="15" s="1"/>
  <c r="U114" i="15" s="1"/>
  <c r="U115" i="15" s="1"/>
  <c r="U116" i="15" s="1"/>
  <c r="U117" i="15" s="1"/>
  <c r="U118" i="15" s="1"/>
  <c r="T18" i="11"/>
  <c r="T27" i="1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F12" i="12"/>
  <c r="G27" i="16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18" i="16"/>
  <c r="R13" i="10"/>
  <c r="R22" i="10" s="1"/>
  <c r="R9" i="10" s="1"/>
  <c r="B16" i="19"/>
  <c r="B22" i="19" s="1"/>
  <c r="B9" i="19" s="1"/>
  <c r="B10" i="19" s="1"/>
  <c r="K75" i="23"/>
  <c r="K76" i="23" s="1"/>
  <c r="K77" i="23" s="1"/>
  <c r="K78" i="23" s="1"/>
  <c r="K79" i="23" s="1"/>
  <c r="K80" i="23" s="1"/>
  <c r="K81" i="23" s="1"/>
  <c r="K82" i="23" s="1"/>
  <c r="K83" i="23" s="1"/>
  <c r="K84" i="23" s="1"/>
  <c r="K85" i="23" s="1"/>
  <c r="K86" i="23" s="1"/>
  <c r="K87" i="23" s="1"/>
  <c r="K88" i="23" s="1"/>
  <c r="K89" i="23" s="1"/>
  <c r="K90" i="23" s="1"/>
  <c r="K91" i="23" s="1"/>
  <c r="K92" i="23" s="1"/>
  <c r="K93" i="23" s="1"/>
  <c r="K94" i="23" s="1"/>
  <c r="G27" i="15"/>
  <c r="G99" i="13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6" i="13"/>
  <c r="U50" i="25"/>
  <c r="V5" i="25"/>
  <c r="K15" i="22"/>
  <c r="D16" i="21"/>
  <c r="D22" i="21" s="1"/>
  <c r="D9" i="21" s="1"/>
  <c r="D10" i="21" s="1"/>
  <c r="M15" i="11"/>
  <c r="H26" i="10"/>
  <c r="H50" i="10"/>
  <c r="H50" i="18"/>
  <c r="H26" i="18"/>
  <c r="G51" i="19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19" i="19"/>
  <c r="T50" i="23"/>
  <c r="U5" i="23"/>
  <c r="E16" i="9"/>
  <c r="E22" i="9" s="1"/>
  <c r="E9" i="9" s="1"/>
  <c r="B80" i="16"/>
  <c r="T50" i="11"/>
  <c r="U5" i="11"/>
  <c r="T16" i="15"/>
  <c r="F12" i="6"/>
  <c r="F21" i="6" s="1"/>
  <c r="H98" i="11"/>
  <c r="L6" i="11"/>
  <c r="L74" i="11" s="1"/>
  <c r="G15" i="11"/>
  <c r="G75" i="1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F75" i="20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15" i="20"/>
  <c r="F21" i="20" s="1"/>
  <c r="A105" i="16"/>
  <c r="A34" i="16"/>
  <c r="A81" i="16"/>
  <c r="A57" i="16"/>
  <c r="S12" i="10"/>
  <c r="S21" i="10" s="1"/>
  <c r="F13" i="23"/>
  <c r="G51" i="20"/>
  <c r="G52" i="20" s="1"/>
  <c r="G53" i="20" s="1"/>
  <c r="G54" i="20" s="1"/>
  <c r="G55" i="20" s="1"/>
  <c r="G56" i="20" s="1"/>
  <c r="G57" i="20" s="1"/>
  <c r="G58" i="20" s="1"/>
  <c r="G59" i="20" s="1"/>
  <c r="G60" i="20" s="1"/>
  <c r="G61" i="20" s="1"/>
  <c r="G62" i="20" s="1"/>
  <c r="G63" i="20" s="1"/>
  <c r="G64" i="20" s="1"/>
  <c r="G65" i="20" s="1"/>
  <c r="G66" i="20" s="1"/>
  <c r="G67" i="20" s="1"/>
  <c r="G68" i="20" s="1"/>
  <c r="G69" i="20" s="1"/>
  <c r="G70" i="20" s="1"/>
  <c r="G19" i="20"/>
  <c r="J15" i="10"/>
  <c r="C7" i="23"/>
  <c r="C7" i="13"/>
  <c r="F29" i="3"/>
  <c r="F13" i="8"/>
  <c r="F22" i="8" s="1"/>
  <c r="F9" i="8" s="1"/>
  <c r="F12" i="13"/>
  <c r="F9" i="19" l="1"/>
  <c r="F10" i="19" s="1"/>
  <c r="K7" i="2"/>
  <c r="K29" i="2"/>
  <c r="K9" i="2"/>
  <c r="G26" i="32"/>
  <c r="G12" i="7"/>
  <c r="G21" i="7" s="1"/>
  <c r="C31" i="15"/>
  <c r="C40" i="31"/>
  <c r="B30" i="32" s="1"/>
  <c r="F29" i="15"/>
  <c r="F38" i="31"/>
  <c r="E28" i="32" s="1"/>
  <c r="E30" i="15"/>
  <c r="E39" i="31"/>
  <c r="D29" i="32" s="1"/>
  <c r="G28" i="15"/>
  <c r="G37" i="31"/>
  <c r="F27" i="32" s="1"/>
  <c r="G12" i="10"/>
  <c r="G21" i="10" s="1"/>
  <c r="D31" i="15"/>
  <c r="D40" i="31"/>
  <c r="C30" i="32" s="1"/>
  <c r="B32" i="15"/>
  <c r="B41" i="31"/>
  <c r="A31" i="32" s="1"/>
  <c r="F51" i="32"/>
  <c r="G50" i="32"/>
  <c r="R9" i="33"/>
  <c r="R24" i="33" s="1"/>
  <c r="Q10" i="8"/>
  <c r="Q9" i="33"/>
  <c r="Q24" i="33" s="1"/>
  <c r="R10" i="13"/>
  <c r="R14" i="33"/>
  <c r="R29" i="33" s="1"/>
  <c r="R10" i="11"/>
  <c r="R12" i="33"/>
  <c r="R27" i="33" s="1"/>
  <c r="Q10" i="9"/>
  <c r="Q10" i="33"/>
  <c r="Q25" i="33" s="1"/>
  <c r="P55" i="15"/>
  <c r="P65" i="31" s="1"/>
  <c r="O55" i="32" s="1"/>
  <c r="Q10" i="10"/>
  <c r="Q11" i="33"/>
  <c r="Q26" i="33" s="1"/>
  <c r="G52" i="15"/>
  <c r="G62" i="31" s="1"/>
  <c r="F52" i="32" s="1"/>
  <c r="P10" i="13"/>
  <c r="P14" i="33"/>
  <c r="P29" i="33" s="1"/>
  <c r="R53" i="15"/>
  <c r="R63" i="31" s="1"/>
  <c r="Q53" i="32" s="1"/>
  <c r="Q54" i="15"/>
  <c r="Q64" i="31" s="1"/>
  <c r="P54" i="32" s="1"/>
  <c r="F53" i="15"/>
  <c r="F63" i="31" s="1"/>
  <c r="E53" i="32" s="1"/>
  <c r="R10" i="14"/>
  <c r="R15" i="33"/>
  <c r="R30" i="33" s="1"/>
  <c r="E10" i="7"/>
  <c r="E8" i="33"/>
  <c r="E23" i="33" s="1"/>
  <c r="O10" i="13"/>
  <c r="O14" i="33"/>
  <c r="O29" i="33" s="1"/>
  <c r="O10" i="9"/>
  <c r="O10" i="33"/>
  <c r="O25" i="33" s="1"/>
  <c r="L55" i="15"/>
  <c r="L65" i="31" s="1"/>
  <c r="K55" i="32" s="1"/>
  <c r="Q10" i="12"/>
  <c r="Q13" i="33"/>
  <c r="Q28" i="33" s="1"/>
  <c r="B10" i="9"/>
  <c r="B10" i="33"/>
  <c r="B25" i="33" s="1"/>
  <c r="O56" i="15"/>
  <c r="O66" i="31" s="1"/>
  <c r="N56" i="32" s="1"/>
  <c r="C55" i="15"/>
  <c r="C65" i="31" s="1"/>
  <c r="B55" i="32" s="1"/>
  <c r="N56" i="15"/>
  <c r="N66" i="31" s="1"/>
  <c r="M56" i="32" s="1"/>
  <c r="R10" i="12"/>
  <c r="R13" i="33"/>
  <c r="R28" i="33" s="1"/>
  <c r="M55" i="15"/>
  <c r="M65" i="31" s="1"/>
  <c r="L55" i="32" s="1"/>
  <c r="E54" i="15"/>
  <c r="E64" i="31" s="1"/>
  <c r="D54" i="32" s="1"/>
  <c r="B56" i="15"/>
  <c r="B66" i="31" s="1"/>
  <c r="A56" i="32" s="1"/>
  <c r="F10" i="8"/>
  <c r="F9" i="33"/>
  <c r="F24" i="33" s="1"/>
  <c r="E10" i="9"/>
  <c r="E10" i="33"/>
  <c r="E25" i="33" s="1"/>
  <c r="P10" i="8"/>
  <c r="P9" i="33"/>
  <c r="P24" i="33" s="1"/>
  <c r="N10" i="12"/>
  <c r="N13" i="33"/>
  <c r="N28" i="33" s="1"/>
  <c r="E10" i="8"/>
  <c r="E9" i="33"/>
  <c r="E24" i="33" s="1"/>
  <c r="J56" i="15"/>
  <c r="J66" i="31" s="1"/>
  <c r="I56" i="32" s="1"/>
  <c r="D55" i="15"/>
  <c r="D65" i="31" s="1"/>
  <c r="C55" i="32" s="1"/>
  <c r="R10" i="7"/>
  <c r="R8" i="33"/>
  <c r="R23" i="33" s="1"/>
  <c r="S52" i="15"/>
  <c r="S62" i="31" s="1"/>
  <c r="R52" i="32" s="1"/>
  <c r="R10" i="10"/>
  <c r="R11" i="33"/>
  <c r="R26" i="33" s="1"/>
  <c r="Q10" i="7"/>
  <c r="Q8" i="33"/>
  <c r="Q23" i="33" s="1"/>
  <c r="C10" i="10"/>
  <c r="C11" i="33"/>
  <c r="C26" i="33" s="1"/>
  <c r="P10" i="9"/>
  <c r="P10" i="33"/>
  <c r="P25" i="33" s="1"/>
  <c r="K56" i="15"/>
  <c r="K66" i="31" s="1"/>
  <c r="J56" i="32" s="1"/>
  <c r="V80" i="17"/>
  <c r="Y80" i="17"/>
  <c r="R79" i="17"/>
  <c r="Z79" i="17"/>
  <c r="AA80" i="17"/>
  <c r="O80" i="17"/>
  <c r="X80" i="17"/>
  <c r="AF80" i="17"/>
  <c r="P80" i="17"/>
  <c r="AC80" i="17"/>
  <c r="AB80" i="17"/>
  <c r="AD80" i="17"/>
  <c r="T80" i="17"/>
  <c r="U79" i="17"/>
  <c r="Q80" i="17"/>
  <c r="S80" i="17"/>
  <c r="AE80" i="17"/>
  <c r="W80" i="17"/>
  <c r="N80" i="17"/>
  <c r="R9" i="9"/>
  <c r="F53" i="6"/>
  <c r="P57" i="6"/>
  <c r="J57" i="6"/>
  <c r="M56" i="6"/>
  <c r="O57" i="6"/>
  <c r="C55" i="6"/>
  <c r="K57" i="6"/>
  <c r="G52" i="6"/>
  <c r="F9" i="17"/>
  <c r="F10" i="17" s="1"/>
  <c r="T52" i="6"/>
  <c r="N56" i="6"/>
  <c r="R54" i="6"/>
  <c r="B56" i="6"/>
  <c r="L57" i="6"/>
  <c r="D56" i="6"/>
  <c r="Q55" i="6"/>
  <c r="E54" i="6"/>
  <c r="S53" i="6"/>
  <c r="G22" i="12"/>
  <c r="S22" i="11"/>
  <c r="S9" i="11" s="1"/>
  <c r="G13" i="9"/>
  <c r="G22" i="9" s="1"/>
  <c r="G9" i="9" s="1"/>
  <c r="T13" i="20"/>
  <c r="T22" i="20" s="1"/>
  <c r="T9" i="20" s="1"/>
  <c r="T10" i="20" s="1"/>
  <c r="T13" i="17"/>
  <c r="T22" i="17" s="1"/>
  <c r="S13" i="12"/>
  <c r="S22" i="12" s="1"/>
  <c r="S9" i="12" s="1"/>
  <c r="S13" i="7"/>
  <c r="S22" i="7" s="1"/>
  <c r="G13" i="22"/>
  <c r="G22" i="22" s="1"/>
  <c r="E22" i="20"/>
  <c r="E9" i="20" s="1"/>
  <c r="E10" i="20" s="1"/>
  <c r="F21" i="9"/>
  <c r="F9" i="9" s="1"/>
  <c r="F22" i="21"/>
  <c r="G13" i="8"/>
  <c r="G22" i="8" s="1"/>
  <c r="G13" i="19"/>
  <c r="G22" i="19" s="1"/>
  <c r="F9" i="7"/>
  <c r="G12" i="18"/>
  <c r="G21" i="18" s="1"/>
  <c r="G12" i="9"/>
  <c r="G21" i="9" s="1"/>
  <c r="G12" i="16"/>
  <c r="G21" i="16" s="1"/>
  <c r="E22" i="10"/>
  <c r="E9" i="10" s="1"/>
  <c r="F9" i="18"/>
  <c r="F10" i="18" s="1"/>
  <c r="G13" i="17"/>
  <c r="G22" i="17" s="1"/>
  <c r="G12" i="19"/>
  <c r="G21" i="19" s="1"/>
  <c r="C22" i="21"/>
  <c r="C9" i="21" s="1"/>
  <c r="C10" i="21" s="1"/>
  <c r="G13" i="13"/>
  <c r="G22" i="13" s="1"/>
  <c r="F9" i="10"/>
  <c r="B22" i="20"/>
  <c r="B9" i="20" s="1"/>
  <c r="B10" i="20" s="1"/>
  <c r="H99" i="1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6" i="11" s="1"/>
  <c r="T51" i="9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19" i="9"/>
  <c r="B99" i="21"/>
  <c r="B19" i="21"/>
  <c r="H18" i="17"/>
  <c r="H27" i="17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T18" i="9"/>
  <c r="T27" i="9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H27" i="16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18" i="16"/>
  <c r="I99" i="23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6" i="23"/>
  <c r="Z75" i="25"/>
  <c r="Z76" i="25" s="1"/>
  <c r="Z77" i="25" s="1"/>
  <c r="Z78" i="25" s="1"/>
  <c r="Z79" i="25" s="1"/>
  <c r="Z80" i="25" s="1"/>
  <c r="Z81" i="25" s="1"/>
  <c r="Z82" i="25" s="1"/>
  <c r="Z83" i="25" s="1"/>
  <c r="Z84" i="25" s="1"/>
  <c r="Z85" i="25" s="1"/>
  <c r="Z86" i="25" s="1"/>
  <c r="Z87" i="25" s="1"/>
  <c r="Z88" i="25" s="1"/>
  <c r="Z89" i="25" s="1"/>
  <c r="Z90" i="25" s="1"/>
  <c r="Z91" i="25" s="1"/>
  <c r="Z92" i="25" s="1"/>
  <c r="Z93" i="25" s="1"/>
  <c r="Z94" i="25" s="1"/>
  <c r="Z15" i="25"/>
  <c r="B32" i="16"/>
  <c r="B7" i="23"/>
  <c r="B7" i="13"/>
  <c r="E29" i="3"/>
  <c r="H75" i="13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U51" i="2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19" i="21"/>
  <c r="S12" i="15"/>
  <c r="S21" i="15" s="1"/>
  <c r="G15" i="21"/>
  <c r="H18" i="23"/>
  <c r="H27" i="23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G12" i="22"/>
  <c r="T51" i="18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19" i="18"/>
  <c r="J75" i="12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T18" i="15"/>
  <c r="T27" i="15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G12" i="13"/>
  <c r="H51" i="14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I50" i="8"/>
  <c r="I26" i="8"/>
  <c r="I26" i="16"/>
  <c r="I50" i="16"/>
  <c r="I50" i="24"/>
  <c r="I26" i="24"/>
  <c r="F7" i="24"/>
  <c r="F7" i="14"/>
  <c r="I30" i="3"/>
  <c r="J15" i="21"/>
  <c r="D16" i="12"/>
  <c r="D22" i="12" s="1"/>
  <c r="D9" i="12" s="1"/>
  <c r="G99" i="14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6" i="14"/>
  <c r="H51" i="13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13" i="13" s="1"/>
  <c r="A35" i="10"/>
  <c r="A106" i="10"/>
  <c r="A82" i="10"/>
  <c r="A58" i="10"/>
  <c r="H16" i="20"/>
  <c r="U50" i="12"/>
  <c r="V5" i="12"/>
  <c r="G12" i="25"/>
  <c r="Y26" i="17"/>
  <c r="Z4" i="17"/>
  <c r="V26" i="11"/>
  <c r="W4" i="11"/>
  <c r="U12" i="13"/>
  <c r="U21" i="13" s="1"/>
  <c r="E98" i="22"/>
  <c r="I6" i="22"/>
  <c r="I74" i="22" s="1"/>
  <c r="I15" i="20"/>
  <c r="H51" i="12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G13" i="14"/>
  <c r="AC16" i="3"/>
  <c r="AB30" i="3"/>
  <c r="V18" i="19"/>
  <c r="V27" i="19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12" i="19"/>
  <c r="V21" i="19" s="1"/>
  <c r="G13" i="10"/>
  <c r="G22" i="10" s="1"/>
  <c r="T27" i="25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18" i="25"/>
  <c r="T12" i="25"/>
  <c r="B56" i="16"/>
  <c r="C16" i="11"/>
  <c r="C22" i="11" s="1"/>
  <c r="C9" i="11" s="1"/>
  <c r="S13" i="23"/>
  <c r="S22" i="23" s="1"/>
  <c r="S9" i="23" s="1"/>
  <c r="S10" i="23" s="1"/>
  <c r="G12" i="14"/>
  <c r="U50" i="11"/>
  <c r="V5" i="11"/>
  <c r="A106" i="16"/>
  <c r="A35" i="16"/>
  <c r="A82" i="16"/>
  <c r="A58" i="16"/>
  <c r="H51" i="10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19" i="10"/>
  <c r="H51" i="17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19" i="17"/>
  <c r="A105" i="17"/>
  <c r="A57" i="17"/>
  <c r="A34" i="17"/>
  <c r="A81" i="17"/>
  <c r="V4" i="9"/>
  <c r="U26" i="9"/>
  <c r="H18" i="8"/>
  <c r="H27" i="8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V99" i="25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6" i="25"/>
  <c r="V50" i="6"/>
  <c r="W5" i="6"/>
  <c r="F6" i="12"/>
  <c r="F74" i="12" s="1"/>
  <c r="B98" i="12"/>
  <c r="D99" i="13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6" i="13"/>
  <c r="D19" i="13"/>
  <c r="A35" i="15"/>
  <c r="A106" i="15"/>
  <c r="A82" i="15"/>
  <c r="A58" i="15"/>
  <c r="N102" i="16"/>
  <c r="H51" i="23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F99" i="12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9" i="12"/>
  <c r="J3" i="25"/>
  <c r="J26" i="25" s="1"/>
  <c r="J3" i="24"/>
  <c r="J26" i="24" s="1"/>
  <c r="J3" i="23"/>
  <c r="J26" i="23" s="1"/>
  <c r="J3" i="22"/>
  <c r="J26" i="22" s="1"/>
  <c r="J3" i="21"/>
  <c r="J26" i="21" s="1"/>
  <c r="J3" i="20"/>
  <c r="J3" i="19"/>
  <c r="J26" i="19" s="1"/>
  <c r="J3" i="18"/>
  <c r="J26" i="18" s="1"/>
  <c r="J3" i="17"/>
  <c r="J26" i="17" s="1"/>
  <c r="J3" i="16"/>
  <c r="J26" i="16" s="1"/>
  <c r="J3" i="15"/>
  <c r="J26" i="15" s="1"/>
  <c r="J36" i="31" s="1"/>
  <c r="J3" i="14"/>
  <c r="J26" i="14" s="1"/>
  <c r="J3" i="13"/>
  <c r="J26" i="13" s="1"/>
  <c r="J3" i="12"/>
  <c r="J26" i="12" s="1"/>
  <c r="J3" i="11"/>
  <c r="J26" i="11" s="1"/>
  <c r="J3" i="10"/>
  <c r="J26" i="10" s="1"/>
  <c r="J3" i="9"/>
  <c r="J26" i="9" s="1"/>
  <c r="J3" i="8"/>
  <c r="J26" i="8" s="1"/>
  <c r="J3" i="7"/>
  <c r="J26" i="7" s="1"/>
  <c r="J3" i="6"/>
  <c r="J26" i="6" s="1"/>
  <c r="M4" i="3"/>
  <c r="K8" i="2"/>
  <c r="K16" i="2" s="1"/>
  <c r="K17" i="2"/>
  <c r="L4" i="2"/>
  <c r="I26" i="9"/>
  <c r="I50" i="9"/>
  <c r="I50" i="17"/>
  <c r="I26" i="17"/>
  <c r="I50" i="25"/>
  <c r="I26" i="25"/>
  <c r="I7" i="25"/>
  <c r="I7" i="15"/>
  <c r="F98" i="13"/>
  <c r="J6" i="13"/>
  <c r="J74" i="13" s="1"/>
  <c r="H18" i="6"/>
  <c r="H27" i="6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T51" i="12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19" i="12"/>
  <c r="X18" i="17"/>
  <c r="X27" i="17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A105" i="22"/>
  <c r="A81" i="22"/>
  <c r="A57" i="22"/>
  <c r="A34" i="22"/>
  <c r="T51" i="14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19" i="14"/>
  <c r="A105" i="6"/>
  <c r="A81" i="6"/>
  <c r="A57" i="6"/>
  <c r="A34" i="6"/>
  <c r="U50" i="23"/>
  <c r="V5" i="23"/>
  <c r="H27" i="10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18" i="10"/>
  <c r="S21" i="8"/>
  <c r="S9" i="8" s="1"/>
  <c r="G13" i="18"/>
  <c r="G22" i="18" s="1"/>
  <c r="G9" i="18" s="1"/>
  <c r="G10" i="18" s="1"/>
  <c r="S13" i="9"/>
  <c r="S22" i="9" s="1"/>
  <c r="U13" i="24"/>
  <c r="U22" i="24" s="1"/>
  <c r="U18" i="6"/>
  <c r="U27" i="6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G13" i="20"/>
  <c r="G22" i="20" s="1"/>
  <c r="T51" i="23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19" i="23"/>
  <c r="T12" i="6"/>
  <c r="T21" i="6" s="1"/>
  <c r="H7" i="23"/>
  <c r="H7" i="13"/>
  <c r="K29" i="3"/>
  <c r="H27" i="9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18" i="9"/>
  <c r="G13" i="24"/>
  <c r="W4" i="6"/>
  <c r="V26" i="6"/>
  <c r="T12" i="14"/>
  <c r="T21" i="14" s="1"/>
  <c r="G12" i="6"/>
  <c r="G21" i="6" s="1"/>
  <c r="H51" i="8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19" i="8"/>
  <c r="G12" i="23"/>
  <c r="U50" i="15"/>
  <c r="U60" i="31" s="1"/>
  <c r="T50" i="32" s="1"/>
  <c r="V5" i="15"/>
  <c r="J75" i="22"/>
  <c r="J76" i="22" s="1"/>
  <c r="J77" i="22" s="1"/>
  <c r="J78" i="22" s="1"/>
  <c r="J79" i="22" s="1"/>
  <c r="J80" i="22" s="1"/>
  <c r="J81" i="22" s="1"/>
  <c r="J82" i="22" s="1"/>
  <c r="J83" i="22" s="1"/>
  <c r="J84" i="22" s="1"/>
  <c r="J85" i="22" s="1"/>
  <c r="J86" i="22" s="1"/>
  <c r="J87" i="22" s="1"/>
  <c r="J88" i="22" s="1"/>
  <c r="J89" i="22" s="1"/>
  <c r="J90" i="22" s="1"/>
  <c r="J91" i="22" s="1"/>
  <c r="J92" i="22" s="1"/>
  <c r="J93" i="22" s="1"/>
  <c r="J94" i="22" s="1"/>
  <c r="J15" i="22"/>
  <c r="U51" i="6"/>
  <c r="U19" i="6"/>
  <c r="B98" i="22"/>
  <c r="F6" i="22"/>
  <c r="F74" i="22" s="1"/>
  <c r="W4" i="14"/>
  <c r="V26" i="14"/>
  <c r="H27" i="15"/>
  <c r="A105" i="19"/>
  <c r="A81" i="19"/>
  <c r="A34" i="19"/>
  <c r="A57" i="19"/>
  <c r="A105" i="18"/>
  <c r="A81" i="18"/>
  <c r="A57" i="18"/>
  <c r="A34" i="18"/>
  <c r="U18" i="18"/>
  <c r="U27" i="18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T12" i="24"/>
  <c r="T21" i="24" s="1"/>
  <c r="T9" i="24" s="1"/>
  <c r="T10" i="24" s="1"/>
  <c r="I50" i="7"/>
  <c r="I26" i="7"/>
  <c r="I26" i="10"/>
  <c r="I50" i="10"/>
  <c r="I50" i="18"/>
  <c r="I26" i="18"/>
  <c r="M6" i="14"/>
  <c r="M74" i="14" s="1"/>
  <c r="I98" i="14"/>
  <c r="F98" i="23"/>
  <c r="J6" i="23"/>
  <c r="J74" i="23" s="1"/>
  <c r="D7" i="25"/>
  <c r="D7" i="15"/>
  <c r="I75" i="1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T13" i="8"/>
  <c r="T22" i="8" s="1"/>
  <c r="N79" i="16"/>
  <c r="X4" i="21"/>
  <c r="W26" i="21"/>
  <c r="H51" i="6"/>
  <c r="H19" i="6"/>
  <c r="S13" i="13"/>
  <c r="S22" i="13" s="1"/>
  <c r="S9" i="13" s="1"/>
  <c r="W98" i="15"/>
  <c r="AA6" i="15"/>
  <c r="AA74" i="15" s="1"/>
  <c r="U50" i="14"/>
  <c r="V5" i="14"/>
  <c r="G12" i="8"/>
  <c r="G21" i="8" s="1"/>
  <c r="V18" i="13"/>
  <c r="V27" i="13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G12" i="12"/>
  <c r="R9" i="22"/>
  <c r="R10" i="22" s="1"/>
  <c r="G16" i="23"/>
  <c r="F75" i="1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18" i="11"/>
  <c r="L6" i="12"/>
  <c r="L74" i="12" s="1"/>
  <c r="H98" i="12"/>
  <c r="H51" i="9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19" i="9"/>
  <c r="T51" i="15"/>
  <c r="T61" i="31" s="1"/>
  <c r="S51" i="32" s="1"/>
  <c r="T19" i="15"/>
  <c r="T29" i="31" s="1"/>
  <c r="S19" i="32" s="1"/>
  <c r="F99" i="22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9" i="22"/>
  <c r="H75" i="23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15" i="23"/>
  <c r="U27" i="14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18" i="14"/>
  <c r="H51" i="15"/>
  <c r="H61" i="31" s="1"/>
  <c r="F22" i="20"/>
  <c r="F9" i="20" s="1"/>
  <c r="F10" i="20" s="1"/>
  <c r="A35" i="9"/>
  <c r="A106" i="9"/>
  <c r="A82" i="9"/>
  <c r="A58" i="9"/>
  <c r="W4" i="18"/>
  <c r="V26" i="18"/>
  <c r="K75" i="24"/>
  <c r="K76" i="24" s="1"/>
  <c r="K77" i="24" s="1"/>
  <c r="K78" i="24" s="1"/>
  <c r="K79" i="24" s="1"/>
  <c r="K80" i="24" s="1"/>
  <c r="K81" i="24" s="1"/>
  <c r="K82" i="24" s="1"/>
  <c r="K83" i="24" s="1"/>
  <c r="K84" i="24" s="1"/>
  <c r="K85" i="24" s="1"/>
  <c r="K86" i="24" s="1"/>
  <c r="K87" i="24" s="1"/>
  <c r="K88" i="24" s="1"/>
  <c r="K89" i="24" s="1"/>
  <c r="K90" i="24" s="1"/>
  <c r="K91" i="24" s="1"/>
  <c r="K92" i="24" s="1"/>
  <c r="K93" i="24" s="1"/>
  <c r="K94" i="24" s="1"/>
  <c r="I26" i="11"/>
  <c r="I50" i="11"/>
  <c r="I26" i="19"/>
  <c r="I50" i="19"/>
  <c r="I98" i="24"/>
  <c r="M6" i="24"/>
  <c r="M74" i="24" s="1"/>
  <c r="H6" i="14"/>
  <c r="H74" i="14" s="1"/>
  <c r="D98" i="14"/>
  <c r="B105" i="16"/>
  <c r="E99" i="1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9" i="11"/>
  <c r="V27" i="2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12" i="21"/>
  <c r="V21" i="21" s="1"/>
  <c r="V18" i="21"/>
  <c r="A105" i="24"/>
  <c r="A81" i="24"/>
  <c r="A57" i="24"/>
  <c r="A34" i="24"/>
  <c r="V18" i="12"/>
  <c r="V27" i="12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12" i="12"/>
  <c r="V21" i="12" s="1"/>
  <c r="W98" i="25"/>
  <c r="AA6" i="25"/>
  <c r="AA74" i="25" s="1"/>
  <c r="V50" i="19"/>
  <c r="W5" i="19"/>
  <c r="G12" i="21"/>
  <c r="G21" i="21" s="1"/>
  <c r="U50" i="13"/>
  <c r="V5" i="13"/>
  <c r="X4" i="13"/>
  <c r="W26" i="13"/>
  <c r="L75" i="2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H27" i="19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18" i="19"/>
  <c r="A81" i="20"/>
  <c r="A57" i="20"/>
  <c r="A105" i="20"/>
  <c r="A34" i="20"/>
  <c r="T51" i="1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19" i="11"/>
  <c r="U16" i="15"/>
  <c r="A105" i="11"/>
  <c r="A81" i="11"/>
  <c r="A34" i="11"/>
  <c r="A57" i="11"/>
  <c r="B99" i="1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6" i="11"/>
  <c r="B19" i="11"/>
  <c r="D22" i="22"/>
  <c r="D9" i="22" s="1"/>
  <c r="D10" i="22" s="1"/>
  <c r="H98" i="22"/>
  <c r="L6" i="22"/>
  <c r="L74" i="22" s="1"/>
  <c r="T13" i="21"/>
  <c r="T22" i="21" s="1"/>
  <c r="T9" i="21" s="1"/>
  <c r="T10" i="21" s="1"/>
  <c r="S13" i="18"/>
  <c r="S22" i="18" s="1"/>
  <c r="S9" i="18" s="1"/>
  <c r="S10" i="18" s="1"/>
  <c r="U16" i="25"/>
  <c r="D99" i="23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9" i="23"/>
  <c r="G12" i="11"/>
  <c r="G21" i="11" s="1"/>
  <c r="U18" i="24"/>
  <c r="U27" i="24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S12" i="9"/>
  <c r="S21" i="9" s="1"/>
  <c r="H19" i="7"/>
  <c r="H51" i="7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M75" i="13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15" i="13"/>
  <c r="G99" i="24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A34" i="8"/>
  <c r="A105" i="8"/>
  <c r="A81" i="8"/>
  <c r="A57" i="8"/>
  <c r="I50" i="12"/>
  <c r="I26" i="12"/>
  <c r="I50" i="20"/>
  <c r="I26" i="20"/>
  <c r="T13" i="19"/>
  <c r="T22" i="19" s="1"/>
  <c r="T9" i="19" s="1"/>
  <c r="T10" i="19" s="1"/>
  <c r="D98" i="24"/>
  <c r="H6" i="24"/>
  <c r="H74" i="24" s="1"/>
  <c r="X4" i="12"/>
  <c r="W26" i="12"/>
  <c r="S13" i="14"/>
  <c r="S22" i="14" s="1"/>
  <c r="S9" i="14" s="1"/>
  <c r="U51" i="19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19" i="19"/>
  <c r="E54" i="16"/>
  <c r="G75" i="22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X4" i="23"/>
  <c r="W26" i="23"/>
  <c r="A57" i="7"/>
  <c r="A34" i="7"/>
  <c r="A105" i="7"/>
  <c r="A81" i="7"/>
  <c r="G98" i="15"/>
  <c r="K6" i="15"/>
  <c r="K74" i="15" s="1"/>
  <c r="U12" i="12"/>
  <c r="U21" i="12" s="1"/>
  <c r="T51" i="13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19" i="13"/>
  <c r="S12" i="25"/>
  <c r="S21" i="25" s="1"/>
  <c r="S9" i="25" s="1"/>
  <c r="S10" i="25" s="1"/>
  <c r="H99" i="2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51" i="19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19" i="19"/>
  <c r="C7" i="24"/>
  <c r="C7" i="14"/>
  <c r="F30" i="3"/>
  <c r="K15" i="23"/>
  <c r="J15" i="11"/>
  <c r="V50" i="17"/>
  <c r="W5" i="17"/>
  <c r="K15" i="13"/>
  <c r="A58" i="12"/>
  <c r="A35" i="12"/>
  <c r="A106" i="12"/>
  <c r="A82" i="12"/>
  <c r="F29" i="16"/>
  <c r="T12" i="10"/>
  <c r="T21" i="10" s="1"/>
  <c r="H51" i="24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V50" i="20"/>
  <c r="W5" i="20"/>
  <c r="G12" i="24"/>
  <c r="X5" i="24"/>
  <c r="W50" i="24"/>
  <c r="V26" i="24"/>
  <c r="W4" i="24"/>
  <c r="H18" i="7"/>
  <c r="H27" i="7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I99" i="13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6" i="13"/>
  <c r="Z75" i="15"/>
  <c r="Z76" i="15" s="1"/>
  <c r="Z77" i="15" s="1"/>
  <c r="Z78" i="15" s="1"/>
  <c r="Z79" i="15" s="1"/>
  <c r="Z80" i="15" s="1"/>
  <c r="Z81" i="15" s="1"/>
  <c r="Z82" i="15" s="1"/>
  <c r="Z83" i="15" s="1"/>
  <c r="Z84" i="15" s="1"/>
  <c r="Z85" i="15" s="1"/>
  <c r="Z86" i="15" s="1"/>
  <c r="Z87" i="15" s="1"/>
  <c r="Z88" i="15" s="1"/>
  <c r="Z89" i="15" s="1"/>
  <c r="Z90" i="15" s="1"/>
  <c r="Z91" i="15" s="1"/>
  <c r="Z92" i="15" s="1"/>
  <c r="Z93" i="15" s="1"/>
  <c r="Z94" i="15" s="1"/>
  <c r="G12" i="17"/>
  <c r="G21" i="17" s="1"/>
  <c r="U50" i="22"/>
  <c r="V5" i="22"/>
  <c r="I75" i="2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H18" i="22"/>
  <c r="H27" i="22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L2" i="3"/>
  <c r="L3" i="3"/>
  <c r="I50" i="13"/>
  <c r="I26" i="13"/>
  <c r="I50" i="21"/>
  <c r="I26" i="21"/>
  <c r="U50" i="10"/>
  <c r="V5" i="10"/>
  <c r="A81" i="13"/>
  <c r="A57" i="13"/>
  <c r="A105" i="13"/>
  <c r="A34" i="13"/>
  <c r="G13" i="25"/>
  <c r="B16" i="10"/>
  <c r="B22" i="10" s="1"/>
  <c r="B9" i="10" s="1"/>
  <c r="A81" i="14"/>
  <c r="A57" i="14"/>
  <c r="A34" i="14"/>
  <c r="A105" i="14"/>
  <c r="G13" i="21"/>
  <c r="G22" i="21" s="1"/>
  <c r="H18" i="21"/>
  <c r="H27" i="2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G13" i="7"/>
  <c r="G22" i="7" s="1"/>
  <c r="G9" i="7" s="1"/>
  <c r="I16" i="12"/>
  <c r="C99" i="22"/>
  <c r="C100" i="22" s="1"/>
  <c r="C101" i="22" s="1"/>
  <c r="C102" i="22" s="1"/>
  <c r="C103" i="22" s="1"/>
  <c r="C104" i="22" s="1"/>
  <c r="C105" i="22" s="1"/>
  <c r="C106" i="22" s="1"/>
  <c r="C107" i="22" s="1"/>
  <c r="C108" i="22" s="1"/>
  <c r="C109" i="22" s="1"/>
  <c r="C110" i="22" s="1"/>
  <c r="C111" i="22" s="1"/>
  <c r="C112" i="22" s="1"/>
  <c r="C113" i="22" s="1"/>
  <c r="C114" i="22" s="1"/>
  <c r="C115" i="22" s="1"/>
  <c r="C116" i="22" s="1"/>
  <c r="C117" i="22" s="1"/>
  <c r="C118" i="22" s="1"/>
  <c r="C16" i="22"/>
  <c r="C19" i="22"/>
  <c r="V27" i="23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18" i="23"/>
  <c r="V12" i="23"/>
  <c r="G98" i="25"/>
  <c r="K6" i="25"/>
  <c r="K74" i="25" s="1"/>
  <c r="H18" i="20"/>
  <c r="H27" i="20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L15" i="20"/>
  <c r="V26" i="22"/>
  <c r="W4" i="22"/>
  <c r="W12" i="17"/>
  <c r="C99" i="12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9" i="12"/>
  <c r="H51" i="1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19" i="11"/>
  <c r="T13" i="25"/>
  <c r="T22" i="25" s="1"/>
  <c r="H27" i="25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27" i="24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18" i="24"/>
  <c r="U51" i="20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19" i="20"/>
  <c r="V51" i="24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19" i="24"/>
  <c r="U50" i="7"/>
  <c r="V5" i="7"/>
  <c r="V18" i="20"/>
  <c r="V27" i="20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16" i="15"/>
  <c r="V99" i="15"/>
  <c r="V100" i="15" s="1"/>
  <c r="V101" i="15" s="1"/>
  <c r="V102" i="15" s="1"/>
  <c r="V103" i="15" s="1"/>
  <c r="V104" i="15" s="1"/>
  <c r="V105" i="15" s="1"/>
  <c r="V106" i="15" s="1"/>
  <c r="V107" i="15" s="1"/>
  <c r="V108" i="15" s="1"/>
  <c r="V109" i="15" s="1"/>
  <c r="V110" i="15" s="1"/>
  <c r="V111" i="15" s="1"/>
  <c r="V112" i="15" s="1"/>
  <c r="V113" i="15" s="1"/>
  <c r="V114" i="15" s="1"/>
  <c r="V115" i="15" s="1"/>
  <c r="V116" i="15" s="1"/>
  <c r="V117" i="15" s="1"/>
  <c r="V118" i="15" s="1"/>
  <c r="T51" i="22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19" i="22"/>
  <c r="E99" i="2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6" i="21"/>
  <c r="E19" i="21"/>
  <c r="H51" i="22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19" i="22"/>
  <c r="J10" i="2"/>
  <c r="J15" i="2"/>
  <c r="I50" i="14"/>
  <c r="I26" i="14"/>
  <c r="I50" i="22"/>
  <c r="I26" i="22"/>
  <c r="T51" i="10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19" i="10"/>
  <c r="A34" i="21"/>
  <c r="A105" i="21"/>
  <c r="A81" i="21"/>
  <c r="A57" i="21"/>
  <c r="H51" i="2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19" i="21"/>
  <c r="S13" i="22"/>
  <c r="S22" i="22" s="1"/>
  <c r="S9" i="22" s="1"/>
  <c r="S10" i="22" s="1"/>
  <c r="E7" i="23"/>
  <c r="E7" i="13"/>
  <c r="H29" i="3"/>
  <c r="V50" i="8"/>
  <c r="W5" i="8"/>
  <c r="V4" i="7"/>
  <c r="U26" i="7"/>
  <c r="H51" i="20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19" i="20"/>
  <c r="G19" i="14"/>
  <c r="U27" i="22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12" i="22"/>
  <c r="U21" i="22" s="1"/>
  <c r="U18" i="22"/>
  <c r="G52" i="16"/>
  <c r="G75" i="12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A81" i="25"/>
  <c r="A105" i="25"/>
  <c r="A57" i="25"/>
  <c r="A34" i="25"/>
  <c r="H27" i="1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18" i="11"/>
  <c r="C98" i="13"/>
  <c r="G6" i="13"/>
  <c r="G74" i="13" s="1"/>
  <c r="H18" i="18"/>
  <c r="H27" i="18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V50" i="25"/>
  <c r="W5" i="25"/>
  <c r="U51" i="17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19" i="17"/>
  <c r="U18" i="10"/>
  <c r="U27" i="10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V4" i="8"/>
  <c r="U26" i="8"/>
  <c r="C98" i="23"/>
  <c r="G6" i="23"/>
  <c r="G74" i="23" s="1"/>
  <c r="L75" i="1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B81" i="16"/>
  <c r="H51" i="18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19" i="18"/>
  <c r="U19" i="25"/>
  <c r="U51" i="25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T12" i="11"/>
  <c r="T21" i="11" s="1"/>
  <c r="U50" i="9"/>
  <c r="V5" i="9"/>
  <c r="F75" i="2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15" i="21"/>
  <c r="F18" i="21"/>
  <c r="G12" i="20"/>
  <c r="G21" i="20" s="1"/>
  <c r="V26" i="10"/>
  <c r="W4" i="10"/>
  <c r="H51" i="25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G13" i="23"/>
  <c r="G22" i="23" s="1"/>
  <c r="T27" i="8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12" i="8"/>
  <c r="T21" i="8" s="1"/>
  <c r="T18" i="8"/>
  <c r="F16" i="11"/>
  <c r="F22" i="11" s="1"/>
  <c r="G13" i="11"/>
  <c r="G22" i="11" s="1"/>
  <c r="H15" i="22"/>
  <c r="I15" i="10"/>
  <c r="H51" i="16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19" i="16"/>
  <c r="M75" i="23"/>
  <c r="M76" i="23" s="1"/>
  <c r="M77" i="23" s="1"/>
  <c r="M78" i="23" s="1"/>
  <c r="M79" i="23" s="1"/>
  <c r="M80" i="23" s="1"/>
  <c r="M81" i="23" s="1"/>
  <c r="M82" i="23" s="1"/>
  <c r="M83" i="23" s="1"/>
  <c r="M84" i="23" s="1"/>
  <c r="M85" i="23" s="1"/>
  <c r="M86" i="23" s="1"/>
  <c r="M87" i="23" s="1"/>
  <c r="M88" i="23" s="1"/>
  <c r="M89" i="23" s="1"/>
  <c r="M90" i="23" s="1"/>
  <c r="M91" i="23" s="1"/>
  <c r="M92" i="23" s="1"/>
  <c r="M93" i="23" s="1"/>
  <c r="M94" i="23" s="1"/>
  <c r="M15" i="23"/>
  <c r="T51" i="7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19" i="7"/>
  <c r="V50" i="21"/>
  <c r="W5" i="21"/>
  <c r="X4" i="20"/>
  <c r="W26" i="20"/>
  <c r="S13" i="10"/>
  <c r="S22" i="10" s="1"/>
  <c r="S9" i="10" s="1"/>
  <c r="U50" i="18"/>
  <c r="V5" i="18"/>
  <c r="U26" i="15"/>
  <c r="V4" i="15"/>
  <c r="H18" i="14"/>
  <c r="H27" i="14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12" i="14"/>
  <c r="I50" i="6"/>
  <c r="I26" i="6"/>
  <c r="I26" i="15"/>
  <c r="I36" i="31" s="1"/>
  <c r="H26" i="32" s="1"/>
  <c r="I50" i="15"/>
  <c r="I60" i="31" s="1"/>
  <c r="H50" i="32" s="1"/>
  <c r="I50" i="23"/>
  <c r="I26" i="23"/>
  <c r="A105" i="23"/>
  <c r="A81" i="23"/>
  <c r="A57" i="23"/>
  <c r="A34" i="23"/>
  <c r="U12" i="23"/>
  <c r="U21" i="23" s="1"/>
  <c r="K75" i="14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S12" i="7"/>
  <c r="S21" i="7" s="1"/>
  <c r="S9" i="7" s="1"/>
  <c r="H18" i="13"/>
  <c r="H27" i="13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T12" i="22"/>
  <c r="T21" i="22" s="1"/>
  <c r="U18" i="11"/>
  <c r="U27" i="1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12" i="11"/>
  <c r="U21" i="11" s="1"/>
  <c r="I6" i="12"/>
  <c r="I74" i="12" s="1"/>
  <c r="E98" i="12"/>
  <c r="U51" i="8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19" i="8"/>
  <c r="T27" i="7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12" i="7"/>
  <c r="T18" i="7"/>
  <c r="H18" i="12"/>
  <c r="H27" i="12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X7" i="25"/>
  <c r="X7" i="15"/>
  <c r="W26" i="19"/>
  <c r="X4" i="19"/>
  <c r="U26" i="25"/>
  <c r="V4" i="25"/>
  <c r="D32" i="15" l="1"/>
  <c r="D41" i="31"/>
  <c r="C31" i="32" s="1"/>
  <c r="F30" i="15"/>
  <c r="F39" i="31"/>
  <c r="E29" i="32" s="1"/>
  <c r="L29" i="2"/>
  <c r="L9" i="2"/>
  <c r="L7" i="2"/>
  <c r="C32" i="15"/>
  <c r="C41" i="31"/>
  <c r="B31" i="32" s="1"/>
  <c r="G9" i="10"/>
  <c r="G29" i="15"/>
  <c r="G38" i="31"/>
  <c r="F28" i="32" s="1"/>
  <c r="H12" i="6"/>
  <c r="H21" i="6" s="1"/>
  <c r="I26" i="32"/>
  <c r="B33" i="15"/>
  <c r="B42" i="31"/>
  <c r="A32" i="32" s="1"/>
  <c r="E31" i="15"/>
  <c r="E40" i="31"/>
  <c r="D30" i="32" s="1"/>
  <c r="H28" i="15"/>
  <c r="H37" i="31"/>
  <c r="G27" i="32" s="1"/>
  <c r="G9" i="8"/>
  <c r="G10" i="8" s="1"/>
  <c r="G51" i="32"/>
  <c r="G9" i="17"/>
  <c r="G10" i="17" s="1"/>
  <c r="S9" i="9"/>
  <c r="S10" i="33" s="1"/>
  <c r="S25" i="33" s="1"/>
  <c r="G10" i="7"/>
  <c r="G8" i="33"/>
  <c r="G23" i="33" s="1"/>
  <c r="B10" i="10"/>
  <c r="B11" i="33"/>
  <c r="B26" i="33" s="1"/>
  <c r="H52" i="15"/>
  <c r="H62" i="31" s="1"/>
  <c r="G52" i="32" s="1"/>
  <c r="T52" i="15"/>
  <c r="T62" i="31" s="1"/>
  <c r="S52" i="32" s="1"/>
  <c r="C10" i="11"/>
  <c r="C12" i="33"/>
  <c r="C27" i="33" s="1"/>
  <c r="D10" i="12"/>
  <c r="D13" i="33"/>
  <c r="D28" i="33" s="1"/>
  <c r="K57" i="15"/>
  <c r="K67" i="31" s="1"/>
  <c r="J57" i="32" s="1"/>
  <c r="G53" i="15"/>
  <c r="G63" i="31" s="1"/>
  <c r="F53" i="32" s="1"/>
  <c r="S10" i="13"/>
  <c r="S14" i="33"/>
  <c r="S29" i="33" s="1"/>
  <c r="F10" i="7"/>
  <c r="F8" i="33"/>
  <c r="F23" i="33" s="1"/>
  <c r="S10" i="12"/>
  <c r="S13" i="33"/>
  <c r="S28" i="33" s="1"/>
  <c r="S10" i="11"/>
  <c r="S12" i="33"/>
  <c r="S27" i="33" s="1"/>
  <c r="S10" i="14"/>
  <c r="S15" i="33"/>
  <c r="S30" i="33" s="1"/>
  <c r="S10" i="8"/>
  <c r="S9" i="33"/>
  <c r="S24" i="33" s="1"/>
  <c r="R10" i="9"/>
  <c r="R10" i="33"/>
  <c r="R25" i="33" s="1"/>
  <c r="E55" i="15"/>
  <c r="E65" i="31" s="1"/>
  <c r="D55" i="32" s="1"/>
  <c r="N57" i="15"/>
  <c r="N67" i="31" s="1"/>
  <c r="M57" i="32" s="1"/>
  <c r="Q55" i="15"/>
  <c r="Q65" i="31" s="1"/>
  <c r="P55" i="32" s="1"/>
  <c r="S53" i="15"/>
  <c r="S63" i="31" s="1"/>
  <c r="R53" i="32" s="1"/>
  <c r="J57" i="15"/>
  <c r="J67" i="31" s="1"/>
  <c r="I57" i="32" s="1"/>
  <c r="S10" i="10"/>
  <c r="S11" i="33"/>
  <c r="S26" i="33" s="1"/>
  <c r="E10" i="10"/>
  <c r="E11" i="33"/>
  <c r="E26" i="33" s="1"/>
  <c r="C56" i="15"/>
  <c r="C66" i="31" s="1"/>
  <c r="B56" i="32" s="1"/>
  <c r="R54" i="15"/>
  <c r="R64" i="31" s="1"/>
  <c r="Q54" i="32" s="1"/>
  <c r="P56" i="15"/>
  <c r="P66" i="31" s="1"/>
  <c r="O56" i="32" s="1"/>
  <c r="G10" i="10"/>
  <c r="G11" i="33"/>
  <c r="G26" i="33" s="1"/>
  <c r="F10" i="9"/>
  <c r="F10" i="33"/>
  <c r="F25" i="33" s="1"/>
  <c r="G10" i="9"/>
  <c r="G10" i="33"/>
  <c r="G25" i="33" s="1"/>
  <c r="M56" i="15"/>
  <c r="M66" i="31" s="1"/>
  <c r="L56" i="32" s="1"/>
  <c r="L56" i="15"/>
  <c r="L66" i="31" s="1"/>
  <c r="K56" i="32" s="1"/>
  <c r="S10" i="7"/>
  <c r="S8" i="33"/>
  <c r="S23" i="33" s="1"/>
  <c r="F10" i="10"/>
  <c r="F11" i="33"/>
  <c r="F26" i="33" s="1"/>
  <c r="D56" i="15"/>
  <c r="D66" i="31" s="1"/>
  <c r="C56" i="32" s="1"/>
  <c r="B57" i="15"/>
  <c r="B67" i="31" s="1"/>
  <c r="A57" i="32" s="1"/>
  <c r="O57" i="15"/>
  <c r="O67" i="31" s="1"/>
  <c r="N57" i="32" s="1"/>
  <c r="F54" i="15"/>
  <c r="F64" i="31" s="1"/>
  <c r="E54" i="32" s="1"/>
  <c r="X81" i="17"/>
  <c r="Z80" i="17"/>
  <c r="W81" i="17"/>
  <c r="S81" i="17"/>
  <c r="T81" i="17"/>
  <c r="AC81" i="17"/>
  <c r="R80" i="17"/>
  <c r="O81" i="17"/>
  <c r="Q81" i="17"/>
  <c r="P81" i="17"/>
  <c r="Y81" i="17"/>
  <c r="AD81" i="17"/>
  <c r="AA81" i="17"/>
  <c r="AF81" i="17"/>
  <c r="AE81" i="17"/>
  <c r="U80" i="17"/>
  <c r="AB81" i="17"/>
  <c r="V81" i="17"/>
  <c r="N81" i="17"/>
  <c r="G9" i="20"/>
  <c r="G10" i="20" s="1"/>
  <c r="H52" i="6"/>
  <c r="N57" i="6"/>
  <c r="P58" i="6"/>
  <c r="B57" i="6"/>
  <c r="C56" i="6"/>
  <c r="T53" i="6"/>
  <c r="U52" i="6"/>
  <c r="O58" i="6"/>
  <c r="F54" i="6"/>
  <c r="E55" i="6"/>
  <c r="T9" i="8"/>
  <c r="D57" i="6"/>
  <c r="R55" i="6"/>
  <c r="G53" i="6"/>
  <c r="J58" i="6"/>
  <c r="Q56" i="6"/>
  <c r="S54" i="6"/>
  <c r="L58" i="6"/>
  <c r="K58" i="6"/>
  <c r="M57" i="6"/>
  <c r="H13" i="25"/>
  <c r="V13" i="24"/>
  <c r="V22" i="24" s="1"/>
  <c r="U13" i="19"/>
  <c r="U22" i="19" s="1"/>
  <c r="U9" i="19" s="1"/>
  <c r="U10" i="19" s="1"/>
  <c r="G9" i="19"/>
  <c r="G10" i="19" s="1"/>
  <c r="U13" i="17"/>
  <c r="U22" i="17" s="1"/>
  <c r="T13" i="11"/>
  <c r="T22" i="11" s="1"/>
  <c r="T9" i="11" s="1"/>
  <c r="U13" i="8"/>
  <c r="U22" i="8" s="1"/>
  <c r="H13" i="18"/>
  <c r="H22" i="18" s="1"/>
  <c r="H13" i="19"/>
  <c r="H22" i="19" s="1"/>
  <c r="H13" i="7"/>
  <c r="H22" i="7" s="1"/>
  <c r="H12" i="11"/>
  <c r="H21" i="11" s="1"/>
  <c r="H12" i="16"/>
  <c r="H13" i="16"/>
  <c r="H22" i="16" s="1"/>
  <c r="F21" i="21"/>
  <c r="F9" i="21" s="1"/>
  <c r="F10" i="21" s="1"/>
  <c r="H13" i="20"/>
  <c r="H22" i="20" s="1"/>
  <c r="C22" i="22"/>
  <c r="C9" i="22" s="1"/>
  <c r="C10" i="22" s="1"/>
  <c r="H13" i="11"/>
  <c r="H22" i="11" s="1"/>
  <c r="H9" i="11" s="1"/>
  <c r="H12" i="22"/>
  <c r="H13" i="10"/>
  <c r="H22" i="10" s="1"/>
  <c r="H12" i="17"/>
  <c r="H21" i="17" s="1"/>
  <c r="B22" i="11"/>
  <c r="B9" i="11" s="1"/>
  <c r="H12" i="25"/>
  <c r="H12" i="8"/>
  <c r="H21" i="8" s="1"/>
  <c r="X26" i="19"/>
  <c r="Y4" i="19"/>
  <c r="V50" i="9"/>
  <c r="W5" i="9"/>
  <c r="W18" i="19"/>
  <c r="W27" i="19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K15" i="14"/>
  <c r="I51" i="23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19" i="23"/>
  <c r="V26" i="15"/>
  <c r="W4" i="15"/>
  <c r="W26" i="10"/>
  <c r="X4" i="10"/>
  <c r="U51" i="9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19" i="9"/>
  <c r="U12" i="10"/>
  <c r="U21" i="10" s="1"/>
  <c r="V51" i="25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19" i="25"/>
  <c r="G53" i="16"/>
  <c r="U18" i="7"/>
  <c r="U27" i="7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T13" i="10"/>
  <c r="T22" i="10" s="1"/>
  <c r="T9" i="10" s="1"/>
  <c r="T13" i="22"/>
  <c r="T22" i="22" s="1"/>
  <c r="T9" i="22" s="1"/>
  <c r="T10" i="22" s="1"/>
  <c r="U13" i="20"/>
  <c r="U22" i="20" s="1"/>
  <c r="U9" i="20" s="1"/>
  <c r="U10" i="20" s="1"/>
  <c r="G99" i="25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9" i="25"/>
  <c r="U51" i="10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19" i="10"/>
  <c r="Z15" i="15"/>
  <c r="V18" i="24"/>
  <c r="V27" i="24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H13" i="24"/>
  <c r="H75" i="24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L75" i="22"/>
  <c r="L76" i="22" s="1"/>
  <c r="L77" i="22" s="1"/>
  <c r="L78" i="22" s="1"/>
  <c r="L79" i="22" s="1"/>
  <c r="L80" i="22" s="1"/>
  <c r="L81" i="22" s="1"/>
  <c r="L82" i="22" s="1"/>
  <c r="L83" i="22" s="1"/>
  <c r="L84" i="22" s="1"/>
  <c r="L85" i="22" s="1"/>
  <c r="L86" i="22" s="1"/>
  <c r="L87" i="22" s="1"/>
  <c r="L88" i="22" s="1"/>
  <c r="L89" i="22" s="1"/>
  <c r="L90" i="22" s="1"/>
  <c r="L91" i="22" s="1"/>
  <c r="L92" i="22" s="1"/>
  <c r="L93" i="22" s="1"/>
  <c r="L94" i="22" s="1"/>
  <c r="L15" i="22"/>
  <c r="A106" i="11"/>
  <c r="A82" i="11"/>
  <c r="A35" i="11"/>
  <c r="A58" i="11"/>
  <c r="L15" i="21"/>
  <c r="A106" i="24"/>
  <c r="A82" i="24"/>
  <c r="A58" i="24"/>
  <c r="A35" i="24"/>
  <c r="E16" i="11"/>
  <c r="E22" i="11" s="1"/>
  <c r="E9" i="11" s="1"/>
  <c r="I51" i="19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19" i="19"/>
  <c r="W26" i="18"/>
  <c r="X4" i="18"/>
  <c r="F16" i="22"/>
  <c r="F22" i="22" s="1"/>
  <c r="U51" i="14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19" i="14"/>
  <c r="W12" i="21"/>
  <c r="W21" i="21" s="1"/>
  <c r="W18" i="21"/>
  <c r="W27" i="2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D98" i="25"/>
  <c r="H6" i="25"/>
  <c r="H74" i="25" s="1"/>
  <c r="I27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18" i="10"/>
  <c r="H13" i="8"/>
  <c r="H22" i="8" s="1"/>
  <c r="H9" i="8" s="1"/>
  <c r="T13" i="23"/>
  <c r="T22" i="23" s="1"/>
  <c r="T9" i="23" s="1"/>
  <c r="T10" i="23" s="1"/>
  <c r="T13" i="14"/>
  <c r="T22" i="14" s="1"/>
  <c r="T9" i="14" s="1"/>
  <c r="I51" i="17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19" i="17"/>
  <c r="J27" i="6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18" i="6"/>
  <c r="J27" i="14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18" i="22"/>
  <c r="J27" i="22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12" i="22"/>
  <c r="J21" i="22" s="1"/>
  <c r="J9" i="22" s="1"/>
  <c r="J10" i="22" s="1"/>
  <c r="H13" i="23"/>
  <c r="A36" i="15"/>
  <c r="A107" i="15"/>
  <c r="A83" i="15"/>
  <c r="A59" i="15"/>
  <c r="A106" i="17"/>
  <c r="A58" i="17"/>
  <c r="A35" i="17"/>
  <c r="A82" i="17"/>
  <c r="Z26" i="17"/>
  <c r="AA4" i="17"/>
  <c r="I27" i="16"/>
  <c r="I18" i="16"/>
  <c r="H12" i="23"/>
  <c r="H21" i="23" s="1"/>
  <c r="H15" i="13"/>
  <c r="B100" i="21"/>
  <c r="V26" i="25"/>
  <c r="W4" i="25"/>
  <c r="T21" i="7"/>
  <c r="X98" i="15"/>
  <c r="AB6" i="15"/>
  <c r="AB74" i="15" s="1"/>
  <c r="I51" i="15"/>
  <c r="I61" i="31" s="1"/>
  <c r="U18" i="15"/>
  <c r="U27" i="15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V18" i="10"/>
  <c r="V27" i="10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12" i="10"/>
  <c r="V21" i="10" s="1"/>
  <c r="B82" i="16"/>
  <c r="H12" i="18"/>
  <c r="H21" i="18" s="1"/>
  <c r="A82" i="25"/>
  <c r="A106" i="25"/>
  <c r="A35" i="25"/>
  <c r="A58" i="25"/>
  <c r="V26" i="7"/>
  <c r="W4" i="7"/>
  <c r="H13" i="21"/>
  <c r="V50" i="7"/>
  <c r="W5" i="7"/>
  <c r="W26" i="22"/>
  <c r="X4" i="22"/>
  <c r="V21" i="23"/>
  <c r="H12" i="21"/>
  <c r="H21" i="21" s="1"/>
  <c r="I18" i="21"/>
  <c r="I27" i="2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W19" i="24"/>
  <c r="W51" i="24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C7" i="25"/>
  <c r="C7" i="15"/>
  <c r="E55" i="16"/>
  <c r="D99" i="24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6" i="24"/>
  <c r="D19" i="24"/>
  <c r="D16" i="23"/>
  <c r="D22" i="23" s="1"/>
  <c r="D9" i="23" s="1"/>
  <c r="D10" i="23" s="1"/>
  <c r="H99" i="22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6" i="22"/>
  <c r="A82" i="20"/>
  <c r="A58" i="20"/>
  <c r="A106" i="20"/>
  <c r="A35" i="20"/>
  <c r="W50" i="19"/>
  <c r="X5" i="19"/>
  <c r="I27" i="19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18" i="19"/>
  <c r="AA75" i="15"/>
  <c r="AA76" i="15" s="1"/>
  <c r="AA77" i="15" s="1"/>
  <c r="AA78" i="15" s="1"/>
  <c r="AA79" i="15" s="1"/>
  <c r="AA80" i="15" s="1"/>
  <c r="AA81" i="15" s="1"/>
  <c r="AA82" i="15" s="1"/>
  <c r="AA83" i="15" s="1"/>
  <c r="AA84" i="15" s="1"/>
  <c r="AA85" i="15" s="1"/>
  <c r="AA86" i="15" s="1"/>
  <c r="AA87" i="15" s="1"/>
  <c r="AA88" i="15" s="1"/>
  <c r="AA89" i="15" s="1"/>
  <c r="AA90" i="15" s="1"/>
  <c r="AA91" i="15" s="1"/>
  <c r="AA92" i="15" s="1"/>
  <c r="AA93" i="15" s="1"/>
  <c r="AA94" i="15" s="1"/>
  <c r="AA15" i="15"/>
  <c r="Y4" i="21"/>
  <c r="X26" i="21"/>
  <c r="J75" i="23"/>
  <c r="J76" i="23" s="1"/>
  <c r="J77" i="23" s="1"/>
  <c r="J78" i="23" s="1"/>
  <c r="J79" i="23" s="1"/>
  <c r="J80" i="23" s="1"/>
  <c r="J81" i="23" s="1"/>
  <c r="J82" i="23" s="1"/>
  <c r="J83" i="23" s="1"/>
  <c r="J84" i="23" s="1"/>
  <c r="J85" i="23" s="1"/>
  <c r="J86" i="23" s="1"/>
  <c r="J87" i="23" s="1"/>
  <c r="J88" i="23" s="1"/>
  <c r="J89" i="23" s="1"/>
  <c r="J90" i="23" s="1"/>
  <c r="J91" i="23" s="1"/>
  <c r="J92" i="23" s="1"/>
  <c r="J93" i="23" s="1"/>
  <c r="J94" i="23" s="1"/>
  <c r="J15" i="23"/>
  <c r="I18" i="7"/>
  <c r="I27" i="7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H12" i="9"/>
  <c r="H21" i="9" s="1"/>
  <c r="A106" i="6"/>
  <c r="A82" i="6"/>
  <c r="A58" i="6"/>
  <c r="A35" i="6"/>
  <c r="J75" i="13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I51" i="9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19" i="9"/>
  <c r="J18" i="7"/>
  <c r="J27" i="7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27" i="15"/>
  <c r="J27" i="23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18" i="23"/>
  <c r="Y18" i="17"/>
  <c r="Y27" i="17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A36" i="10"/>
  <c r="A107" i="10"/>
  <c r="A83" i="10"/>
  <c r="A59" i="10"/>
  <c r="I18" i="8"/>
  <c r="I27" i="8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A106" i="23"/>
  <c r="A82" i="23"/>
  <c r="A58" i="23"/>
  <c r="A35" i="23"/>
  <c r="W50" i="8"/>
  <c r="X5" i="8"/>
  <c r="U51" i="7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19" i="7"/>
  <c r="V27" i="22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12" i="22"/>
  <c r="V21" i="22" s="1"/>
  <c r="V18" i="22"/>
  <c r="I51" i="2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19" i="21"/>
  <c r="Y5" i="24"/>
  <c r="X50" i="24"/>
  <c r="G6" i="14"/>
  <c r="G74" i="14" s="1"/>
  <c r="C98" i="14"/>
  <c r="A58" i="7"/>
  <c r="A35" i="7"/>
  <c r="A106" i="7"/>
  <c r="A82" i="7"/>
  <c r="W18" i="13"/>
  <c r="W27" i="13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V51" i="19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19" i="19"/>
  <c r="I51" i="1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19" i="11"/>
  <c r="H16" i="12"/>
  <c r="H99" i="12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W99" i="15"/>
  <c r="W100" i="15" s="1"/>
  <c r="W101" i="15" s="1"/>
  <c r="W102" i="15" s="1"/>
  <c r="W103" i="15" s="1"/>
  <c r="W104" i="15" s="1"/>
  <c r="W105" i="15" s="1"/>
  <c r="W106" i="15" s="1"/>
  <c r="W107" i="15" s="1"/>
  <c r="W108" i="15" s="1"/>
  <c r="W109" i="15" s="1"/>
  <c r="W110" i="15" s="1"/>
  <c r="W111" i="15" s="1"/>
  <c r="W112" i="15" s="1"/>
  <c r="W113" i="15" s="1"/>
  <c r="W114" i="15" s="1"/>
  <c r="W115" i="15" s="1"/>
  <c r="W116" i="15" s="1"/>
  <c r="W117" i="15" s="1"/>
  <c r="W118" i="15" s="1"/>
  <c r="F99" i="23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6" i="23"/>
  <c r="F19" i="23"/>
  <c r="I51" i="7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19" i="7"/>
  <c r="F99" i="13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9" i="13"/>
  <c r="I27" i="9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18" i="9"/>
  <c r="J27" i="8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18" i="8"/>
  <c r="J18" i="16"/>
  <c r="J27" i="16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27" i="24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D22" i="13"/>
  <c r="D9" i="13" s="1"/>
  <c r="F7" i="25"/>
  <c r="F7" i="15"/>
  <c r="I51" i="8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19" i="8"/>
  <c r="B7" i="24"/>
  <c r="B7" i="14"/>
  <c r="E30" i="3"/>
  <c r="X98" i="25"/>
  <c r="AB6" i="25"/>
  <c r="AB74" i="25" s="1"/>
  <c r="H12" i="12"/>
  <c r="H21" i="12" s="1"/>
  <c r="H12" i="13"/>
  <c r="H21" i="13" s="1"/>
  <c r="I18" i="6"/>
  <c r="I27" i="6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U51" i="18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19" i="18"/>
  <c r="V51" i="2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19" i="21"/>
  <c r="U13" i="25"/>
  <c r="U22" i="25" s="1"/>
  <c r="L15" i="11"/>
  <c r="V51" i="8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19" i="8"/>
  <c r="I18" i="22"/>
  <c r="I27" i="22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H13" i="22"/>
  <c r="H22" i="22" s="1"/>
  <c r="H12" i="24"/>
  <c r="A82" i="13"/>
  <c r="A58" i="13"/>
  <c r="A106" i="13"/>
  <c r="A35" i="13"/>
  <c r="I27" i="13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15" i="21"/>
  <c r="W50" i="17"/>
  <c r="X5" i="17"/>
  <c r="C98" i="24"/>
  <c r="G6" i="24"/>
  <c r="G74" i="24" s="1"/>
  <c r="T13" i="13"/>
  <c r="T22" i="13" s="1"/>
  <c r="T9" i="13" s="1"/>
  <c r="A35" i="8"/>
  <c r="A106" i="8"/>
  <c r="A82" i="8"/>
  <c r="A58" i="8"/>
  <c r="Y4" i="13"/>
  <c r="X26" i="13"/>
  <c r="AA75" i="25"/>
  <c r="AA76" i="25" s="1"/>
  <c r="AA77" i="25" s="1"/>
  <c r="AA78" i="25" s="1"/>
  <c r="AA79" i="25" s="1"/>
  <c r="AA80" i="25" s="1"/>
  <c r="AA81" i="25" s="1"/>
  <c r="AA82" i="25" s="1"/>
  <c r="AA83" i="25" s="1"/>
  <c r="AA84" i="25" s="1"/>
  <c r="AA85" i="25" s="1"/>
  <c r="AA86" i="25" s="1"/>
  <c r="AA87" i="25" s="1"/>
  <c r="AA88" i="25" s="1"/>
  <c r="AA89" i="25" s="1"/>
  <c r="AA90" i="25" s="1"/>
  <c r="AA91" i="25" s="1"/>
  <c r="AA92" i="25" s="1"/>
  <c r="AA93" i="25" s="1"/>
  <c r="AA94" i="25" s="1"/>
  <c r="AA15" i="25"/>
  <c r="B106" i="16"/>
  <c r="I27" i="1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18" i="11"/>
  <c r="U12" i="14"/>
  <c r="U21" i="14" s="1"/>
  <c r="L75" i="12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V12" i="13"/>
  <c r="V21" i="13" s="1"/>
  <c r="N80" i="16"/>
  <c r="I16" i="14"/>
  <c r="I99" i="14"/>
  <c r="I100" i="14" s="1"/>
  <c r="I101" i="14" s="1"/>
  <c r="I102" i="14" s="1"/>
  <c r="I103" i="14" s="1"/>
  <c r="I104" i="14" s="1"/>
  <c r="I105" i="14" s="1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I118" i="14" s="1"/>
  <c r="V18" i="14"/>
  <c r="V27" i="14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H7" i="24"/>
  <c r="H7" i="14"/>
  <c r="K30" i="3"/>
  <c r="A106" i="22"/>
  <c r="A82" i="22"/>
  <c r="A58" i="22"/>
  <c r="A35" i="22"/>
  <c r="I98" i="15"/>
  <c r="M6" i="15"/>
  <c r="M74" i="15" s="1"/>
  <c r="K3" i="25"/>
  <c r="K26" i="25" s="1"/>
  <c r="K3" i="24"/>
  <c r="K26" i="24" s="1"/>
  <c r="K3" i="23"/>
  <c r="K26" i="23" s="1"/>
  <c r="K3" i="22"/>
  <c r="K26" i="22" s="1"/>
  <c r="K3" i="21"/>
  <c r="K26" i="21" s="1"/>
  <c r="K3" i="20"/>
  <c r="K3" i="19"/>
  <c r="K26" i="19" s="1"/>
  <c r="K3" i="18"/>
  <c r="K26" i="18" s="1"/>
  <c r="K3" i="17"/>
  <c r="K26" i="17" s="1"/>
  <c r="K3" i="16"/>
  <c r="K26" i="16" s="1"/>
  <c r="K3" i="15"/>
  <c r="K26" i="15" s="1"/>
  <c r="K36" i="31" s="1"/>
  <c r="J26" i="32" s="1"/>
  <c r="K3" i="14"/>
  <c r="K26" i="14" s="1"/>
  <c r="K3" i="13"/>
  <c r="K26" i="13" s="1"/>
  <c r="K3" i="12"/>
  <c r="K26" i="12" s="1"/>
  <c r="K3" i="11"/>
  <c r="K26" i="11" s="1"/>
  <c r="K3" i="10"/>
  <c r="K26" i="10" s="1"/>
  <c r="K3" i="9"/>
  <c r="K26" i="9" s="1"/>
  <c r="K3" i="8"/>
  <c r="K26" i="8" s="1"/>
  <c r="K3" i="7"/>
  <c r="K26" i="7" s="1"/>
  <c r="K3" i="6"/>
  <c r="K26" i="6" s="1"/>
  <c r="N4" i="3"/>
  <c r="L8" i="2"/>
  <c r="L16" i="2" s="1"/>
  <c r="L17" i="2"/>
  <c r="M4" i="2"/>
  <c r="J27" i="9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18" i="9"/>
  <c r="J27" i="17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18" i="17"/>
  <c r="J27" i="25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H13" i="17"/>
  <c r="H22" i="17" s="1"/>
  <c r="A107" i="16"/>
  <c r="A36" i="16"/>
  <c r="A83" i="16"/>
  <c r="A59" i="16"/>
  <c r="B57" i="16"/>
  <c r="Y7" i="25"/>
  <c r="Y7" i="15"/>
  <c r="I75" i="22"/>
  <c r="I76" i="22" s="1"/>
  <c r="I77" i="22" s="1"/>
  <c r="I78" i="22" s="1"/>
  <c r="I79" i="22" s="1"/>
  <c r="I80" i="22" s="1"/>
  <c r="I81" i="22" s="1"/>
  <c r="I82" i="22" s="1"/>
  <c r="I83" i="22" s="1"/>
  <c r="I84" i="22" s="1"/>
  <c r="I85" i="22" s="1"/>
  <c r="I86" i="22" s="1"/>
  <c r="I87" i="22" s="1"/>
  <c r="I88" i="22" s="1"/>
  <c r="I89" i="22" s="1"/>
  <c r="I90" i="22" s="1"/>
  <c r="I91" i="22" s="1"/>
  <c r="I92" i="22" s="1"/>
  <c r="I93" i="22" s="1"/>
  <c r="I94" i="22" s="1"/>
  <c r="V50" i="12"/>
  <c r="W5" i="12"/>
  <c r="J6" i="14"/>
  <c r="J74" i="14" s="1"/>
  <c r="F98" i="14"/>
  <c r="H13" i="14"/>
  <c r="J15" i="12"/>
  <c r="B98" i="13"/>
  <c r="F6" i="13"/>
  <c r="F74" i="13" s="1"/>
  <c r="T13" i="9"/>
  <c r="T22" i="9" s="1"/>
  <c r="E99" i="12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6" i="12"/>
  <c r="E19" i="12"/>
  <c r="I51" i="6"/>
  <c r="I19" i="6"/>
  <c r="T13" i="7"/>
  <c r="T22" i="7" s="1"/>
  <c r="G75" i="23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15" i="23"/>
  <c r="G18" i="23"/>
  <c r="G75" i="13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15" i="13"/>
  <c r="G18" i="13"/>
  <c r="E7" i="24"/>
  <c r="E7" i="14"/>
  <c r="H30" i="3"/>
  <c r="I51" i="22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19" i="22"/>
  <c r="H12" i="20"/>
  <c r="H21" i="20" s="1"/>
  <c r="I51" i="13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19" i="13"/>
  <c r="H12" i="7"/>
  <c r="H21" i="7" s="1"/>
  <c r="H9" i="7" s="1"/>
  <c r="W50" i="20"/>
  <c r="X5" i="20"/>
  <c r="F30" i="16"/>
  <c r="V51" i="17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19" i="17"/>
  <c r="W18" i="23"/>
  <c r="W12" i="23"/>
  <c r="W21" i="23" s="1"/>
  <c r="W27" i="23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I18" i="20"/>
  <c r="I27" i="20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G16" i="24"/>
  <c r="U12" i="24"/>
  <c r="U21" i="24" s="1"/>
  <c r="U9" i="24" s="1"/>
  <c r="U10" i="24" s="1"/>
  <c r="W99" i="25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D99" i="14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6" i="14"/>
  <c r="D19" i="14"/>
  <c r="K15" i="24"/>
  <c r="A36" i="9"/>
  <c r="A107" i="9"/>
  <c r="A83" i="9"/>
  <c r="A59" i="9"/>
  <c r="M75" i="14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U12" i="18"/>
  <c r="U21" i="18" s="1"/>
  <c r="A58" i="19"/>
  <c r="A106" i="19"/>
  <c r="A82" i="19"/>
  <c r="A35" i="19"/>
  <c r="X4" i="14"/>
  <c r="W26" i="14"/>
  <c r="H98" i="13"/>
  <c r="L6" i="13"/>
  <c r="L74" i="13" s="1"/>
  <c r="H12" i="10"/>
  <c r="H21" i="10" s="1"/>
  <c r="T13" i="12"/>
  <c r="T22" i="12" s="1"/>
  <c r="T9" i="12" s="1"/>
  <c r="I98" i="25"/>
  <c r="M6" i="25"/>
  <c r="M74" i="25" s="1"/>
  <c r="J18" i="10"/>
  <c r="J27" i="10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27" i="18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18" i="18"/>
  <c r="N103" i="16"/>
  <c r="B19" i="12"/>
  <c r="B99" i="12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6" i="12"/>
  <c r="T21" i="25"/>
  <c r="T9" i="25" s="1"/>
  <c r="T10" i="25" s="1"/>
  <c r="AC30" i="3"/>
  <c r="AD16" i="3"/>
  <c r="E99" i="22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9" i="22"/>
  <c r="U51" i="12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19" i="12"/>
  <c r="F98" i="24"/>
  <c r="J6" i="24"/>
  <c r="J74" i="24" s="1"/>
  <c r="B98" i="23"/>
  <c r="F6" i="23"/>
  <c r="F74" i="23" s="1"/>
  <c r="I27" i="15"/>
  <c r="V50" i="18"/>
  <c r="W5" i="18"/>
  <c r="W50" i="21"/>
  <c r="X5" i="21"/>
  <c r="C99" i="23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6" i="23"/>
  <c r="C19" i="23"/>
  <c r="C99" i="13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9" i="13"/>
  <c r="E98" i="13"/>
  <c r="I6" i="13"/>
  <c r="I74" i="13" s="1"/>
  <c r="I27" i="14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V50" i="22"/>
  <c r="W5" i="22"/>
  <c r="V51" i="20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19" i="20"/>
  <c r="X26" i="23"/>
  <c r="Y4" i="23"/>
  <c r="I51" i="20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19" i="20"/>
  <c r="V50" i="13"/>
  <c r="W5" i="13"/>
  <c r="H15" i="14"/>
  <c r="H21" i="14" s="1"/>
  <c r="H75" i="14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I27" i="18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18" i="18"/>
  <c r="V50" i="15"/>
  <c r="V60" i="31" s="1"/>
  <c r="U50" i="32" s="1"/>
  <c r="W5" i="15"/>
  <c r="V18" i="6"/>
  <c r="V27" i="6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H98" i="23"/>
  <c r="L6" i="23"/>
  <c r="L74" i="23" s="1"/>
  <c r="I27" i="25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12" i="25"/>
  <c r="J18" i="11"/>
  <c r="J27" i="1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27" i="19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18" i="19"/>
  <c r="F15" i="12"/>
  <c r="F75" i="12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18" i="12"/>
  <c r="U18" i="9"/>
  <c r="U27" i="9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V50" i="11"/>
  <c r="W5" i="11"/>
  <c r="G22" i="14"/>
  <c r="I27" i="24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H21" i="16"/>
  <c r="I75" i="12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W18" i="20"/>
  <c r="W27" i="20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12" i="20"/>
  <c r="W21" i="20" s="1"/>
  <c r="U12" i="8"/>
  <c r="U21" i="8" s="1"/>
  <c r="U18" i="8"/>
  <c r="U27" i="8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G15" i="12"/>
  <c r="G21" i="12" s="1"/>
  <c r="G9" i="12" s="1"/>
  <c r="E98" i="23"/>
  <c r="I6" i="23"/>
  <c r="I74" i="23" s="1"/>
  <c r="A35" i="21"/>
  <c r="A106" i="21"/>
  <c r="A82" i="21"/>
  <c r="A58" i="21"/>
  <c r="I51" i="14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19" i="14"/>
  <c r="E22" i="21"/>
  <c r="E9" i="21" s="1"/>
  <c r="E10" i="21" s="1"/>
  <c r="C16" i="12"/>
  <c r="C22" i="12" s="1"/>
  <c r="C9" i="12" s="1"/>
  <c r="A82" i="14"/>
  <c r="A58" i="14"/>
  <c r="A35" i="14"/>
  <c r="A106" i="14"/>
  <c r="U51" i="22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19" i="22"/>
  <c r="K75" i="15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15" i="15"/>
  <c r="G15" i="22"/>
  <c r="G21" i="22" s="1"/>
  <c r="G9" i="22" s="1"/>
  <c r="G10" i="22" s="1"/>
  <c r="W18" i="12"/>
  <c r="W27" i="12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I18" i="12"/>
  <c r="I27" i="12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H12" i="19"/>
  <c r="H21" i="19" s="1"/>
  <c r="U51" i="13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19" i="13"/>
  <c r="M75" i="24"/>
  <c r="M76" i="24" s="1"/>
  <c r="M77" i="24" s="1"/>
  <c r="M78" i="24" s="1"/>
  <c r="M79" i="24" s="1"/>
  <c r="M80" i="24" s="1"/>
  <c r="M81" i="24" s="1"/>
  <c r="M82" i="24" s="1"/>
  <c r="M83" i="24" s="1"/>
  <c r="M84" i="24" s="1"/>
  <c r="M85" i="24" s="1"/>
  <c r="M86" i="24" s="1"/>
  <c r="M87" i="24" s="1"/>
  <c r="M88" i="24" s="1"/>
  <c r="M89" i="24" s="1"/>
  <c r="M90" i="24" s="1"/>
  <c r="M91" i="24" s="1"/>
  <c r="M92" i="24" s="1"/>
  <c r="M93" i="24" s="1"/>
  <c r="M94" i="24" s="1"/>
  <c r="M15" i="24"/>
  <c r="F15" i="11"/>
  <c r="F21" i="11" s="1"/>
  <c r="F9" i="11" s="1"/>
  <c r="I15" i="11"/>
  <c r="I51" i="18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19" i="18"/>
  <c r="F75" i="22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15" i="22"/>
  <c r="F18" i="22"/>
  <c r="U51" i="15"/>
  <c r="U61" i="31" s="1"/>
  <c r="T51" i="32" s="1"/>
  <c r="U19" i="15"/>
  <c r="U29" i="31" s="1"/>
  <c r="T19" i="32" s="1"/>
  <c r="X4" i="6"/>
  <c r="W26" i="6"/>
  <c r="U12" i="6"/>
  <c r="U21" i="6" s="1"/>
  <c r="V50" i="23"/>
  <c r="W5" i="23"/>
  <c r="I19" i="25"/>
  <c r="I51" i="25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13" i="25" s="1"/>
  <c r="M2" i="3"/>
  <c r="M3" i="3"/>
  <c r="J27" i="12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18" i="12"/>
  <c r="J26" i="20"/>
  <c r="F16" i="12"/>
  <c r="F22" i="12" s="1"/>
  <c r="W50" i="6"/>
  <c r="X5" i="6"/>
  <c r="W4" i="9"/>
  <c r="V26" i="9"/>
  <c r="U51" i="1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19" i="11"/>
  <c r="H13" i="12"/>
  <c r="W26" i="11"/>
  <c r="X4" i="11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19" i="24"/>
  <c r="T13" i="18"/>
  <c r="T22" i="18" s="1"/>
  <c r="T9" i="18" s="1"/>
  <c r="T10" i="18" s="1"/>
  <c r="U13" i="21"/>
  <c r="U22" i="21" s="1"/>
  <c r="U9" i="21" s="1"/>
  <c r="U10" i="21" s="1"/>
  <c r="U18" i="25"/>
  <c r="U27" i="25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12" i="25"/>
  <c r="U21" i="25" s="1"/>
  <c r="I18" i="23"/>
  <c r="I27" i="23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Y4" i="20"/>
  <c r="X26" i="20"/>
  <c r="V26" i="8"/>
  <c r="W4" i="8"/>
  <c r="W50" i="25"/>
  <c r="X5" i="25"/>
  <c r="V12" i="20"/>
  <c r="V21" i="20" s="1"/>
  <c r="K75" i="25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15" i="25"/>
  <c r="V50" i="10"/>
  <c r="W5" i="10"/>
  <c r="H21" i="22"/>
  <c r="W26" i="24"/>
  <c r="X4" i="24"/>
  <c r="A59" i="12"/>
  <c r="A36" i="12"/>
  <c r="A107" i="12"/>
  <c r="A83" i="12"/>
  <c r="H16" i="21"/>
  <c r="G99" i="15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6" i="15"/>
  <c r="G19" i="15"/>
  <c r="G29" i="31" s="1"/>
  <c r="Y4" i="12"/>
  <c r="X26" i="12"/>
  <c r="I51" i="12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19" i="12"/>
  <c r="G9" i="11"/>
  <c r="G9" i="21"/>
  <c r="G10" i="21" s="1"/>
  <c r="I99" i="24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V18" i="18"/>
  <c r="V27" i="18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H13" i="9"/>
  <c r="H22" i="9" s="1"/>
  <c r="V50" i="14"/>
  <c r="W5" i="14"/>
  <c r="D98" i="15"/>
  <c r="H6" i="15"/>
  <c r="H74" i="15" s="1"/>
  <c r="I51" i="10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19" i="10"/>
  <c r="A106" i="18"/>
  <c r="A82" i="18"/>
  <c r="A58" i="18"/>
  <c r="A35" i="18"/>
  <c r="B99" i="22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6" i="22"/>
  <c r="B19" i="22"/>
  <c r="G21" i="23"/>
  <c r="G9" i="23" s="1"/>
  <c r="G10" i="23" s="1"/>
  <c r="G22" i="24"/>
  <c r="U51" i="23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19" i="23"/>
  <c r="X12" i="17"/>
  <c r="I18" i="17"/>
  <c r="I27" i="17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K10" i="2"/>
  <c r="K15" i="2"/>
  <c r="J27" i="13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18" i="13"/>
  <c r="J18" i="21"/>
  <c r="J27" i="2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V51" i="6"/>
  <c r="V19" i="6"/>
  <c r="H19" i="12"/>
  <c r="V18" i="11"/>
  <c r="V27" i="1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12" i="11"/>
  <c r="V21" i="11" s="1"/>
  <c r="I51" i="16"/>
  <c r="I19" i="16"/>
  <c r="T12" i="15"/>
  <c r="T21" i="15" s="1"/>
  <c r="B33" i="16"/>
  <c r="T12" i="9"/>
  <c r="T21" i="9" s="1"/>
  <c r="G9" i="33" l="1"/>
  <c r="G24" i="33" s="1"/>
  <c r="H29" i="15"/>
  <c r="H38" i="31"/>
  <c r="G28" i="32" s="1"/>
  <c r="G30" i="15"/>
  <c r="G39" i="31"/>
  <c r="F29" i="32" s="1"/>
  <c r="I28" i="15"/>
  <c r="I37" i="31"/>
  <c r="H27" i="32" s="1"/>
  <c r="E32" i="15"/>
  <c r="E41" i="31"/>
  <c r="D31" i="32" s="1"/>
  <c r="F31" i="15"/>
  <c r="F40" i="31"/>
  <c r="E30" i="32" s="1"/>
  <c r="J28" i="15"/>
  <c r="J37" i="31"/>
  <c r="I27" i="32" s="1"/>
  <c r="B34" i="15"/>
  <c r="B43" i="31"/>
  <c r="A33" i="32" s="1"/>
  <c r="C33" i="15"/>
  <c r="C42" i="31"/>
  <c r="B32" i="32" s="1"/>
  <c r="I12" i="14"/>
  <c r="M9" i="2"/>
  <c r="M29" i="2"/>
  <c r="M7" i="2"/>
  <c r="D33" i="15"/>
  <c r="D42" i="31"/>
  <c r="C32" i="32" s="1"/>
  <c r="S10" i="9"/>
  <c r="F19" i="32"/>
  <c r="H51" i="32"/>
  <c r="U9" i="8"/>
  <c r="U9" i="33" s="1"/>
  <c r="U24" i="33" s="1"/>
  <c r="T9" i="9"/>
  <c r="T10" i="9" s="1"/>
  <c r="U9" i="25"/>
  <c r="U10" i="25" s="1"/>
  <c r="T10" i="12"/>
  <c r="T13" i="33"/>
  <c r="T28" i="33" s="1"/>
  <c r="D10" i="13"/>
  <c r="D14" i="33"/>
  <c r="D29" i="33" s="1"/>
  <c r="Q56" i="15"/>
  <c r="Q66" i="31" s="1"/>
  <c r="P56" i="32" s="1"/>
  <c r="G10" i="11"/>
  <c r="G12" i="33"/>
  <c r="G27" i="33" s="1"/>
  <c r="G10" i="12"/>
  <c r="G13" i="33"/>
  <c r="G28" i="33" s="1"/>
  <c r="T10" i="10"/>
  <c r="T11" i="33"/>
  <c r="T26" i="33" s="1"/>
  <c r="B10" i="11"/>
  <c r="B12" i="33"/>
  <c r="B27" i="33" s="1"/>
  <c r="T10" i="8"/>
  <c r="T9" i="33"/>
  <c r="T24" i="33" s="1"/>
  <c r="D57" i="15"/>
  <c r="D67" i="31" s="1"/>
  <c r="C57" i="32" s="1"/>
  <c r="E10" i="11"/>
  <c r="E12" i="33"/>
  <c r="E27" i="33" s="1"/>
  <c r="F55" i="15"/>
  <c r="F65" i="31" s="1"/>
  <c r="E55" i="32" s="1"/>
  <c r="R55" i="15"/>
  <c r="R65" i="31" s="1"/>
  <c r="Q55" i="32" s="1"/>
  <c r="N58" i="15"/>
  <c r="N68" i="31" s="1"/>
  <c r="M58" i="32" s="1"/>
  <c r="F10" i="11"/>
  <c r="F12" i="33"/>
  <c r="F27" i="33" s="1"/>
  <c r="H10" i="7"/>
  <c r="H8" i="33"/>
  <c r="H23" i="33" s="1"/>
  <c r="I52" i="15"/>
  <c r="I62" i="31" s="1"/>
  <c r="H52" i="32" s="1"/>
  <c r="H10" i="8"/>
  <c r="H9" i="33"/>
  <c r="H24" i="33" s="1"/>
  <c r="L57" i="15"/>
  <c r="L67" i="31" s="1"/>
  <c r="K57" i="32" s="1"/>
  <c r="U10" i="8"/>
  <c r="T10" i="13"/>
  <c r="T14" i="33"/>
  <c r="T29" i="33" s="1"/>
  <c r="O58" i="15"/>
  <c r="O68" i="31" s="1"/>
  <c r="N58" i="32" s="1"/>
  <c r="C57" i="15"/>
  <c r="C67" i="31" s="1"/>
  <c r="B57" i="32" s="1"/>
  <c r="J58" i="15"/>
  <c r="J68" i="31" s="1"/>
  <c r="I58" i="32" s="1"/>
  <c r="E56" i="15"/>
  <c r="E66" i="31" s="1"/>
  <c r="D56" i="32" s="1"/>
  <c r="G54" i="15"/>
  <c r="G64" i="31" s="1"/>
  <c r="F54" i="32" s="1"/>
  <c r="U52" i="15"/>
  <c r="U62" i="31" s="1"/>
  <c r="T52" i="32" s="1"/>
  <c r="H10" i="11"/>
  <c r="H12" i="33"/>
  <c r="H27" i="33" s="1"/>
  <c r="M57" i="15"/>
  <c r="M67" i="31" s="1"/>
  <c r="L57" i="32" s="1"/>
  <c r="T53" i="15"/>
  <c r="T63" i="31" s="1"/>
  <c r="S53" i="32" s="1"/>
  <c r="T10" i="11"/>
  <c r="T12" i="33"/>
  <c r="T27" i="33" s="1"/>
  <c r="B58" i="15"/>
  <c r="B68" i="31" s="1"/>
  <c r="A58" i="32" s="1"/>
  <c r="S54" i="15"/>
  <c r="S64" i="31" s="1"/>
  <c r="R54" i="32" s="1"/>
  <c r="T10" i="14"/>
  <c r="T15" i="33"/>
  <c r="T30" i="33" s="1"/>
  <c r="C10" i="12"/>
  <c r="C13" i="33"/>
  <c r="C28" i="33" s="1"/>
  <c r="P57" i="15"/>
  <c r="P67" i="31" s="1"/>
  <c r="O57" i="32" s="1"/>
  <c r="K58" i="15"/>
  <c r="K68" i="31" s="1"/>
  <c r="J58" i="32" s="1"/>
  <c r="H53" i="15"/>
  <c r="H63" i="31" s="1"/>
  <c r="G53" i="32" s="1"/>
  <c r="V82" i="17"/>
  <c r="AA82" i="17"/>
  <c r="R81" i="17"/>
  <c r="AE82" i="17"/>
  <c r="P82" i="17"/>
  <c r="AD82" i="17"/>
  <c r="AC82" i="17"/>
  <c r="W82" i="17"/>
  <c r="AB82" i="17"/>
  <c r="Q82" i="17"/>
  <c r="Z81" i="17"/>
  <c r="U81" i="17"/>
  <c r="AF82" i="17"/>
  <c r="T82" i="17"/>
  <c r="Y82" i="17"/>
  <c r="O82" i="17"/>
  <c r="S82" i="17"/>
  <c r="X82" i="17"/>
  <c r="N82" i="17"/>
  <c r="H9" i="22"/>
  <c r="H10" i="22" s="1"/>
  <c r="R56" i="6"/>
  <c r="F55" i="6"/>
  <c r="P59" i="6"/>
  <c r="C57" i="6"/>
  <c r="L59" i="6"/>
  <c r="N58" i="6"/>
  <c r="M58" i="6"/>
  <c r="J59" i="6"/>
  <c r="D58" i="6"/>
  <c r="O59" i="6"/>
  <c r="T54" i="6"/>
  <c r="H53" i="6"/>
  <c r="K59" i="6"/>
  <c r="Q57" i="6"/>
  <c r="G54" i="6"/>
  <c r="E56" i="6"/>
  <c r="U53" i="6"/>
  <c r="V52" i="6"/>
  <c r="S55" i="6"/>
  <c r="B58" i="6"/>
  <c r="I52" i="6"/>
  <c r="H9" i="19"/>
  <c r="H10" i="19" s="1"/>
  <c r="U13" i="23"/>
  <c r="U22" i="23" s="1"/>
  <c r="U9" i="23" s="1"/>
  <c r="U10" i="23" s="1"/>
  <c r="H9" i="20"/>
  <c r="H10" i="20" s="1"/>
  <c r="I13" i="20"/>
  <c r="I22" i="20" s="1"/>
  <c r="V13" i="19"/>
  <c r="V22" i="19" s="1"/>
  <c r="V9" i="19" s="1"/>
  <c r="V10" i="19" s="1"/>
  <c r="H9" i="18"/>
  <c r="H10" i="18" s="1"/>
  <c r="E22" i="12"/>
  <c r="E9" i="12" s="1"/>
  <c r="U13" i="11"/>
  <c r="U22" i="11" s="1"/>
  <c r="U9" i="11" s="1"/>
  <c r="H9" i="10"/>
  <c r="V13" i="8"/>
  <c r="V22" i="8" s="1"/>
  <c r="U13" i="7"/>
  <c r="U22" i="7" s="1"/>
  <c r="B22" i="22"/>
  <c r="B9" i="22" s="1"/>
  <c r="B10" i="22" s="1"/>
  <c r="I13" i="14"/>
  <c r="I22" i="14" s="1"/>
  <c r="J12" i="21"/>
  <c r="B22" i="12"/>
  <c r="B9" i="12" s="1"/>
  <c r="J12" i="14"/>
  <c r="G21" i="13"/>
  <c r="G9" i="13" s="1"/>
  <c r="D22" i="24"/>
  <c r="D9" i="24" s="1"/>
  <c r="D10" i="24" s="1"/>
  <c r="I12" i="10"/>
  <c r="I12" i="17"/>
  <c r="I13" i="24"/>
  <c r="J12" i="12"/>
  <c r="J21" i="12" s="1"/>
  <c r="J9" i="12" s="1"/>
  <c r="F21" i="12"/>
  <c r="F9" i="12" s="1"/>
  <c r="I13" i="13"/>
  <c r="I22" i="13" s="1"/>
  <c r="I13" i="11"/>
  <c r="I22" i="11" s="1"/>
  <c r="F21" i="22"/>
  <c r="F9" i="22" s="1"/>
  <c r="F10" i="22" s="1"/>
  <c r="J12" i="19"/>
  <c r="I12" i="9"/>
  <c r="I21" i="9" s="1"/>
  <c r="I21" i="17"/>
  <c r="J21" i="21"/>
  <c r="J9" i="21" s="1"/>
  <c r="J10" i="21" s="1"/>
  <c r="I12" i="20"/>
  <c r="I21" i="20" s="1"/>
  <c r="H9" i="17"/>
  <c r="H10" i="17" s="1"/>
  <c r="I12" i="19"/>
  <c r="I21" i="19" s="1"/>
  <c r="J12" i="25"/>
  <c r="J12" i="16"/>
  <c r="J21" i="16" s="1"/>
  <c r="J9" i="16" s="1"/>
  <c r="J10" i="16" s="1"/>
  <c r="H9" i="16"/>
  <c r="H10" i="16" s="1"/>
  <c r="I13" i="7"/>
  <c r="I22" i="7" s="1"/>
  <c r="J12" i="13"/>
  <c r="I12" i="24"/>
  <c r="I12" i="11"/>
  <c r="I12" i="22"/>
  <c r="J12" i="8"/>
  <c r="J21" i="8" s="1"/>
  <c r="J9" i="8" s="1"/>
  <c r="X18" i="20"/>
  <c r="X27" i="20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W18" i="24"/>
  <c r="W27" i="24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V51" i="23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19" i="23"/>
  <c r="E99" i="23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9" i="23"/>
  <c r="X18" i="23"/>
  <c r="X12" i="23"/>
  <c r="X27" i="23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H99" i="13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9" i="13"/>
  <c r="F99" i="14"/>
  <c r="F100" i="14" s="1"/>
  <c r="F101" i="14" s="1"/>
  <c r="F102" i="14" s="1"/>
  <c r="F103" i="14" s="1"/>
  <c r="F104" i="14" s="1"/>
  <c r="F105" i="14" s="1"/>
  <c r="F106" i="14" s="1"/>
  <c r="F107" i="14" s="1"/>
  <c r="F108" i="14" s="1"/>
  <c r="F109" i="14" s="1"/>
  <c r="F110" i="14" s="1"/>
  <c r="F111" i="14" s="1"/>
  <c r="F112" i="14" s="1"/>
  <c r="F113" i="14" s="1"/>
  <c r="F114" i="14" s="1"/>
  <c r="F115" i="14" s="1"/>
  <c r="F116" i="14" s="1"/>
  <c r="F117" i="14" s="1"/>
  <c r="F118" i="14" s="1"/>
  <c r="F19" i="14"/>
  <c r="K27" i="8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18" i="8"/>
  <c r="K18" i="16"/>
  <c r="K27" i="16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18" i="24"/>
  <c r="K27" i="24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H7" i="25"/>
  <c r="H7" i="15"/>
  <c r="Y26" i="13"/>
  <c r="Z4" i="13"/>
  <c r="X50" i="17"/>
  <c r="Y5" i="17"/>
  <c r="AB75" i="25"/>
  <c r="AB76" i="25" s="1"/>
  <c r="AB77" i="25" s="1"/>
  <c r="AB78" i="25" s="1"/>
  <c r="AB79" i="25" s="1"/>
  <c r="AB80" i="25" s="1"/>
  <c r="AB81" i="25" s="1"/>
  <c r="AB82" i="25" s="1"/>
  <c r="AB83" i="25" s="1"/>
  <c r="AB84" i="25" s="1"/>
  <c r="AB85" i="25" s="1"/>
  <c r="AB86" i="25" s="1"/>
  <c r="AB87" i="25" s="1"/>
  <c r="AB88" i="25" s="1"/>
  <c r="AB89" i="25" s="1"/>
  <c r="AB90" i="25" s="1"/>
  <c r="AB91" i="25" s="1"/>
  <c r="AB92" i="25" s="1"/>
  <c r="AB93" i="25" s="1"/>
  <c r="AB94" i="25" s="1"/>
  <c r="AB15" i="25"/>
  <c r="A107" i="23"/>
  <c r="A83" i="23"/>
  <c r="A59" i="23"/>
  <c r="A36" i="23"/>
  <c r="Z4" i="21"/>
  <c r="Y26" i="21"/>
  <c r="A83" i="20"/>
  <c r="A59" i="20"/>
  <c r="A107" i="20"/>
  <c r="A36" i="20"/>
  <c r="W18" i="22"/>
  <c r="W27" i="22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J12" i="6"/>
  <c r="J21" i="6" s="1"/>
  <c r="I13" i="19"/>
  <c r="I22" i="19" s="1"/>
  <c r="I9" i="19" s="1"/>
  <c r="I10" i="19" s="1"/>
  <c r="A107" i="11"/>
  <c r="A83" i="11"/>
  <c r="A36" i="11"/>
  <c r="A59" i="11"/>
  <c r="V18" i="15"/>
  <c r="V27" i="15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W50" i="9"/>
  <c r="X5" i="9"/>
  <c r="W26" i="9"/>
  <c r="X4" i="9"/>
  <c r="W12" i="12"/>
  <c r="W21" i="12" s="1"/>
  <c r="U13" i="22"/>
  <c r="U22" i="22" s="1"/>
  <c r="U9" i="22" s="1"/>
  <c r="U10" i="22" s="1"/>
  <c r="I15" i="12"/>
  <c r="W50" i="11"/>
  <c r="X5" i="11"/>
  <c r="W50" i="15"/>
  <c r="W60" i="31" s="1"/>
  <c r="V50" i="32" s="1"/>
  <c r="X5" i="15"/>
  <c r="C22" i="23"/>
  <c r="C9" i="23" s="1"/>
  <c r="C10" i="23" s="1"/>
  <c r="U13" i="12"/>
  <c r="U22" i="12" s="1"/>
  <c r="U9" i="12" s="1"/>
  <c r="E7" i="25"/>
  <c r="E7" i="15"/>
  <c r="J75" i="14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L3" i="25"/>
  <c r="L26" i="25" s="1"/>
  <c r="L3" i="24"/>
  <c r="L26" i="24" s="1"/>
  <c r="L3" i="23"/>
  <c r="L26" i="23" s="1"/>
  <c r="L3" i="22"/>
  <c r="L26" i="22" s="1"/>
  <c r="L3" i="21"/>
  <c r="L26" i="21" s="1"/>
  <c r="L3" i="20"/>
  <c r="L3" i="19"/>
  <c r="L26" i="19" s="1"/>
  <c r="L3" i="18"/>
  <c r="L26" i="18" s="1"/>
  <c r="L3" i="17"/>
  <c r="L26" i="17" s="1"/>
  <c r="L3" i="16"/>
  <c r="L3" i="15"/>
  <c r="L26" i="15" s="1"/>
  <c r="L36" i="31" s="1"/>
  <c r="K26" i="32" s="1"/>
  <c r="L3" i="14"/>
  <c r="L26" i="14" s="1"/>
  <c r="L3" i="13"/>
  <c r="L26" i="13" s="1"/>
  <c r="L3" i="12"/>
  <c r="L26" i="12" s="1"/>
  <c r="L3" i="11"/>
  <c r="L26" i="11" s="1"/>
  <c r="L3" i="10"/>
  <c r="L26" i="10" s="1"/>
  <c r="L3" i="9"/>
  <c r="L26" i="9" s="1"/>
  <c r="L3" i="8"/>
  <c r="L26" i="8" s="1"/>
  <c r="L3" i="7"/>
  <c r="L26" i="7" s="1"/>
  <c r="O4" i="3"/>
  <c r="M8" i="2"/>
  <c r="M16" i="2" s="1"/>
  <c r="M17" i="2"/>
  <c r="N4" i="2"/>
  <c r="L3" i="6"/>
  <c r="L26" i="6" s="1"/>
  <c r="K18" i="9"/>
  <c r="K27" i="9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27" i="17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18" i="17"/>
  <c r="K27" i="25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18" i="25"/>
  <c r="L6" i="14"/>
  <c r="L74" i="14" s="1"/>
  <c r="H98" i="14"/>
  <c r="I21" i="11"/>
  <c r="W51" i="17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19" i="17"/>
  <c r="X99" i="25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F98" i="15"/>
  <c r="J6" i="15"/>
  <c r="J74" i="15" s="1"/>
  <c r="F22" i="23"/>
  <c r="X19" i="24"/>
  <c r="X51" i="24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I13" i="9"/>
  <c r="I22" i="9" s="1"/>
  <c r="I9" i="9" s="1"/>
  <c r="H9" i="9"/>
  <c r="W50" i="7"/>
  <c r="X5" i="7"/>
  <c r="AB75" i="15"/>
  <c r="AB76" i="15" s="1"/>
  <c r="AB77" i="15" s="1"/>
  <c r="AB78" i="15" s="1"/>
  <c r="AB79" i="15" s="1"/>
  <c r="AB80" i="15" s="1"/>
  <c r="AB81" i="15" s="1"/>
  <c r="AB82" i="15" s="1"/>
  <c r="AB83" i="15" s="1"/>
  <c r="AB84" i="15" s="1"/>
  <c r="AB85" i="15" s="1"/>
  <c r="AB86" i="15" s="1"/>
  <c r="AB87" i="15" s="1"/>
  <c r="AB88" i="15" s="1"/>
  <c r="AB89" i="15" s="1"/>
  <c r="AB90" i="15" s="1"/>
  <c r="AB91" i="15" s="1"/>
  <c r="AB92" i="15" s="1"/>
  <c r="AB93" i="15" s="1"/>
  <c r="AB94" i="15" s="1"/>
  <c r="AB15" i="15"/>
  <c r="A107" i="17"/>
  <c r="A59" i="17"/>
  <c r="A36" i="17"/>
  <c r="A83" i="17"/>
  <c r="I21" i="10"/>
  <c r="V12" i="24"/>
  <c r="V21" i="24" s="1"/>
  <c r="V9" i="24" s="1"/>
  <c r="V10" i="24" s="1"/>
  <c r="G16" i="25"/>
  <c r="G22" i="25" s="1"/>
  <c r="I13" i="23"/>
  <c r="I22" i="23" s="1"/>
  <c r="V51" i="9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19" i="9"/>
  <c r="X18" i="12"/>
  <c r="X27" i="12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12" i="12"/>
  <c r="X21" i="12" s="1"/>
  <c r="W50" i="14"/>
  <c r="X5" i="14"/>
  <c r="V51" i="14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19" i="14"/>
  <c r="B34" i="16"/>
  <c r="X26" i="11"/>
  <c r="Y4" i="11"/>
  <c r="X50" i="6"/>
  <c r="Y5" i="6"/>
  <c r="W18" i="6"/>
  <c r="W27" i="6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I13" i="18"/>
  <c r="I22" i="18" s="1"/>
  <c r="V51" i="1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19" i="11"/>
  <c r="J21" i="19"/>
  <c r="J9" i="19" s="1"/>
  <c r="J10" i="19" s="1"/>
  <c r="V51" i="15"/>
  <c r="V61" i="31" s="1"/>
  <c r="U51" i="32" s="1"/>
  <c r="V19" i="15"/>
  <c r="V29" i="31" s="1"/>
  <c r="U19" i="32" s="1"/>
  <c r="W50" i="13"/>
  <c r="X5" i="13"/>
  <c r="J12" i="10"/>
  <c r="J21" i="10" s="1"/>
  <c r="J9" i="10" s="1"/>
  <c r="W18" i="14"/>
  <c r="W27" i="14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M15" i="14"/>
  <c r="D22" i="14"/>
  <c r="D9" i="14" s="1"/>
  <c r="V13" i="17"/>
  <c r="V22" i="17" s="1"/>
  <c r="I6" i="14"/>
  <c r="I74" i="14" s="1"/>
  <c r="E98" i="14"/>
  <c r="W50" i="12"/>
  <c r="X5" i="12"/>
  <c r="B58" i="16"/>
  <c r="K18" i="10"/>
  <c r="K27" i="10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27" i="18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18" i="18"/>
  <c r="M75" i="15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15" i="15"/>
  <c r="H98" i="24"/>
  <c r="L6" i="24"/>
  <c r="L74" i="24" s="1"/>
  <c r="U13" i="18"/>
  <c r="U22" i="18" s="1"/>
  <c r="U9" i="18" s="1"/>
  <c r="U10" i="18" s="1"/>
  <c r="F98" i="25"/>
  <c r="J6" i="25"/>
  <c r="J74" i="25" s="1"/>
  <c r="Y50" i="24"/>
  <c r="Z5" i="24"/>
  <c r="A37" i="10"/>
  <c r="A108" i="10"/>
  <c r="A84" i="10"/>
  <c r="A60" i="10"/>
  <c r="J15" i="13"/>
  <c r="I12" i="7"/>
  <c r="I21" i="7" s="1"/>
  <c r="I12" i="21"/>
  <c r="I21" i="21" s="1"/>
  <c r="V51" i="7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19" i="7"/>
  <c r="U12" i="15"/>
  <c r="U21" i="15" s="1"/>
  <c r="X99" i="15"/>
  <c r="X100" i="15" s="1"/>
  <c r="X101" i="15" s="1"/>
  <c r="X102" i="15" s="1"/>
  <c r="X103" i="15" s="1"/>
  <c r="X104" i="15" s="1"/>
  <c r="X105" i="15" s="1"/>
  <c r="X106" i="15" s="1"/>
  <c r="X107" i="15" s="1"/>
  <c r="X108" i="15" s="1"/>
  <c r="X109" i="15" s="1"/>
  <c r="X110" i="15" s="1"/>
  <c r="X111" i="15" s="1"/>
  <c r="X112" i="15" s="1"/>
  <c r="X113" i="15" s="1"/>
  <c r="X114" i="15" s="1"/>
  <c r="X115" i="15" s="1"/>
  <c r="X116" i="15" s="1"/>
  <c r="X117" i="15" s="1"/>
  <c r="X118" i="15" s="1"/>
  <c r="X16" i="15"/>
  <c r="I13" i="17"/>
  <c r="I22" i="17" s="1"/>
  <c r="I9" i="17" s="1"/>
  <c r="I10" i="17" s="1"/>
  <c r="U13" i="14"/>
  <c r="U22" i="14" s="1"/>
  <c r="U9" i="14" s="1"/>
  <c r="A107" i="24"/>
  <c r="A83" i="24"/>
  <c r="A59" i="24"/>
  <c r="A36" i="24"/>
  <c r="U12" i="7"/>
  <c r="U21" i="7" s="1"/>
  <c r="U13" i="9"/>
  <c r="U22" i="9" s="1"/>
  <c r="Y26" i="19"/>
  <c r="Z4" i="19"/>
  <c r="H22" i="12"/>
  <c r="H9" i="12" s="1"/>
  <c r="I13" i="10"/>
  <c r="I22" i="10" s="1"/>
  <c r="A60" i="12"/>
  <c r="A37" i="12"/>
  <c r="A108" i="12"/>
  <c r="A84" i="12"/>
  <c r="X50" i="25"/>
  <c r="Y5" i="25"/>
  <c r="V18" i="9"/>
  <c r="V27" i="9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12" i="9"/>
  <c r="V21" i="9" s="1"/>
  <c r="W51" i="25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19" i="25"/>
  <c r="I13" i="12"/>
  <c r="I22" i="12" s="1"/>
  <c r="W50" i="10"/>
  <c r="X5" i="10"/>
  <c r="X4" i="8"/>
  <c r="W26" i="8"/>
  <c r="V12" i="18"/>
  <c r="V21" i="18" s="1"/>
  <c r="V51" i="10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19" i="10"/>
  <c r="V18" i="8"/>
  <c r="V27" i="8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12" i="8"/>
  <c r="W27" i="1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18" i="11"/>
  <c r="W51" i="6"/>
  <c r="W19" i="6"/>
  <c r="Y4" i="6"/>
  <c r="X26" i="6"/>
  <c r="U13" i="13"/>
  <c r="U22" i="13" s="1"/>
  <c r="U9" i="13" s="1"/>
  <c r="A83" i="14"/>
  <c r="A59" i="14"/>
  <c r="A36" i="14"/>
  <c r="A107" i="14"/>
  <c r="U12" i="9"/>
  <c r="U21" i="9" s="1"/>
  <c r="V51" i="13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19" i="13"/>
  <c r="V13" i="20"/>
  <c r="V22" i="20" s="1"/>
  <c r="V9" i="20" s="1"/>
  <c r="V10" i="20" s="1"/>
  <c r="I75" i="13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F75" i="23"/>
  <c r="F76" i="23" s="1"/>
  <c r="F77" i="23" s="1"/>
  <c r="F18" i="23"/>
  <c r="E16" i="22"/>
  <c r="E22" i="22" s="1"/>
  <c r="E9" i="22" s="1"/>
  <c r="E10" i="22" s="1"/>
  <c r="M75" i="25"/>
  <c r="M76" i="25" s="1"/>
  <c r="M77" i="25" s="1"/>
  <c r="M78" i="25" s="1"/>
  <c r="M79" i="25" s="1"/>
  <c r="M80" i="25" s="1"/>
  <c r="M81" i="25" s="1"/>
  <c r="M82" i="25" s="1"/>
  <c r="M83" i="25" s="1"/>
  <c r="M84" i="25" s="1"/>
  <c r="M85" i="25" s="1"/>
  <c r="M86" i="25" s="1"/>
  <c r="M87" i="25" s="1"/>
  <c r="M88" i="25" s="1"/>
  <c r="M89" i="25" s="1"/>
  <c r="M90" i="25" s="1"/>
  <c r="M91" i="25" s="1"/>
  <c r="M92" i="25" s="1"/>
  <c r="M93" i="25" s="1"/>
  <c r="M94" i="25" s="1"/>
  <c r="Y4" i="14"/>
  <c r="X26" i="14"/>
  <c r="E98" i="24"/>
  <c r="I6" i="24"/>
  <c r="I74" i="24" s="1"/>
  <c r="V51" i="12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19" i="12"/>
  <c r="K18" i="1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18" i="19"/>
  <c r="K27" i="19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I99" i="15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6" i="15"/>
  <c r="N81" i="16"/>
  <c r="I12" i="6"/>
  <c r="I21" i="6" s="1"/>
  <c r="B7" i="25"/>
  <c r="B7" i="15"/>
  <c r="F16" i="13"/>
  <c r="F22" i="13" s="1"/>
  <c r="I13" i="21"/>
  <c r="I22" i="21" s="1"/>
  <c r="Y12" i="17"/>
  <c r="H22" i="21"/>
  <c r="H9" i="21" s="1"/>
  <c r="H10" i="21" s="1"/>
  <c r="T9" i="7"/>
  <c r="H75" i="25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18" i="25"/>
  <c r="X27" i="19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12" i="19"/>
  <c r="X21" i="19" s="1"/>
  <c r="X18" i="19"/>
  <c r="L75" i="23"/>
  <c r="L76" i="23" s="1"/>
  <c r="L77" i="23" s="1"/>
  <c r="L78" i="23" s="1"/>
  <c r="L79" i="23" s="1"/>
  <c r="L80" i="23" s="1"/>
  <c r="L81" i="23" s="1"/>
  <c r="L82" i="23" s="1"/>
  <c r="L83" i="23" s="1"/>
  <c r="L84" i="23" s="1"/>
  <c r="L85" i="23" s="1"/>
  <c r="L86" i="23" s="1"/>
  <c r="L87" i="23" s="1"/>
  <c r="L88" i="23" s="1"/>
  <c r="L89" i="23" s="1"/>
  <c r="L90" i="23" s="1"/>
  <c r="L91" i="23" s="1"/>
  <c r="L92" i="23" s="1"/>
  <c r="L93" i="23" s="1"/>
  <c r="L94" i="23" s="1"/>
  <c r="I12" i="18"/>
  <c r="I21" i="18" s="1"/>
  <c r="E99" i="13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6" i="13"/>
  <c r="E19" i="13"/>
  <c r="X50" i="21"/>
  <c r="Y5" i="21"/>
  <c r="B99" i="23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3" s="1"/>
  <c r="B112" i="23" s="1"/>
  <c r="B113" i="23" s="1"/>
  <c r="B114" i="23" s="1"/>
  <c r="B115" i="23" s="1"/>
  <c r="B116" i="23" s="1"/>
  <c r="B117" i="23" s="1"/>
  <c r="B118" i="23" s="1"/>
  <c r="B16" i="23"/>
  <c r="B19" i="23"/>
  <c r="N104" i="16"/>
  <c r="I99" i="25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6" i="25"/>
  <c r="I22" i="25" s="1"/>
  <c r="A59" i="19"/>
  <c r="A107" i="19"/>
  <c r="A83" i="19"/>
  <c r="A36" i="19"/>
  <c r="W16" i="25"/>
  <c r="F31" i="16"/>
  <c r="F75" i="13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18" i="13"/>
  <c r="I15" i="22"/>
  <c r="J12" i="17"/>
  <c r="J21" i="17" s="1"/>
  <c r="J9" i="17" s="1"/>
  <c r="J10" i="17" s="1"/>
  <c r="N2" i="3"/>
  <c r="N3" i="3"/>
  <c r="K27" i="12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18" i="12"/>
  <c r="K26" i="20"/>
  <c r="A107" i="22"/>
  <c r="A83" i="22"/>
  <c r="A59" i="22"/>
  <c r="A36" i="22"/>
  <c r="B107" i="16"/>
  <c r="A36" i="8"/>
  <c r="A107" i="8"/>
  <c r="A83" i="8"/>
  <c r="A59" i="8"/>
  <c r="I12" i="13"/>
  <c r="F6" i="14"/>
  <c r="F74" i="14" s="1"/>
  <c r="B98" i="14"/>
  <c r="W16" i="15"/>
  <c r="A59" i="7"/>
  <c r="A36" i="7"/>
  <c r="A107" i="7"/>
  <c r="A83" i="7"/>
  <c r="I12" i="8"/>
  <c r="I21" i="8" s="1"/>
  <c r="E56" i="16"/>
  <c r="X4" i="7"/>
  <c r="W26" i="7"/>
  <c r="W26" i="25"/>
  <c r="X4" i="25"/>
  <c r="I28" i="16"/>
  <c r="D99" i="25"/>
  <c r="D100" i="25" s="1"/>
  <c r="D101" i="25" s="1"/>
  <c r="D102" i="25" s="1"/>
  <c r="D103" i="25" s="1"/>
  <c r="D104" i="25" s="1"/>
  <c r="D105" i="25" s="1"/>
  <c r="D106" i="25" s="1"/>
  <c r="D107" i="25" s="1"/>
  <c r="D108" i="25" s="1"/>
  <c r="D109" i="25" s="1"/>
  <c r="D110" i="25" s="1"/>
  <c r="D111" i="25" s="1"/>
  <c r="D112" i="25" s="1"/>
  <c r="D113" i="25" s="1"/>
  <c r="D114" i="25" s="1"/>
  <c r="D115" i="25" s="1"/>
  <c r="D116" i="25" s="1"/>
  <c r="D117" i="25" s="1"/>
  <c r="D118" i="25" s="1"/>
  <c r="D19" i="25"/>
  <c r="X26" i="18"/>
  <c r="Y4" i="18"/>
  <c r="H99" i="23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6" i="23"/>
  <c r="H19" i="23"/>
  <c r="J75" i="24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15" i="24"/>
  <c r="X50" i="20"/>
  <c r="Y5" i="20"/>
  <c r="A108" i="16"/>
  <c r="A37" i="16"/>
  <c r="A84" i="16"/>
  <c r="A60" i="16"/>
  <c r="L10" i="2"/>
  <c r="L15" i="2"/>
  <c r="K27" i="13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18" i="13"/>
  <c r="K18" i="21"/>
  <c r="K27" i="2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I21" i="22"/>
  <c r="B98" i="24"/>
  <c r="F6" i="24"/>
  <c r="F74" i="24" s="1"/>
  <c r="X50" i="8"/>
  <c r="Y5" i="8"/>
  <c r="A107" i="6"/>
  <c r="A83" i="6"/>
  <c r="A36" i="6"/>
  <c r="A59" i="6"/>
  <c r="C98" i="15"/>
  <c r="G6" i="15"/>
  <c r="G74" i="15" s="1"/>
  <c r="V18" i="7"/>
  <c r="V27" i="7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B83" i="16"/>
  <c r="V27" i="25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12" i="25"/>
  <c r="V21" i="25" s="1"/>
  <c r="V18" i="25"/>
  <c r="AA26" i="17"/>
  <c r="AB4" i="17"/>
  <c r="W18" i="18"/>
  <c r="W27" i="18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U13" i="10"/>
  <c r="U22" i="10" s="1"/>
  <c r="U9" i="10" s="1"/>
  <c r="G54" i="16"/>
  <c r="X26" i="10"/>
  <c r="Y4" i="10"/>
  <c r="W12" i="19"/>
  <c r="W21" i="19" s="1"/>
  <c r="Y26" i="20"/>
  <c r="Z4" i="20"/>
  <c r="J18" i="20"/>
  <c r="J27" i="20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W50" i="22"/>
  <c r="X5" i="22"/>
  <c r="W51" i="2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19" i="21"/>
  <c r="AD30" i="3"/>
  <c r="AE16" i="3"/>
  <c r="B99" i="13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9" i="13"/>
  <c r="I52" i="16"/>
  <c r="H75" i="15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18" i="15"/>
  <c r="H28" i="31" s="1"/>
  <c r="G18" i="32" s="1"/>
  <c r="I16" i="24"/>
  <c r="Y26" i="12"/>
  <c r="Z4" i="12"/>
  <c r="I12" i="23"/>
  <c r="J51" i="20"/>
  <c r="J19" i="20"/>
  <c r="I12" i="12"/>
  <c r="I21" i="12" s="1"/>
  <c r="A36" i="21"/>
  <c r="A107" i="21"/>
  <c r="A83" i="21"/>
  <c r="A59" i="21"/>
  <c r="J12" i="11"/>
  <c r="J21" i="11" s="1"/>
  <c r="J9" i="11" s="1"/>
  <c r="V12" i="6"/>
  <c r="V21" i="6" s="1"/>
  <c r="V51" i="22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19" i="22"/>
  <c r="C16" i="13"/>
  <c r="C22" i="13" s="1"/>
  <c r="C9" i="13" s="1"/>
  <c r="W50" i="18"/>
  <c r="X5" i="18"/>
  <c r="F99" i="24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9" i="24"/>
  <c r="Z7" i="25"/>
  <c r="Z7" i="15"/>
  <c r="J12" i="18"/>
  <c r="J21" i="18" s="1"/>
  <c r="J9" i="18" s="1"/>
  <c r="J10" i="18" s="1"/>
  <c r="W51" i="20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19" i="20"/>
  <c r="I13" i="22"/>
  <c r="I22" i="22" s="1"/>
  <c r="Y98" i="15"/>
  <c r="AC6" i="15"/>
  <c r="AC74" i="15" s="1"/>
  <c r="K27" i="6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18" i="6"/>
  <c r="K27" i="14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18" i="14"/>
  <c r="K18" i="22"/>
  <c r="K27" i="22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V12" i="14"/>
  <c r="V21" i="14" s="1"/>
  <c r="L15" i="12"/>
  <c r="G75" i="24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15" i="24"/>
  <c r="G18" i="24"/>
  <c r="I18" i="13"/>
  <c r="V13" i="21"/>
  <c r="V22" i="21" s="1"/>
  <c r="V9" i="21" s="1"/>
  <c r="V10" i="21" s="1"/>
  <c r="I13" i="8"/>
  <c r="I22" i="8" s="1"/>
  <c r="J18" i="24"/>
  <c r="C99" i="14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6" i="14"/>
  <c r="C19" i="14"/>
  <c r="W51" i="8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19" i="8"/>
  <c r="J12" i="7"/>
  <c r="J21" i="7" s="1"/>
  <c r="J9" i="7" s="1"/>
  <c r="X50" i="19"/>
  <c r="Y5" i="19"/>
  <c r="C98" i="25"/>
  <c r="G6" i="25"/>
  <c r="G74" i="25" s="1"/>
  <c r="I19" i="15"/>
  <c r="I29" i="31" s="1"/>
  <c r="H19" i="32" s="1"/>
  <c r="Z27" i="17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18" i="17"/>
  <c r="J18" i="14"/>
  <c r="H15" i="24"/>
  <c r="H21" i="24" s="1"/>
  <c r="V13" i="25"/>
  <c r="V22" i="25" s="1"/>
  <c r="W27" i="10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18" i="10"/>
  <c r="A107" i="18"/>
  <c r="A83" i="18"/>
  <c r="A59" i="18"/>
  <c r="A36" i="18"/>
  <c r="D99" i="15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9" i="15"/>
  <c r="D29" i="31" s="1"/>
  <c r="X26" i="24"/>
  <c r="Y4" i="24"/>
  <c r="W50" i="23"/>
  <c r="X5" i="23"/>
  <c r="I75" i="23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Y26" i="23"/>
  <c r="Z4" i="23"/>
  <c r="V51" i="18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19" i="18"/>
  <c r="L75" i="13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15" i="13"/>
  <c r="A37" i="9"/>
  <c r="A108" i="9"/>
  <c r="A84" i="9"/>
  <c r="A60" i="9"/>
  <c r="Y98" i="25"/>
  <c r="AC6" i="25"/>
  <c r="AC74" i="25" s="1"/>
  <c r="J12" i="9"/>
  <c r="J21" i="9" s="1"/>
  <c r="J9" i="9" s="1"/>
  <c r="K27" i="7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18" i="7"/>
  <c r="K18" i="15"/>
  <c r="K28" i="31" s="1"/>
  <c r="J18" i="32" s="1"/>
  <c r="K27" i="15"/>
  <c r="K18" i="23"/>
  <c r="K27" i="23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X18" i="13"/>
  <c r="X27" i="13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12" i="13"/>
  <c r="X21" i="13" s="1"/>
  <c r="C99" i="24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9" i="24"/>
  <c r="A83" i="13"/>
  <c r="A59" i="13"/>
  <c r="A107" i="13"/>
  <c r="A36" i="13"/>
  <c r="J12" i="24"/>
  <c r="J21" i="24" s="1"/>
  <c r="J9" i="24" s="1"/>
  <c r="J10" i="24" s="1"/>
  <c r="W12" i="13"/>
  <c r="W21" i="13" s="1"/>
  <c r="G75" i="14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18" i="14"/>
  <c r="J12" i="23"/>
  <c r="J21" i="23" s="1"/>
  <c r="J9" i="23" s="1"/>
  <c r="J10" i="23" s="1"/>
  <c r="X18" i="21"/>
  <c r="X27" i="2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12" i="21"/>
  <c r="X21" i="21" s="1"/>
  <c r="W51" i="19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19" i="19"/>
  <c r="W13" i="24"/>
  <c r="W22" i="24" s="1"/>
  <c r="X26" i="22"/>
  <c r="Y4" i="22"/>
  <c r="A83" i="25"/>
  <c r="A107" i="25"/>
  <c r="A59" i="25"/>
  <c r="A36" i="25"/>
  <c r="B101" i="21"/>
  <c r="A37" i="15"/>
  <c r="A108" i="15"/>
  <c r="A84" i="15"/>
  <c r="A60" i="15"/>
  <c r="W26" i="15"/>
  <c r="X4" i="15"/>
  <c r="C19" i="32" l="1"/>
  <c r="I29" i="15"/>
  <c r="I38" i="31"/>
  <c r="H28" i="32" s="1"/>
  <c r="J29" i="15"/>
  <c r="J38" i="31"/>
  <c r="I28" i="32" s="1"/>
  <c r="F32" i="15"/>
  <c r="F41" i="31"/>
  <c r="E31" i="32" s="1"/>
  <c r="G31" i="15"/>
  <c r="G40" i="31"/>
  <c r="F30" i="32" s="1"/>
  <c r="C34" i="15"/>
  <c r="C43" i="31"/>
  <c r="B33" i="32" s="1"/>
  <c r="I9" i="20"/>
  <c r="I10" i="20" s="1"/>
  <c r="H30" i="15"/>
  <c r="H39" i="31"/>
  <c r="G29" i="32" s="1"/>
  <c r="K28" i="15"/>
  <c r="K37" i="31"/>
  <c r="J27" i="32" s="1"/>
  <c r="N7" i="2"/>
  <c r="N9" i="2"/>
  <c r="N29" i="2"/>
  <c r="D34" i="15"/>
  <c r="D43" i="31"/>
  <c r="C33" i="32" s="1"/>
  <c r="E33" i="15"/>
  <c r="E42" i="31"/>
  <c r="D32" i="32" s="1"/>
  <c r="K12" i="14"/>
  <c r="B35" i="15"/>
  <c r="B44" i="31"/>
  <c r="A34" i="32" s="1"/>
  <c r="T10" i="33"/>
  <c r="T25" i="33" s="1"/>
  <c r="U9" i="9"/>
  <c r="U10" i="33" s="1"/>
  <c r="U25" i="33" s="1"/>
  <c r="C10" i="13"/>
  <c r="C14" i="33"/>
  <c r="C29" i="33" s="1"/>
  <c r="J10" i="9"/>
  <c r="J10" i="33"/>
  <c r="J25" i="33" s="1"/>
  <c r="U10" i="14"/>
  <c r="U15" i="33"/>
  <c r="U30" i="33" s="1"/>
  <c r="U10" i="10"/>
  <c r="U11" i="33"/>
  <c r="U26" i="33" s="1"/>
  <c r="H10" i="9"/>
  <c r="H10" i="33"/>
  <c r="H25" i="33" s="1"/>
  <c r="U10" i="12"/>
  <c r="U13" i="33"/>
  <c r="U28" i="33" s="1"/>
  <c r="K59" i="15"/>
  <c r="K69" i="31" s="1"/>
  <c r="J59" i="32" s="1"/>
  <c r="E57" i="15"/>
  <c r="E67" i="31" s="1"/>
  <c r="D57" i="32" s="1"/>
  <c r="J10" i="11"/>
  <c r="J12" i="33"/>
  <c r="J27" i="33" s="1"/>
  <c r="I10" i="9"/>
  <c r="I10" i="33"/>
  <c r="I25" i="33" s="1"/>
  <c r="F10" i="12"/>
  <c r="F13" i="33"/>
  <c r="F28" i="33" s="1"/>
  <c r="H10" i="10"/>
  <c r="H11" i="33"/>
  <c r="H26" i="33" s="1"/>
  <c r="I53" i="15"/>
  <c r="I63" i="31" s="1"/>
  <c r="H53" i="32" s="1"/>
  <c r="R56" i="15"/>
  <c r="R66" i="31" s="1"/>
  <c r="Q56" i="32" s="1"/>
  <c r="J10" i="12"/>
  <c r="J13" i="33"/>
  <c r="J28" i="33" s="1"/>
  <c r="U10" i="11"/>
  <c r="U12" i="33"/>
  <c r="U27" i="33" s="1"/>
  <c r="S55" i="15"/>
  <c r="S65" i="31" s="1"/>
  <c r="R55" i="32" s="1"/>
  <c r="U53" i="15"/>
  <c r="U63" i="31" s="1"/>
  <c r="T53" i="32" s="1"/>
  <c r="J59" i="15"/>
  <c r="J69" i="31" s="1"/>
  <c r="I59" i="32" s="1"/>
  <c r="J10" i="10"/>
  <c r="J11" i="33"/>
  <c r="J26" i="33" s="1"/>
  <c r="B10" i="12"/>
  <c r="B13" i="33"/>
  <c r="B28" i="33" s="1"/>
  <c r="E10" i="12"/>
  <c r="E13" i="33"/>
  <c r="E28" i="33" s="1"/>
  <c r="P58" i="15"/>
  <c r="P68" i="31" s="1"/>
  <c r="O58" i="32" s="1"/>
  <c r="T54" i="15"/>
  <c r="T64" i="31" s="1"/>
  <c r="S54" i="32" s="1"/>
  <c r="F56" i="15"/>
  <c r="F66" i="31" s="1"/>
  <c r="E56" i="32" s="1"/>
  <c r="C58" i="15"/>
  <c r="C68" i="31" s="1"/>
  <c r="B58" i="32" s="1"/>
  <c r="T10" i="7"/>
  <c r="T8" i="33"/>
  <c r="T23" i="33" s="1"/>
  <c r="H10" i="12"/>
  <c r="H13" i="33"/>
  <c r="H28" i="33" s="1"/>
  <c r="B59" i="15"/>
  <c r="B69" i="31" s="1"/>
  <c r="A59" i="32" s="1"/>
  <c r="G55" i="15"/>
  <c r="G65" i="31" s="1"/>
  <c r="F55" i="32" s="1"/>
  <c r="L58" i="15"/>
  <c r="L68" i="31" s="1"/>
  <c r="K58" i="32" s="1"/>
  <c r="Q57" i="15"/>
  <c r="Q67" i="31" s="1"/>
  <c r="P57" i="32" s="1"/>
  <c r="U10" i="9"/>
  <c r="J10" i="7"/>
  <c r="J8" i="33"/>
  <c r="J23" i="33" s="1"/>
  <c r="J10" i="8"/>
  <c r="J9" i="33"/>
  <c r="J24" i="33" s="1"/>
  <c r="H54" i="15"/>
  <c r="H64" i="31" s="1"/>
  <c r="G54" i="32" s="1"/>
  <c r="M58" i="15"/>
  <c r="M68" i="31" s="1"/>
  <c r="L58" i="32" s="1"/>
  <c r="U10" i="13"/>
  <c r="U14" i="33"/>
  <c r="U29" i="33" s="1"/>
  <c r="D10" i="14"/>
  <c r="D15" i="33"/>
  <c r="D30" i="33" s="1"/>
  <c r="V52" i="15"/>
  <c r="V62" i="31" s="1"/>
  <c r="U52" i="32" s="1"/>
  <c r="G10" i="13"/>
  <c r="G14" i="33"/>
  <c r="G29" i="33" s="1"/>
  <c r="O59" i="15"/>
  <c r="O69" i="31" s="1"/>
  <c r="N59" i="32" s="1"/>
  <c r="N59" i="15"/>
  <c r="N69" i="31" s="1"/>
  <c r="M59" i="32" s="1"/>
  <c r="D58" i="15"/>
  <c r="D68" i="31" s="1"/>
  <c r="C58" i="32" s="1"/>
  <c r="J52" i="20"/>
  <c r="X83" i="17"/>
  <c r="Y83" i="17"/>
  <c r="U82" i="17"/>
  <c r="AA83" i="17"/>
  <c r="P83" i="17"/>
  <c r="S83" i="17"/>
  <c r="Z82" i="17"/>
  <c r="W83" i="17"/>
  <c r="T83" i="17"/>
  <c r="AC83" i="17"/>
  <c r="AE83" i="17"/>
  <c r="V83" i="17"/>
  <c r="Q83" i="17"/>
  <c r="AF83" i="17"/>
  <c r="R82" i="17"/>
  <c r="O83" i="17"/>
  <c r="AB83" i="17"/>
  <c r="AD83" i="17"/>
  <c r="N83" i="17"/>
  <c r="D59" i="6"/>
  <c r="Q58" i="6"/>
  <c r="P60" i="6"/>
  <c r="U54" i="6"/>
  <c r="H54" i="6"/>
  <c r="J60" i="6"/>
  <c r="L60" i="6"/>
  <c r="I53" i="6"/>
  <c r="F56" i="6"/>
  <c r="E57" i="6"/>
  <c r="T55" i="6"/>
  <c r="M59" i="6"/>
  <c r="S56" i="6"/>
  <c r="K60" i="6"/>
  <c r="O60" i="6"/>
  <c r="N59" i="6"/>
  <c r="C58" i="6"/>
  <c r="R57" i="6"/>
  <c r="W52" i="6"/>
  <c r="B59" i="6"/>
  <c r="V53" i="6"/>
  <c r="G55" i="6"/>
  <c r="V13" i="22"/>
  <c r="V22" i="22" s="1"/>
  <c r="V9" i="22" s="1"/>
  <c r="V10" i="22" s="1"/>
  <c r="V13" i="9"/>
  <c r="V22" i="9" s="1"/>
  <c r="V9" i="9" s="1"/>
  <c r="W13" i="25"/>
  <c r="W22" i="25" s="1"/>
  <c r="I22" i="24"/>
  <c r="W13" i="20"/>
  <c r="W22" i="20" s="1"/>
  <c r="W9" i="20" s="1"/>
  <c r="W10" i="20" s="1"/>
  <c r="W13" i="19"/>
  <c r="W22" i="19" s="1"/>
  <c r="W9" i="19" s="1"/>
  <c r="W10" i="19" s="1"/>
  <c r="V13" i="18"/>
  <c r="V22" i="18" s="1"/>
  <c r="V9" i="18" s="1"/>
  <c r="V10" i="18" s="1"/>
  <c r="U9" i="7"/>
  <c r="V13" i="14"/>
  <c r="V22" i="14" s="1"/>
  <c r="V9" i="14" s="1"/>
  <c r="E22" i="13"/>
  <c r="E9" i="13" s="1"/>
  <c r="V13" i="11"/>
  <c r="V22" i="11" s="1"/>
  <c r="V9" i="11" s="1"/>
  <c r="V13" i="7"/>
  <c r="V22" i="7" s="1"/>
  <c r="C22" i="14"/>
  <c r="C9" i="14" s="1"/>
  <c r="I9" i="7"/>
  <c r="K12" i="18"/>
  <c r="J12" i="20"/>
  <c r="J21" i="20" s="1"/>
  <c r="J21" i="13"/>
  <c r="J9" i="13" s="1"/>
  <c r="H22" i="23"/>
  <c r="H9" i="23" s="1"/>
  <c r="H10" i="23" s="1"/>
  <c r="G21" i="24"/>
  <c r="G9" i="24" s="1"/>
  <c r="G10" i="24" s="1"/>
  <c r="K12" i="10"/>
  <c r="K21" i="10" s="1"/>
  <c r="K9" i="10" s="1"/>
  <c r="K21" i="14"/>
  <c r="K9" i="14" s="1"/>
  <c r="I9" i="11"/>
  <c r="K12" i="6"/>
  <c r="K21" i="6" s="1"/>
  <c r="K12" i="13"/>
  <c r="K21" i="13" s="1"/>
  <c r="K9" i="13" s="1"/>
  <c r="K12" i="9"/>
  <c r="K21" i="9" s="1"/>
  <c r="K9" i="9" s="1"/>
  <c r="I9" i="12"/>
  <c r="I9" i="18"/>
  <c r="I10" i="18" s="1"/>
  <c r="I9" i="21"/>
  <c r="I10" i="21" s="1"/>
  <c r="G15" i="14"/>
  <c r="G21" i="14" s="1"/>
  <c r="G9" i="14" s="1"/>
  <c r="Y99" i="25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26" i="24"/>
  <c r="Z4" i="24"/>
  <c r="Z12" i="17"/>
  <c r="X51" i="19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19" i="19"/>
  <c r="W51" i="18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19" i="18"/>
  <c r="W13" i="21"/>
  <c r="W22" i="21" s="1"/>
  <c r="W9" i="21" s="1"/>
  <c r="W10" i="21" s="1"/>
  <c r="Y18" i="20"/>
  <c r="Y27" i="20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W12" i="18"/>
  <c r="W21" i="18" s="1"/>
  <c r="C99" i="15"/>
  <c r="C100" i="15" s="1"/>
  <c r="C101" i="15" s="1"/>
  <c r="C102" i="15" s="1"/>
  <c r="C103" i="15" s="1"/>
  <c r="C104" i="15" s="1"/>
  <c r="C105" i="15" s="1"/>
  <c r="C106" i="15" s="1"/>
  <c r="C107" i="15" s="1"/>
  <c r="C108" i="15" s="1"/>
  <c r="C109" i="15" s="1"/>
  <c r="C110" i="15" s="1"/>
  <c r="C111" i="15" s="1"/>
  <c r="C112" i="15" s="1"/>
  <c r="C113" i="15" s="1"/>
  <c r="C114" i="15" s="1"/>
  <c r="C115" i="15" s="1"/>
  <c r="C116" i="15" s="1"/>
  <c r="C117" i="15" s="1"/>
  <c r="C118" i="15" s="1"/>
  <c r="C19" i="15"/>
  <c r="C29" i="31" s="1"/>
  <c r="B99" i="24"/>
  <c r="B19" i="24"/>
  <c r="Y26" i="18"/>
  <c r="Z4" i="18"/>
  <c r="X26" i="25"/>
  <c r="Y4" i="25"/>
  <c r="I9" i="8"/>
  <c r="F75" i="14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18" i="14"/>
  <c r="K12" i="12"/>
  <c r="K21" i="12" s="1"/>
  <c r="K9" i="12" s="1"/>
  <c r="L15" i="23"/>
  <c r="H15" i="25"/>
  <c r="H21" i="25" s="1"/>
  <c r="B98" i="15"/>
  <c r="F6" i="15"/>
  <c r="F74" i="15" s="1"/>
  <c r="V13" i="12"/>
  <c r="V22" i="12" s="1"/>
  <c r="V9" i="12" s="1"/>
  <c r="Y26" i="6"/>
  <c r="Z4" i="6"/>
  <c r="Y5" i="10"/>
  <c r="X50" i="10"/>
  <c r="A38" i="10"/>
  <c r="A109" i="10"/>
  <c r="A85" i="10"/>
  <c r="A61" i="10"/>
  <c r="H99" i="24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9" i="24"/>
  <c r="W12" i="6"/>
  <c r="W21" i="6" s="1"/>
  <c r="W51" i="14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19" i="14"/>
  <c r="X13" i="24"/>
  <c r="X22" i="24" s="1"/>
  <c r="M10" i="2"/>
  <c r="M15" i="2"/>
  <c r="L18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27" i="17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18" i="17"/>
  <c r="L27" i="25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X50" i="15"/>
  <c r="X60" i="31" s="1"/>
  <c r="W50" i="32" s="1"/>
  <c r="Y5" i="15"/>
  <c r="W18" i="9"/>
  <c r="W27" i="9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12" i="9"/>
  <c r="W21" i="9" s="1"/>
  <c r="Z26" i="21"/>
  <c r="AA4" i="21"/>
  <c r="E16" i="23"/>
  <c r="E22" i="23" s="1"/>
  <c r="E9" i="23" s="1"/>
  <c r="E10" i="23" s="1"/>
  <c r="X12" i="20"/>
  <c r="X21" i="20" s="1"/>
  <c r="X50" i="23"/>
  <c r="Y5" i="23"/>
  <c r="X18" i="22"/>
  <c r="X27" i="22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Z26" i="23"/>
  <c r="AA4" i="23"/>
  <c r="X27" i="24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18" i="24"/>
  <c r="Z26" i="12"/>
  <c r="AA4" i="12"/>
  <c r="I53" i="16"/>
  <c r="I9" i="22"/>
  <c r="I10" i="22" s="1"/>
  <c r="X18" i="18"/>
  <c r="X27" i="18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12" i="18"/>
  <c r="X21" i="18" s="1"/>
  <c r="W18" i="25"/>
  <c r="W27" i="25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12" i="25"/>
  <c r="W21" i="25" s="1"/>
  <c r="A108" i="22"/>
  <c r="A84" i="22"/>
  <c r="A60" i="22"/>
  <c r="A37" i="22"/>
  <c r="Y50" i="21"/>
  <c r="Z5" i="21"/>
  <c r="B98" i="25"/>
  <c r="F6" i="25"/>
  <c r="F74" i="25" s="1"/>
  <c r="I75" i="24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15" i="24"/>
  <c r="I18" i="24"/>
  <c r="W51" i="10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19" i="10"/>
  <c r="Y50" i="25"/>
  <c r="Z5" i="25"/>
  <c r="Z50" i="24"/>
  <c r="AA5" i="24"/>
  <c r="B35" i="16"/>
  <c r="W13" i="17"/>
  <c r="W22" i="17" s="1"/>
  <c r="L27" i="6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18" i="6"/>
  <c r="L18" i="10"/>
  <c r="L27" i="10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18" i="18"/>
  <c r="L27" i="18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W51" i="15"/>
  <c r="W61" i="31" s="1"/>
  <c r="V51" i="32" s="1"/>
  <c r="W19" i="15"/>
  <c r="W29" i="31" s="1"/>
  <c r="V19" i="32" s="1"/>
  <c r="A108" i="23"/>
  <c r="A84" i="23"/>
  <c r="A60" i="23"/>
  <c r="A37" i="23"/>
  <c r="Y50" i="17"/>
  <c r="Z5" i="17"/>
  <c r="K12" i="24"/>
  <c r="K21" i="24" s="1"/>
  <c r="K9" i="24" s="1"/>
  <c r="K10" i="24" s="1"/>
  <c r="A38" i="15"/>
  <c r="A109" i="15"/>
  <c r="A85" i="15"/>
  <c r="A61" i="15"/>
  <c r="Y26" i="22"/>
  <c r="Z4" i="22"/>
  <c r="A84" i="13"/>
  <c r="A60" i="13"/>
  <c r="A108" i="13"/>
  <c r="A37" i="13"/>
  <c r="K12" i="7"/>
  <c r="K21" i="7" s="1"/>
  <c r="K9" i="7" s="1"/>
  <c r="X26" i="15"/>
  <c r="Y4" i="15"/>
  <c r="B102" i="21"/>
  <c r="Y18" i="23"/>
  <c r="Y12" i="23"/>
  <c r="Y27" i="23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W12" i="10"/>
  <c r="W21" i="10" s="1"/>
  <c r="W13" i="8"/>
  <c r="W22" i="8" s="1"/>
  <c r="K12" i="22"/>
  <c r="K21" i="22" s="1"/>
  <c r="K9" i="22" s="1"/>
  <c r="K10" i="22" s="1"/>
  <c r="Z98" i="15"/>
  <c r="AD6" i="15"/>
  <c r="AD74" i="15" s="1"/>
  <c r="A37" i="21"/>
  <c r="A108" i="21"/>
  <c r="A84" i="21"/>
  <c r="A60" i="21"/>
  <c r="Y18" i="12"/>
  <c r="Y27" i="12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B16" i="13"/>
  <c r="B22" i="13" s="1"/>
  <c r="B9" i="13" s="1"/>
  <c r="X50" i="22"/>
  <c r="Y5" i="22"/>
  <c r="Y26" i="10"/>
  <c r="Z4" i="10"/>
  <c r="B84" i="16"/>
  <c r="A108" i="6"/>
  <c r="A84" i="6"/>
  <c r="A60" i="6"/>
  <c r="A37" i="6"/>
  <c r="K12" i="21"/>
  <c r="K21" i="21" s="1"/>
  <c r="K9" i="21" s="1"/>
  <c r="K10" i="21" s="1"/>
  <c r="W27" i="7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12" i="7"/>
  <c r="W21" i="7" s="1"/>
  <c r="W18" i="7"/>
  <c r="X51" i="2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19" i="21"/>
  <c r="K12" i="19"/>
  <c r="K21" i="19" s="1"/>
  <c r="K9" i="19" s="1"/>
  <c r="K10" i="19" s="1"/>
  <c r="E99" i="24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9" i="24"/>
  <c r="F78" i="23"/>
  <c r="V13" i="10"/>
  <c r="V22" i="10" s="1"/>
  <c r="V9" i="10" s="1"/>
  <c r="X51" i="25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19" i="25"/>
  <c r="Z26" i="19"/>
  <c r="AA4" i="19"/>
  <c r="Y51" i="24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19" i="24"/>
  <c r="B59" i="16"/>
  <c r="W12" i="14"/>
  <c r="W21" i="14" s="1"/>
  <c r="M3" i="25"/>
  <c r="M26" i="25" s="1"/>
  <c r="M3" i="24"/>
  <c r="M26" i="24" s="1"/>
  <c r="M3" i="23"/>
  <c r="M26" i="23" s="1"/>
  <c r="M3" i="22"/>
  <c r="M26" i="22" s="1"/>
  <c r="M3" i="21"/>
  <c r="M26" i="21" s="1"/>
  <c r="M3" i="20"/>
  <c r="M3" i="19"/>
  <c r="M26" i="19" s="1"/>
  <c r="M3" i="18"/>
  <c r="M26" i="18" s="1"/>
  <c r="M3" i="17"/>
  <c r="M26" i="17" s="1"/>
  <c r="M3" i="16"/>
  <c r="M3" i="15"/>
  <c r="M26" i="15" s="1"/>
  <c r="M36" i="31" s="1"/>
  <c r="L26" i="32" s="1"/>
  <c r="M3" i="14"/>
  <c r="M26" i="14" s="1"/>
  <c r="M3" i="13"/>
  <c r="M26" i="13" s="1"/>
  <c r="M3" i="12"/>
  <c r="M26" i="12" s="1"/>
  <c r="M3" i="11"/>
  <c r="M26" i="11" s="1"/>
  <c r="M3" i="10"/>
  <c r="M26" i="10" s="1"/>
  <c r="M3" i="9"/>
  <c r="M26" i="9" s="1"/>
  <c r="M3" i="8"/>
  <c r="M26" i="8" s="1"/>
  <c r="M3" i="7"/>
  <c r="M26" i="7" s="1"/>
  <c r="N17" i="2"/>
  <c r="O4" i="2"/>
  <c r="M3" i="6"/>
  <c r="M26" i="6" s="1"/>
  <c r="P4" i="3"/>
  <c r="N8" i="2"/>
  <c r="N16" i="2" s="1"/>
  <c r="L18" i="11"/>
  <c r="L27" i="1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18" i="19"/>
  <c r="L27" i="19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J15" i="14"/>
  <c r="J21" i="14" s="1"/>
  <c r="J9" i="14" s="1"/>
  <c r="Y5" i="11"/>
  <c r="X50" i="11"/>
  <c r="A108" i="11"/>
  <c r="A84" i="11"/>
  <c r="A37" i="11"/>
  <c r="A60" i="11"/>
  <c r="W12" i="22"/>
  <c r="W21" i="22" s="1"/>
  <c r="X51" i="17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19" i="17"/>
  <c r="K12" i="16"/>
  <c r="K21" i="16" s="1"/>
  <c r="K9" i="16" s="1"/>
  <c r="K10" i="16" s="1"/>
  <c r="F16" i="14"/>
  <c r="F22" i="14" s="1"/>
  <c r="V13" i="23"/>
  <c r="V22" i="23" s="1"/>
  <c r="V9" i="23" s="1"/>
  <c r="V10" i="23" s="1"/>
  <c r="A38" i="9"/>
  <c r="A109" i="9"/>
  <c r="A85" i="9"/>
  <c r="A61" i="9"/>
  <c r="I15" i="23"/>
  <c r="D16" i="15"/>
  <c r="AC75" i="15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AC87" i="15" s="1"/>
  <c r="AC88" i="15" s="1"/>
  <c r="AC89" i="15" s="1"/>
  <c r="AC90" i="15" s="1"/>
  <c r="AC91" i="15" s="1"/>
  <c r="AC92" i="15" s="1"/>
  <c r="AC93" i="15" s="1"/>
  <c r="AC94" i="15" s="1"/>
  <c r="AC15" i="15"/>
  <c r="Z98" i="25"/>
  <c r="AD6" i="25"/>
  <c r="AD74" i="25" s="1"/>
  <c r="W51" i="22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19" i="22"/>
  <c r="X27" i="10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18" i="10"/>
  <c r="AB26" i="17"/>
  <c r="AC4" i="17"/>
  <c r="V12" i="7"/>
  <c r="V21" i="7" s="1"/>
  <c r="D16" i="25"/>
  <c r="D22" i="25" s="1"/>
  <c r="D9" i="25" s="1"/>
  <c r="D10" i="25" s="1"/>
  <c r="Y4" i="7"/>
  <c r="X26" i="7"/>
  <c r="A60" i="7"/>
  <c r="A37" i="7"/>
  <c r="A108" i="7"/>
  <c r="A84" i="7"/>
  <c r="F32" i="16"/>
  <c r="K12" i="11"/>
  <c r="K21" i="11" s="1"/>
  <c r="K9" i="11" s="1"/>
  <c r="X18" i="14"/>
  <c r="X27" i="14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12" i="14"/>
  <c r="I15" i="13"/>
  <c r="I21" i="13" s="1"/>
  <c r="I9" i="13" s="1"/>
  <c r="A84" i="14"/>
  <c r="A60" i="14"/>
  <c r="A37" i="14"/>
  <c r="A108" i="14"/>
  <c r="Y27" i="19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12" i="19"/>
  <c r="Y21" i="19" s="1"/>
  <c r="Y18" i="19"/>
  <c r="J75" i="25"/>
  <c r="J76" i="25" s="1"/>
  <c r="J77" i="25" s="1"/>
  <c r="J78" i="25" s="1"/>
  <c r="J79" i="25" s="1"/>
  <c r="J80" i="25" s="1"/>
  <c r="J81" i="25" s="1"/>
  <c r="J82" i="25" s="1"/>
  <c r="J83" i="25" s="1"/>
  <c r="J84" i="25" s="1"/>
  <c r="J85" i="25" s="1"/>
  <c r="J86" i="25" s="1"/>
  <c r="J87" i="25" s="1"/>
  <c r="J88" i="25" s="1"/>
  <c r="J89" i="25" s="1"/>
  <c r="J90" i="25" s="1"/>
  <c r="J91" i="25" s="1"/>
  <c r="J92" i="25" s="1"/>
  <c r="J93" i="25" s="1"/>
  <c r="J94" i="25" s="1"/>
  <c r="J15" i="25"/>
  <c r="J18" i="25"/>
  <c r="X50" i="12"/>
  <c r="Y5" i="12"/>
  <c r="Y50" i="6"/>
  <c r="Z5" i="6"/>
  <c r="I9" i="10"/>
  <c r="Y5" i="7"/>
  <c r="X50" i="7"/>
  <c r="K12" i="17"/>
  <c r="K21" i="17" s="1"/>
  <c r="K9" i="17" s="1"/>
  <c r="K10" i="17" s="1"/>
  <c r="L27" i="12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18" i="12"/>
  <c r="L26" i="20"/>
  <c r="E98" i="15"/>
  <c r="I6" i="15"/>
  <c r="I74" i="15" s="1"/>
  <c r="W51" i="1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19" i="11"/>
  <c r="X50" i="9"/>
  <c r="Y5" i="9"/>
  <c r="A84" i="20"/>
  <c r="A60" i="20"/>
  <c r="A108" i="20"/>
  <c r="A37" i="20"/>
  <c r="Z26" i="13"/>
  <c r="AA4" i="13"/>
  <c r="X21" i="23"/>
  <c r="A84" i="25"/>
  <c r="A108" i="25"/>
  <c r="A60" i="25"/>
  <c r="A37" i="25"/>
  <c r="AA27" i="17"/>
  <c r="AA28" i="17" s="1"/>
  <c r="AA29" i="17" s="1"/>
  <c r="AA30" i="17" s="1"/>
  <c r="AA31" i="17" s="1"/>
  <c r="AA32" i="17" s="1"/>
  <c r="AA33" i="17" s="1"/>
  <c r="AA34" i="17" s="1"/>
  <c r="AA35" i="17" s="1"/>
  <c r="AA36" i="17" s="1"/>
  <c r="AA37" i="17" s="1"/>
  <c r="AA38" i="17" s="1"/>
  <c r="AA39" i="17" s="1"/>
  <c r="AA40" i="17" s="1"/>
  <c r="AA41" i="17" s="1"/>
  <c r="AA42" i="17" s="1"/>
  <c r="AA43" i="17" s="1"/>
  <c r="AA44" i="17" s="1"/>
  <c r="AA45" i="17" s="1"/>
  <c r="AA46" i="17" s="1"/>
  <c r="AA12" i="17"/>
  <c r="AA18" i="17"/>
  <c r="A109" i="16"/>
  <c r="A38" i="16"/>
  <c r="A85" i="16"/>
  <c r="A61" i="16"/>
  <c r="Z4" i="14"/>
  <c r="Y26" i="14"/>
  <c r="F99" i="25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9" i="25"/>
  <c r="K21" i="18"/>
  <c r="K9" i="18" s="1"/>
  <c r="K10" i="18" s="1"/>
  <c r="W51" i="12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19" i="12"/>
  <c r="X51" i="6"/>
  <c r="X19" i="6"/>
  <c r="W51" i="7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19" i="7"/>
  <c r="J75" i="15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15" i="15"/>
  <c r="J18" i="15"/>
  <c r="J28" i="31" s="1"/>
  <c r="I18" i="32" s="1"/>
  <c r="L27" i="13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18" i="13"/>
  <c r="L27" i="2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18" i="21"/>
  <c r="E98" i="25"/>
  <c r="I6" i="25"/>
  <c r="I74" i="25" s="1"/>
  <c r="W51" i="9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19" i="9"/>
  <c r="Y18" i="13"/>
  <c r="Y27" i="13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99" i="15"/>
  <c r="Y100" i="15" s="1"/>
  <c r="Y101" i="15" s="1"/>
  <c r="Y102" i="15" s="1"/>
  <c r="Y103" i="15" s="1"/>
  <c r="Y104" i="15" s="1"/>
  <c r="Y105" i="15" s="1"/>
  <c r="Y106" i="15" s="1"/>
  <c r="Y107" i="15" s="1"/>
  <c r="Y108" i="15" s="1"/>
  <c r="Y109" i="15" s="1"/>
  <c r="Y110" i="15" s="1"/>
  <c r="Y111" i="15" s="1"/>
  <c r="Y112" i="15" s="1"/>
  <c r="Y113" i="15" s="1"/>
  <c r="Y114" i="15" s="1"/>
  <c r="Y115" i="15" s="1"/>
  <c r="Y116" i="15" s="1"/>
  <c r="Y117" i="15" s="1"/>
  <c r="Y118" i="15" s="1"/>
  <c r="C16" i="24"/>
  <c r="C22" i="24" s="1"/>
  <c r="C9" i="24" s="1"/>
  <c r="C10" i="24" s="1"/>
  <c r="K12" i="23"/>
  <c r="K21" i="23" s="1"/>
  <c r="K9" i="23" s="1"/>
  <c r="K10" i="23" s="1"/>
  <c r="AC75" i="25"/>
  <c r="AC76" i="25" s="1"/>
  <c r="AC77" i="25" s="1"/>
  <c r="AC78" i="25" s="1"/>
  <c r="AC79" i="25" s="1"/>
  <c r="AC80" i="25" s="1"/>
  <c r="AC81" i="25" s="1"/>
  <c r="AC82" i="25" s="1"/>
  <c r="AC83" i="25" s="1"/>
  <c r="AC84" i="25" s="1"/>
  <c r="AC85" i="25" s="1"/>
  <c r="AC86" i="25" s="1"/>
  <c r="AC87" i="25" s="1"/>
  <c r="AC88" i="25" s="1"/>
  <c r="AC89" i="25" s="1"/>
  <c r="AC90" i="25" s="1"/>
  <c r="AC91" i="25" s="1"/>
  <c r="AC92" i="25" s="1"/>
  <c r="AC93" i="25" s="1"/>
  <c r="AC94" i="25" s="1"/>
  <c r="A108" i="18"/>
  <c r="A84" i="18"/>
  <c r="A60" i="18"/>
  <c r="A37" i="18"/>
  <c r="G75" i="25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15" i="25"/>
  <c r="G18" i="25"/>
  <c r="F16" i="24"/>
  <c r="F22" i="24" s="1"/>
  <c r="H15" i="15"/>
  <c r="AE30" i="3"/>
  <c r="AF16" i="3"/>
  <c r="G55" i="16"/>
  <c r="Y50" i="8"/>
  <c r="Z5" i="8"/>
  <c r="E57" i="16"/>
  <c r="A37" i="8"/>
  <c r="A108" i="8"/>
  <c r="A84" i="8"/>
  <c r="A60" i="8"/>
  <c r="K27" i="20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18" i="20"/>
  <c r="A60" i="19"/>
  <c r="A108" i="19"/>
  <c r="A84" i="19"/>
  <c r="A37" i="19"/>
  <c r="N105" i="16"/>
  <c r="N82" i="16"/>
  <c r="M15" i="25"/>
  <c r="W12" i="11"/>
  <c r="W21" i="11" s="1"/>
  <c r="A61" i="12"/>
  <c r="A38" i="12"/>
  <c r="A109" i="12"/>
  <c r="A85" i="12"/>
  <c r="E99" i="14"/>
  <c r="E100" i="14" s="1"/>
  <c r="E101" i="14" s="1"/>
  <c r="E102" i="14" s="1"/>
  <c r="E103" i="14" s="1"/>
  <c r="E104" i="14" s="1"/>
  <c r="E105" i="14" s="1"/>
  <c r="E106" i="14" s="1"/>
  <c r="E107" i="14" s="1"/>
  <c r="E108" i="14" s="1"/>
  <c r="E109" i="14" s="1"/>
  <c r="E110" i="14" s="1"/>
  <c r="E111" i="14" s="1"/>
  <c r="E112" i="14" s="1"/>
  <c r="E113" i="14" s="1"/>
  <c r="E114" i="14" s="1"/>
  <c r="E115" i="14" s="1"/>
  <c r="E116" i="14" s="1"/>
  <c r="E117" i="14" s="1"/>
  <c r="E118" i="14" s="1"/>
  <c r="E16" i="14"/>
  <c r="E19" i="14"/>
  <c r="Y26" i="11"/>
  <c r="Z4" i="11"/>
  <c r="A108" i="17"/>
  <c r="A60" i="17"/>
  <c r="A37" i="17"/>
  <c r="A84" i="17"/>
  <c r="F99" i="15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9" i="15"/>
  <c r="F29" i="31" s="1"/>
  <c r="H99" i="14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9" i="14"/>
  <c r="O3" i="3"/>
  <c r="O2" i="3"/>
  <c r="L27" i="14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18" i="14"/>
  <c r="L27" i="22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12" i="22"/>
  <c r="L18" i="22"/>
  <c r="V12" i="15"/>
  <c r="V21" i="15" s="1"/>
  <c r="H98" i="15"/>
  <c r="L6" i="15"/>
  <c r="L74" i="15" s="1"/>
  <c r="L18" i="15" s="1"/>
  <c r="L28" i="31" s="1"/>
  <c r="W12" i="24"/>
  <c r="W21" i="24" s="1"/>
  <c r="W9" i="24" s="1"/>
  <c r="W10" i="24" s="1"/>
  <c r="W18" i="15"/>
  <c r="W27" i="15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12" i="15"/>
  <c r="W21" i="15" s="1"/>
  <c r="C99" i="25"/>
  <c r="C100" i="25" s="1"/>
  <c r="C101" i="25" s="1"/>
  <c r="C102" i="25" s="1"/>
  <c r="C103" i="25" s="1"/>
  <c r="C104" i="25" s="1"/>
  <c r="C105" i="25" s="1"/>
  <c r="C106" i="25" s="1"/>
  <c r="C107" i="25" s="1"/>
  <c r="C108" i="25" s="1"/>
  <c r="C109" i="25" s="1"/>
  <c r="C110" i="25" s="1"/>
  <c r="C111" i="25" s="1"/>
  <c r="C112" i="25" s="1"/>
  <c r="C113" i="25" s="1"/>
  <c r="C114" i="25" s="1"/>
  <c r="C115" i="25" s="1"/>
  <c r="C116" i="25" s="1"/>
  <c r="C117" i="25" s="1"/>
  <c r="C118" i="25" s="1"/>
  <c r="C16" i="25"/>
  <c r="C19" i="25"/>
  <c r="AA7" i="25"/>
  <c r="AA7" i="15"/>
  <c r="V9" i="25"/>
  <c r="V10" i="25" s="1"/>
  <c r="X51" i="8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19" i="8"/>
  <c r="Y50" i="20"/>
  <c r="Z5" i="20"/>
  <c r="K51" i="20"/>
  <c r="K19" i="20"/>
  <c r="W18" i="8"/>
  <c r="W27" i="8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12" i="8"/>
  <c r="A108" i="24"/>
  <c r="A84" i="24"/>
  <c r="A60" i="24"/>
  <c r="A37" i="24"/>
  <c r="I75" i="14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90" i="14" s="1"/>
  <c r="I91" i="14" s="1"/>
  <c r="I92" i="14" s="1"/>
  <c r="I93" i="14" s="1"/>
  <c r="I94" i="14" s="1"/>
  <c r="I15" i="14"/>
  <c r="I18" i="14"/>
  <c r="X50" i="13"/>
  <c r="Y5" i="13"/>
  <c r="X27" i="1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18" i="11"/>
  <c r="X16" i="25"/>
  <c r="L15" i="14"/>
  <c r="L75" i="14"/>
  <c r="L76" i="14" s="1"/>
  <c r="L77" i="14" s="1"/>
  <c r="L78" i="14" s="1"/>
  <c r="L79" i="14" s="1"/>
  <c r="L80" i="14" s="1"/>
  <c r="L81" i="14" s="1"/>
  <c r="L82" i="14" s="1"/>
  <c r="L83" i="14" s="1"/>
  <c r="L84" i="14" s="1"/>
  <c r="L85" i="14" s="1"/>
  <c r="L86" i="14" s="1"/>
  <c r="L87" i="14" s="1"/>
  <c r="L88" i="14" s="1"/>
  <c r="L89" i="14" s="1"/>
  <c r="L90" i="14" s="1"/>
  <c r="L91" i="14" s="1"/>
  <c r="L92" i="14" s="1"/>
  <c r="L93" i="14" s="1"/>
  <c r="L94" i="14" s="1"/>
  <c r="L27" i="7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18" i="7"/>
  <c r="L27" i="15"/>
  <c r="L27" i="23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18" i="23"/>
  <c r="H98" i="25"/>
  <c r="L6" i="25"/>
  <c r="L74" i="25" s="1"/>
  <c r="L18" i="25" s="1"/>
  <c r="K12" i="8"/>
  <c r="K21" i="8" s="1"/>
  <c r="K9" i="8" s="1"/>
  <c r="H16" i="13"/>
  <c r="H22" i="13" s="1"/>
  <c r="H9" i="13" s="1"/>
  <c r="W51" i="23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19" i="23"/>
  <c r="Y50" i="19"/>
  <c r="Z5" i="19"/>
  <c r="X50" i="18"/>
  <c r="Y5" i="18"/>
  <c r="I21" i="23"/>
  <c r="I9" i="23" s="1"/>
  <c r="I10" i="23" s="1"/>
  <c r="Z26" i="20"/>
  <c r="AA4" i="20"/>
  <c r="G75" i="15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15" i="15"/>
  <c r="G18" i="15"/>
  <c r="G28" i="31" s="1"/>
  <c r="F18" i="32" s="1"/>
  <c r="F75" i="24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15" i="24"/>
  <c r="F18" i="24"/>
  <c r="X51" i="20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19" i="20"/>
  <c r="I29" i="16"/>
  <c r="B99" i="14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6" i="14"/>
  <c r="B19" i="14"/>
  <c r="B108" i="16"/>
  <c r="F15" i="13"/>
  <c r="F21" i="13" s="1"/>
  <c r="F9" i="13" s="1"/>
  <c r="B22" i="23"/>
  <c r="B9" i="23" s="1"/>
  <c r="B10" i="23" s="1"/>
  <c r="V13" i="13"/>
  <c r="V22" i="13" s="1"/>
  <c r="V9" i="13" s="1"/>
  <c r="X18" i="6"/>
  <c r="X27" i="6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V21" i="8"/>
  <c r="V9" i="8" s="1"/>
  <c r="Y4" i="8"/>
  <c r="X26" i="8"/>
  <c r="L75" i="24"/>
  <c r="L76" i="24" s="1"/>
  <c r="L77" i="24" s="1"/>
  <c r="L78" i="24" s="1"/>
  <c r="L79" i="24" s="1"/>
  <c r="L80" i="24" s="1"/>
  <c r="L81" i="24" s="1"/>
  <c r="L82" i="24" s="1"/>
  <c r="L83" i="24" s="1"/>
  <c r="L84" i="24" s="1"/>
  <c r="L85" i="24" s="1"/>
  <c r="L86" i="24" s="1"/>
  <c r="L87" i="24" s="1"/>
  <c r="L88" i="24" s="1"/>
  <c r="L89" i="24" s="1"/>
  <c r="L90" i="24" s="1"/>
  <c r="L91" i="24" s="1"/>
  <c r="L92" i="24" s="1"/>
  <c r="L93" i="24" s="1"/>
  <c r="L94" i="24" s="1"/>
  <c r="L15" i="24"/>
  <c r="W51" i="13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19" i="13"/>
  <c r="X50" i="14"/>
  <c r="Y5" i="14"/>
  <c r="K12" i="25"/>
  <c r="K21" i="25" s="1"/>
  <c r="K9" i="25" s="1"/>
  <c r="K10" i="25" s="1"/>
  <c r="L27" i="8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18" i="8"/>
  <c r="L50" i="16"/>
  <c r="L26" i="16"/>
  <c r="L18" i="24"/>
  <c r="L27" i="24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X26" i="9"/>
  <c r="Y4" i="9"/>
  <c r="Y18" i="21"/>
  <c r="Y27" i="2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12" i="21"/>
  <c r="E34" i="15" l="1"/>
  <c r="E43" i="31"/>
  <c r="D33" i="32" s="1"/>
  <c r="K29" i="15"/>
  <c r="K38" i="31"/>
  <c r="J28" i="32" s="1"/>
  <c r="L28" i="15"/>
  <c r="L37" i="31"/>
  <c r="K27" i="32" s="1"/>
  <c r="O29" i="2"/>
  <c r="O9" i="2"/>
  <c r="O7" i="2"/>
  <c r="G32" i="15"/>
  <c r="G41" i="31"/>
  <c r="F31" i="32" s="1"/>
  <c r="D35" i="15"/>
  <c r="D44" i="31"/>
  <c r="C34" i="32" s="1"/>
  <c r="H31" i="15"/>
  <c r="H40" i="31"/>
  <c r="G30" i="32" s="1"/>
  <c r="F33" i="15"/>
  <c r="F42" i="31"/>
  <c r="E32" i="32" s="1"/>
  <c r="B36" i="15"/>
  <c r="B45" i="31"/>
  <c r="A35" i="32" s="1"/>
  <c r="J30" i="15"/>
  <c r="J39" i="31"/>
  <c r="I29" i="32" s="1"/>
  <c r="K18" i="32"/>
  <c r="C35" i="15"/>
  <c r="C44" i="31"/>
  <c r="B34" i="32" s="1"/>
  <c r="I30" i="15"/>
  <c r="I39" i="31"/>
  <c r="H29" i="32" s="1"/>
  <c r="E19" i="32"/>
  <c r="B19" i="32"/>
  <c r="K10" i="9"/>
  <c r="K10" i="33"/>
  <c r="K25" i="33" s="1"/>
  <c r="J10" i="13"/>
  <c r="J14" i="33"/>
  <c r="J29" i="33" s="1"/>
  <c r="E10" i="13"/>
  <c r="E14" i="33"/>
  <c r="E29" i="33" s="1"/>
  <c r="V10" i="9"/>
  <c r="V10" i="33"/>
  <c r="V25" i="33" s="1"/>
  <c r="N60" i="15"/>
  <c r="N70" i="31" s="1"/>
  <c r="M60" i="32" s="1"/>
  <c r="F57" i="15"/>
  <c r="F67" i="31" s="1"/>
  <c r="E57" i="32" s="1"/>
  <c r="U54" i="15"/>
  <c r="U64" i="31" s="1"/>
  <c r="T54" i="32" s="1"/>
  <c r="I10" i="10"/>
  <c r="I11" i="33"/>
  <c r="I26" i="33" s="1"/>
  <c r="I10" i="13"/>
  <c r="I14" i="33"/>
  <c r="I29" i="33" s="1"/>
  <c r="V10" i="10"/>
  <c r="V11" i="33"/>
  <c r="V26" i="33" s="1"/>
  <c r="K10" i="13"/>
  <c r="K14" i="33"/>
  <c r="K29" i="33" s="1"/>
  <c r="V10" i="14"/>
  <c r="V15" i="33"/>
  <c r="V30" i="33" s="1"/>
  <c r="H55" i="15"/>
  <c r="H65" i="31" s="1"/>
  <c r="G55" i="32" s="1"/>
  <c r="Q58" i="15"/>
  <c r="Q68" i="31" s="1"/>
  <c r="P58" i="32" s="1"/>
  <c r="R57" i="15"/>
  <c r="R67" i="31" s="1"/>
  <c r="Q57" i="32" s="1"/>
  <c r="K60" i="15"/>
  <c r="K70" i="31" s="1"/>
  <c r="J60" i="32" s="1"/>
  <c r="W52" i="15"/>
  <c r="W62" i="31" s="1"/>
  <c r="V52" i="32" s="1"/>
  <c r="K10" i="12"/>
  <c r="K13" i="33"/>
  <c r="K28" i="33" s="1"/>
  <c r="U10" i="7"/>
  <c r="U8" i="33"/>
  <c r="U23" i="33" s="1"/>
  <c r="O60" i="15"/>
  <c r="O70" i="31" s="1"/>
  <c r="N60" i="32" s="1"/>
  <c r="S56" i="15"/>
  <c r="S66" i="31" s="1"/>
  <c r="R56" i="32" s="1"/>
  <c r="F10" i="13"/>
  <c r="F14" i="33"/>
  <c r="F29" i="33" s="1"/>
  <c r="H10" i="13"/>
  <c r="H14" i="33"/>
  <c r="H29" i="33" s="1"/>
  <c r="J10" i="14"/>
  <c r="J15" i="33"/>
  <c r="J30" i="33" s="1"/>
  <c r="G10" i="14"/>
  <c r="G15" i="33"/>
  <c r="G30" i="33" s="1"/>
  <c r="I10" i="11"/>
  <c r="I12" i="33"/>
  <c r="I27" i="33" s="1"/>
  <c r="I10" i="7"/>
  <c r="I8" i="33"/>
  <c r="I23" i="33" s="1"/>
  <c r="L59" i="15"/>
  <c r="L69" i="31" s="1"/>
  <c r="K59" i="32" s="1"/>
  <c r="T55" i="15"/>
  <c r="T65" i="31" s="1"/>
  <c r="S55" i="32" s="1"/>
  <c r="I54" i="15"/>
  <c r="I64" i="31" s="1"/>
  <c r="H54" i="32" s="1"/>
  <c r="K10" i="14"/>
  <c r="K15" i="33"/>
  <c r="K30" i="33" s="1"/>
  <c r="K10" i="8"/>
  <c r="K9" i="33"/>
  <c r="K24" i="33" s="1"/>
  <c r="K10" i="11"/>
  <c r="K12" i="33"/>
  <c r="K27" i="33" s="1"/>
  <c r="B10" i="13"/>
  <c r="B14" i="33"/>
  <c r="B29" i="33" s="1"/>
  <c r="V10" i="12"/>
  <c r="V13" i="33"/>
  <c r="V28" i="33" s="1"/>
  <c r="I10" i="8"/>
  <c r="I9" i="33"/>
  <c r="I24" i="33" s="1"/>
  <c r="K10" i="10"/>
  <c r="K11" i="33"/>
  <c r="K26" i="33" s="1"/>
  <c r="C10" i="14"/>
  <c r="C15" i="33"/>
  <c r="C30" i="33" s="1"/>
  <c r="G56" i="15"/>
  <c r="G66" i="31" s="1"/>
  <c r="F56" i="32" s="1"/>
  <c r="C59" i="15"/>
  <c r="C69" i="31" s="1"/>
  <c r="B59" i="32" s="1"/>
  <c r="P59" i="15"/>
  <c r="P69" i="31" s="1"/>
  <c r="O59" i="32" s="1"/>
  <c r="V10" i="13"/>
  <c r="V14" i="33"/>
  <c r="V29" i="33" s="1"/>
  <c r="I10" i="12"/>
  <c r="I13" i="33"/>
  <c r="I28" i="33" s="1"/>
  <c r="D59" i="15"/>
  <c r="D69" i="31" s="1"/>
  <c r="C59" i="32" s="1"/>
  <c r="V53" i="15"/>
  <c r="V63" i="31" s="1"/>
  <c r="U53" i="32" s="1"/>
  <c r="M59" i="15"/>
  <c r="M69" i="31" s="1"/>
  <c r="L59" i="32" s="1"/>
  <c r="J60" i="15"/>
  <c r="J70" i="31" s="1"/>
  <c r="I60" i="32" s="1"/>
  <c r="E58" i="15"/>
  <c r="E68" i="31" s="1"/>
  <c r="D58" i="32" s="1"/>
  <c r="V10" i="8"/>
  <c r="V9" i="33"/>
  <c r="V24" i="33" s="1"/>
  <c r="K10" i="7"/>
  <c r="K8" i="33"/>
  <c r="K23" i="33" s="1"/>
  <c r="V10" i="11"/>
  <c r="V12" i="33"/>
  <c r="V27" i="33" s="1"/>
  <c r="B60" i="15"/>
  <c r="B70" i="31" s="1"/>
  <c r="A60" i="32" s="1"/>
  <c r="K52" i="20"/>
  <c r="J53" i="20"/>
  <c r="O84" i="17"/>
  <c r="T84" i="17"/>
  <c r="Z83" i="17"/>
  <c r="AA84" i="17"/>
  <c r="V84" i="17"/>
  <c r="U83" i="17"/>
  <c r="R83" i="17"/>
  <c r="S84" i="17"/>
  <c r="AD84" i="17"/>
  <c r="AE84" i="17"/>
  <c r="Y84" i="17"/>
  <c r="AF84" i="17"/>
  <c r="Q84" i="17"/>
  <c r="AB84" i="17"/>
  <c r="AC84" i="17"/>
  <c r="W84" i="17"/>
  <c r="P84" i="17"/>
  <c r="X84" i="17"/>
  <c r="N84" i="17"/>
  <c r="X52" i="6"/>
  <c r="V54" i="6"/>
  <c r="L61" i="6"/>
  <c r="C59" i="6"/>
  <c r="K61" i="6"/>
  <c r="U55" i="6"/>
  <c r="B60" i="6"/>
  <c r="M60" i="6"/>
  <c r="J61" i="6"/>
  <c r="I54" i="6"/>
  <c r="N60" i="6"/>
  <c r="S57" i="6"/>
  <c r="F57" i="6"/>
  <c r="D60" i="6"/>
  <c r="W53" i="6"/>
  <c r="T56" i="6"/>
  <c r="P61" i="6"/>
  <c r="G56" i="6"/>
  <c r="H55" i="6"/>
  <c r="R58" i="6"/>
  <c r="O61" i="6"/>
  <c r="E58" i="6"/>
  <c r="Q59" i="6"/>
  <c r="X13" i="25"/>
  <c r="X22" i="25" s="1"/>
  <c r="W13" i="22"/>
  <c r="W22" i="22" s="1"/>
  <c r="W9" i="22" s="1"/>
  <c r="W10" i="22" s="1"/>
  <c r="V9" i="7"/>
  <c r="W13" i="10"/>
  <c r="W22" i="10" s="1"/>
  <c r="W9" i="10" s="1"/>
  <c r="W13" i="7"/>
  <c r="W22" i="7" s="1"/>
  <c r="W9" i="7" s="1"/>
  <c r="L12" i="25"/>
  <c r="J21" i="25"/>
  <c r="J9" i="25" s="1"/>
  <c r="J10" i="25" s="1"/>
  <c r="I21" i="24"/>
  <c r="I9" i="24" s="1"/>
  <c r="I10" i="24" s="1"/>
  <c r="I21" i="14"/>
  <c r="I9" i="14" s="1"/>
  <c r="L12" i="24"/>
  <c r="L21" i="24" s="1"/>
  <c r="L9" i="24" s="1"/>
  <c r="L10" i="24" s="1"/>
  <c r="L21" i="22"/>
  <c r="L9" i="22" s="1"/>
  <c r="L10" i="22" s="1"/>
  <c r="B22" i="14"/>
  <c r="B9" i="14" s="1"/>
  <c r="C22" i="25"/>
  <c r="C9" i="25" s="1"/>
  <c r="C10" i="25" s="1"/>
  <c r="L12" i="8"/>
  <c r="L12" i="12"/>
  <c r="L21" i="12" s="1"/>
  <c r="L9" i="12" s="1"/>
  <c r="E22" i="14"/>
  <c r="E9" i="14" s="1"/>
  <c r="L12" i="21"/>
  <c r="L21" i="21" s="1"/>
  <c r="L9" i="21" s="1"/>
  <c r="L10" i="21" s="1"/>
  <c r="Y21" i="21"/>
  <c r="L18" i="16"/>
  <c r="L27" i="16"/>
  <c r="L28" i="16" s="1"/>
  <c r="B109" i="16"/>
  <c r="AA26" i="20"/>
  <c r="AB4" i="20"/>
  <c r="W13" i="23"/>
  <c r="W22" i="23" s="1"/>
  <c r="W9" i="23" s="1"/>
  <c r="W10" i="23" s="1"/>
  <c r="L51" i="16"/>
  <c r="L19" i="16"/>
  <c r="W13" i="13"/>
  <c r="W22" i="13" s="1"/>
  <c r="W9" i="13" s="1"/>
  <c r="X12" i="6"/>
  <c r="X21" i="6" s="1"/>
  <c r="Z18" i="20"/>
  <c r="Z27" i="20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L12" i="23"/>
  <c r="L21" i="23" s="1"/>
  <c r="L9" i="23" s="1"/>
  <c r="L10" i="23" s="1"/>
  <c r="N83" i="16"/>
  <c r="K12" i="20"/>
  <c r="K21" i="20" s="1"/>
  <c r="Z50" i="8"/>
  <c r="AA5" i="8"/>
  <c r="AC15" i="25"/>
  <c r="Y12" i="13"/>
  <c r="Y21" i="13" s="1"/>
  <c r="Z27" i="13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18" i="13"/>
  <c r="X51" i="12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19" i="12"/>
  <c r="Y26" i="7"/>
  <c r="Z4" i="7"/>
  <c r="X13" i="17"/>
  <c r="X22" i="17" s="1"/>
  <c r="X51" i="1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19" i="11"/>
  <c r="M18" i="8"/>
  <c r="M27" i="8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50" i="16"/>
  <c r="M26" i="16"/>
  <c r="M18" i="24"/>
  <c r="M27" i="24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AB4" i="19"/>
  <c r="AA26" i="19"/>
  <c r="B103" i="21"/>
  <c r="Z26" i="22"/>
  <c r="AA4" i="22"/>
  <c r="Z50" i="17"/>
  <c r="AA5" i="17"/>
  <c r="L12" i="6"/>
  <c r="L21" i="6" s="1"/>
  <c r="Z50" i="25"/>
  <c r="AA5" i="25"/>
  <c r="X12" i="24"/>
  <c r="X21" i="24" s="1"/>
  <c r="X9" i="24" s="1"/>
  <c r="X10" i="24" s="1"/>
  <c r="X51" i="23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19" i="23"/>
  <c r="Y50" i="15"/>
  <c r="Y60" i="31" s="1"/>
  <c r="X50" i="32" s="1"/>
  <c r="Z5" i="15"/>
  <c r="L12" i="9"/>
  <c r="L21" i="9" s="1"/>
  <c r="L9" i="9" s="1"/>
  <c r="W13" i="14"/>
  <c r="W22" i="14" s="1"/>
  <c r="W9" i="14" s="1"/>
  <c r="B99" i="15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6" i="15"/>
  <c r="B19" i="15"/>
  <c r="B29" i="31" s="1"/>
  <c r="Y26" i="25"/>
  <c r="Z4" i="25"/>
  <c r="C16" i="15"/>
  <c r="W13" i="18"/>
  <c r="W22" i="18" s="1"/>
  <c r="W9" i="18" s="1"/>
  <c r="W10" i="18" s="1"/>
  <c r="Y27" i="24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18" i="24"/>
  <c r="Y51" i="8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19" i="8"/>
  <c r="A85" i="20"/>
  <c r="A61" i="20"/>
  <c r="A109" i="20"/>
  <c r="A38" i="20"/>
  <c r="A85" i="14"/>
  <c r="A61" i="14"/>
  <c r="A38" i="14"/>
  <c r="A109" i="14"/>
  <c r="Y50" i="11"/>
  <c r="Z5" i="11"/>
  <c r="M18" i="9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18" i="17"/>
  <c r="M27" i="17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18" i="25"/>
  <c r="M27" i="25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Z27" i="19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12" i="19"/>
  <c r="Z21" i="19" s="1"/>
  <c r="Z18" i="19"/>
  <c r="E16" i="24"/>
  <c r="E22" i="24" s="1"/>
  <c r="E9" i="24" s="1"/>
  <c r="E10" i="24" s="1"/>
  <c r="B85" i="16"/>
  <c r="Y26" i="15"/>
  <c r="Z4" i="15"/>
  <c r="Y18" i="22"/>
  <c r="Y27" i="22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12" i="22"/>
  <c r="Y21" i="22" s="1"/>
  <c r="Y51" i="17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19" i="17"/>
  <c r="Y19" i="25"/>
  <c r="Y51" i="25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F75" i="25"/>
  <c r="F76" i="25" s="1"/>
  <c r="F18" i="25"/>
  <c r="X51" i="15"/>
  <c r="X61" i="31" s="1"/>
  <c r="W51" i="32" s="1"/>
  <c r="X19" i="15"/>
  <c r="X29" i="31" s="1"/>
  <c r="W19" i="32" s="1"/>
  <c r="A39" i="10"/>
  <c r="A110" i="10"/>
  <c r="A86" i="10"/>
  <c r="A62" i="10"/>
  <c r="X18" i="25"/>
  <c r="X27" i="25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12" i="25"/>
  <c r="X21" i="25" s="1"/>
  <c r="Y16" i="25"/>
  <c r="A62" i="12"/>
  <c r="A39" i="12"/>
  <c r="A110" i="12"/>
  <c r="A86" i="12"/>
  <c r="H16" i="14"/>
  <c r="H22" i="14" s="1"/>
  <c r="H9" i="14" s="1"/>
  <c r="AA4" i="11"/>
  <c r="Z26" i="11"/>
  <c r="N106" i="16"/>
  <c r="G21" i="25"/>
  <c r="G9" i="25" s="1"/>
  <c r="G10" i="25" s="1"/>
  <c r="A85" i="25"/>
  <c r="A109" i="25"/>
  <c r="A61" i="25"/>
  <c r="A38" i="25"/>
  <c r="I75" i="15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15" i="15"/>
  <c r="I18" i="15"/>
  <c r="I28" i="31" s="1"/>
  <c r="X51" i="7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19" i="7"/>
  <c r="F33" i="16"/>
  <c r="P2" i="3"/>
  <c r="P3" i="3"/>
  <c r="M18" i="10"/>
  <c r="M27" i="10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18" i="18"/>
  <c r="M27" i="18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12" i="18"/>
  <c r="M21" i="18" s="1"/>
  <c r="M9" i="18" s="1"/>
  <c r="M10" i="18" s="1"/>
  <c r="AA4" i="10"/>
  <c r="Z26" i="10"/>
  <c r="X27" i="15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18" i="15"/>
  <c r="A109" i="23"/>
  <c r="A85" i="23"/>
  <c r="A61" i="23"/>
  <c r="A38" i="23"/>
  <c r="B99" i="25"/>
  <c r="B100" i="25" s="1"/>
  <c r="B101" i="25" s="1"/>
  <c r="B102" i="25" s="1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13" i="25" s="1"/>
  <c r="B114" i="25" s="1"/>
  <c r="B115" i="25" s="1"/>
  <c r="B116" i="25" s="1"/>
  <c r="B117" i="25" s="1"/>
  <c r="B118" i="25" s="1"/>
  <c r="B16" i="25"/>
  <c r="B19" i="25"/>
  <c r="W9" i="25"/>
  <c r="W10" i="25" s="1"/>
  <c r="AA26" i="23"/>
  <c r="AB4" i="23"/>
  <c r="X51" i="10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19" i="10"/>
  <c r="Z26" i="18"/>
  <c r="AA4" i="18"/>
  <c r="X51" i="18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19" i="18"/>
  <c r="A109" i="24"/>
  <c r="A85" i="24"/>
  <c r="A61" i="24"/>
  <c r="A38" i="24"/>
  <c r="Y27" i="1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18" i="11"/>
  <c r="A61" i="19"/>
  <c r="A109" i="19"/>
  <c r="A85" i="19"/>
  <c r="A38" i="19"/>
  <c r="W13" i="9"/>
  <c r="W22" i="9" s="1"/>
  <c r="W9" i="9" s="1"/>
  <c r="E16" i="15"/>
  <c r="E99" i="15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9" i="15"/>
  <c r="E29" i="31" s="1"/>
  <c r="Y50" i="7"/>
  <c r="Z5" i="7"/>
  <c r="AD4" i="17"/>
  <c r="AC26" i="17"/>
  <c r="AD75" i="25"/>
  <c r="AD76" i="25" s="1"/>
  <c r="AD77" i="25" s="1"/>
  <c r="AD78" i="25" s="1"/>
  <c r="AD79" i="25" s="1"/>
  <c r="AD80" i="25" s="1"/>
  <c r="AD81" i="25" s="1"/>
  <c r="AD82" i="25" s="1"/>
  <c r="AD83" i="25" s="1"/>
  <c r="AD84" i="25" s="1"/>
  <c r="AD85" i="25" s="1"/>
  <c r="AD86" i="25" s="1"/>
  <c r="AD87" i="25" s="1"/>
  <c r="AD88" i="25" s="1"/>
  <c r="AD89" i="25" s="1"/>
  <c r="AD90" i="25" s="1"/>
  <c r="AD91" i="25" s="1"/>
  <c r="AD92" i="25" s="1"/>
  <c r="AD93" i="25" s="1"/>
  <c r="AD94" i="25" s="1"/>
  <c r="AD15" i="25"/>
  <c r="L12" i="19"/>
  <c r="L21" i="19" s="1"/>
  <c r="L9" i="19" s="1"/>
  <c r="L10" i="19" s="1"/>
  <c r="N10" i="2"/>
  <c r="N15" i="2"/>
  <c r="M18" i="11"/>
  <c r="M27" i="1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18" i="19"/>
  <c r="M27" i="19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Y27" i="10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18" i="10"/>
  <c r="L12" i="18"/>
  <c r="L21" i="18" s="1"/>
  <c r="L9" i="18" s="1"/>
  <c r="L10" i="18" s="1"/>
  <c r="Z50" i="21"/>
  <c r="AA5" i="21"/>
  <c r="Z18" i="23"/>
  <c r="Z27" i="23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AA26" i="21"/>
  <c r="AB4" i="21"/>
  <c r="Y50" i="10"/>
  <c r="Z5" i="10"/>
  <c r="Y27" i="18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18" i="18"/>
  <c r="X13" i="19"/>
  <c r="X22" i="19" s="1"/>
  <c r="X9" i="19" s="1"/>
  <c r="X10" i="19" s="1"/>
  <c r="Y26" i="9"/>
  <c r="Z4" i="9"/>
  <c r="L21" i="8"/>
  <c r="L9" i="8" s="1"/>
  <c r="F21" i="24"/>
  <c r="F9" i="24" s="1"/>
  <c r="F10" i="24" s="1"/>
  <c r="Y50" i="18"/>
  <c r="Z5" i="18"/>
  <c r="X27" i="9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12" i="9"/>
  <c r="X21" i="9" s="1"/>
  <c r="X18" i="9"/>
  <c r="L75" i="25"/>
  <c r="L76" i="25" s="1"/>
  <c r="L77" i="25" s="1"/>
  <c r="L78" i="25" s="1"/>
  <c r="L79" i="25" s="1"/>
  <c r="L80" i="25" s="1"/>
  <c r="L81" i="25" s="1"/>
  <c r="L82" i="25" s="1"/>
  <c r="L83" i="25" s="1"/>
  <c r="L84" i="25" s="1"/>
  <c r="L85" i="25" s="1"/>
  <c r="L86" i="25" s="1"/>
  <c r="L87" i="25" s="1"/>
  <c r="L88" i="25" s="1"/>
  <c r="L89" i="25" s="1"/>
  <c r="L90" i="25" s="1"/>
  <c r="L91" i="25" s="1"/>
  <c r="L92" i="25" s="1"/>
  <c r="L93" i="25" s="1"/>
  <c r="L94" i="25" s="1"/>
  <c r="L15" i="25"/>
  <c r="L21" i="25" s="1"/>
  <c r="L9" i="25" s="1"/>
  <c r="L10" i="25" s="1"/>
  <c r="X12" i="11"/>
  <c r="X21" i="11" s="1"/>
  <c r="AA98" i="15"/>
  <c r="AE6" i="15"/>
  <c r="AE74" i="15" s="1"/>
  <c r="L12" i="14"/>
  <c r="L21" i="14" s="1"/>
  <c r="L9" i="14" s="1"/>
  <c r="F16" i="15"/>
  <c r="G56" i="16"/>
  <c r="A109" i="18"/>
  <c r="A85" i="18"/>
  <c r="A61" i="18"/>
  <c r="A38" i="18"/>
  <c r="L12" i="13"/>
  <c r="L21" i="13" s="1"/>
  <c r="L9" i="13" s="1"/>
  <c r="F16" i="25"/>
  <c r="F22" i="25" s="1"/>
  <c r="A110" i="16"/>
  <c r="A39" i="16"/>
  <c r="A86" i="16"/>
  <c r="A62" i="16"/>
  <c r="L27" i="20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12" i="20" s="1"/>
  <c r="L18" i="20"/>
  <c r="AB27" i="17"/>
  <c r="AB28" i="17" s="1"/>
  <c r="AB29" i="17" s="1"/>
  <c r="AB30" i="17" s="1"/>
  <c r="AB31" i="17" s="1"/>
  <c r="AB32" i="17" s="1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B43" i="17" s="1"/>
  <c r="AB44" i="17" s="1"/>
  <c r="AB45" i="17" s="1"/>
  <c r="AB46" i="17" s="1"/>
  <c r="AB12" i="17"/>
  <c r="AB18" i="17"/>
  <c r="Z99" i="25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6" i="25"/>
  <c r="A39" i="9"/>
  <c r="A110" i="9"/>
  <c r="A86" i="9"/>
  <c r="A62" i="9"/>
  <c r="M18" i="6"/>
  <c r="M27" i="6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18" i="12"/>
  <c r="M27" i="12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26" i="20"/>
  <c r="B60" i="16"/>
  <c r="A109" i="6"/>
  <c r="A85" i="6"/>
  <c r="A38" i="6"/>
  <c r="A61" i="6"/>
  <c r="Y50" i="22"/>
  <c r="Z5" i="22"/>
  <c r="Y21" i="23"/>
  <c r="A85" i="13"/>
  <c r="A61" i="13"/>
  <c r="A109" i="13"/>
  <c r="A38" i="13"/>
  <c r="L12" i="10"/>
  <c r="L21" i="10" s="1"/>
  <c r="L9" i="10" s="1"/>
  <c r="Y51" i="2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19" i="21"/>
  <c r="I54" i="16"/>
  <c r="X12" i="22"/>
  <c r="X21" i="22" s="1"/>
  <c r="Z18" i="21"/>
  <c r="Z27" i="2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H16" i="24"/>
  <c r="H22" i="24" s="1"/>
  <c r="H9" i="24" s="1"/>
  <c r="H10" i="24" s="1"/>
  <c r="Z26" i="6"/>
  <c r="AA4" i="6"/>
  <c r="Y12" i="20"/>
  <c r="Y21" i="20" s="1"/>
  <c r="AA98" i="25"/>
  <c r="AE6" i="25"/>
  <c r="AE74" i="25" s="1"/>
  <c r="L75" i="15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A38" i="8"/>
  <c r="A109" i="8"/>
  <c r="A85" i="8"/>
  <c r="A61" i="8"/>
  <c r="AF30" i="3"/>
  <c r="AG16" i="3"/>
  <c r="Z5" i="9"/>
  <c r="Y50" i="9"/>
  <c r="L51" i="20"/>
  <c r="L19" i="20"/>
  <c r="Z50" i="6"/>
  <c r="AA5" i="6"/>
  <c r="X21" i="14"/>
  <c r="A61" i="7"/>
  <c r="A38" i="7"/>
  <c r="A109" i="7"/>
  <c r="A85" i="7"/>
  <c r="A109" i="11"/>
  <c r="A85" i="11"/>
  <c r="A38" i="11"/>
  <c r="A61" i="11"/>
  <c r="N3" i="25"/>
  <c r="N3" i="24"/>
  <c r="N3" i="23"/>
  <c r="N3" i="22"/>
  <c r="N3" i="21"/>
  <c r="N3" i="20"/>
  <c r="N3" i="19"/>
  <c r="N3" i="18"/>
  <c r="N3" i="17"/>
  <c r="N3" i="16"/>
  <c r="N3" i="15"/>
  <c r="N3" i="14"/>
  <c r="N3" i="13"/>
  <c r="N3" i="12"/>
  <c r="N3" i="11"/>
  <c r="N3" i="10"/>
  <c r="N3" i="9"/>
  <c r="N3" i="8"/>
  <c r="N3" i="7"/>
  <c r="P4" i="2"/>
  <c r="N3" i="6"/>
  <c r="Q4" i="3"/>
  <c r="O8" i="2"/>
  <c r="O16" i="2" s="1"/>
  <c r="O17" i="2"/>
  <c r="M18" i="13"/>
  <c r="M27" i="13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27" i="2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18" i="21"/>
  <c r="X51" i="22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19" i="22"/>
  <c r="A38" i="21"/>
  <c r="A109" i="21"/>
  <c r="A85" i="21"/>
  <c r="A61" i="21"/>
  <c r="A39" i="15"/>
  <c r="A110" i="15"/>
  <c r="A86" i="15"/>
  <c r="A62" i="15"/>
  <c r="B36" i="16"/>
  <c r="A109" i="22"/>
  <c r="A85" i="22"/>
  <c r="A61" i="22"/>
  <c r="A38" i="22"/>
  <c r="AA26" i="12"/>
  <c r="AB4" i="12"/>
  <c r="Y18" i="6"/>
  <c r="Y27" i="6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X18" i="8"/>
  <c r="X27" i="8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I30" i="16"/>
  <c r="Z50" i="19"/>
  <c r="AA5" i="19"/>
  <c r="H99" i="25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9" i="25"/>
  <c r="Z50" i="20"/>
  <c r="AA5" i="20"/>
  <c r="Y50" i="14"/>
  <c r="Z5" i="14"/>
  <c r="Y26" i="8"/>
  <c r="Z4" i="8"/>
  <c r="X13" i="20"/>
  <c r="X22" i="20" s="1"/>
  <c r="X9" i="20" s="1"/>
  <c r="X10" i="20" s="1"/>
  <c r="Y51" i="19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19" i="19"/>
  <c r="L12" i="7"/>
  <c r="L21" i="7" s="1"/>
  <c r="L9" i="7" s="1"/>
  <c r="Y50" i="13"/>
  <c r="Z5" i="13"/>
  <c r="Y51" i="20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13" i="20" s="1"/>
  <c r="Y19" i="20"/>
  <c r="H99" i="15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6" i="15"/>
  <c r="H19" i="15"/>
  <c r="H29" i="31" s="1"/>
  <c r="AB7" i="25"/>
  <c r="AB7" i="15"/>
  <c r="Y16" i="15"/>
  <c r="I75" i="25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18" i="25"/>
  <c r="Y18" i="14"/>
  <c r="Y27" i="14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X51" i="9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19" i="9"/>
  <c r="Y51" i="6"/>
  <c r="Y19" i="6"/>
  <c r="X12" i="10"/>
  <c r="X21" i="10" s="1"/>
  <c r="L12" i="11"/>
  <c r="L21" i="11" s="1"/>
  <c r="L9" i="11" s="1"/>
  <c r="M27" i="14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18" i="14"/>
  <c r="M27" i="22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18" i="22"/>
  <c r="Y13" i="24"/>
  <c r="Y22" i="24" s="1"/>
  <c r="X13" i="21"/>
  <c r="X22" i="21" s="1"/>
  <c r="X9" i="21" s="1"/>
  <c r="X10" i="21" s="1"/>
  <c r="AD75" i="15"/>
  <c r="AD76" i="15" s="1"/>
  <c r="AD77" i="15" s="1"/>
  <c r="AD78" i="15" s="1"/>
  <c r="AD79" i="15" s="1"/>
  <c r="AD80" i="15" s="1"/>
  <c r="AD81" i="15" s="1"/>
  <c r="AD82" i="15" s="1"/>
  <c r="AD83" i="15" s="1"/>
  <c r="AD84" i="15" s="1"/>
  <c r="AD85" i="15" s="1"/>
  <c r="AD86" i="15" s="1"/>
  <c r="AD87" i="15" s="1"/>
  <c r="AD88" i="15" s="1"/>
  <c r="AD89" i="15" s="1"/>
  <c r="AD90" i="15" s="1"/>
  <c r="AD91" i="15" s="1"/>
  <c r="AD92" i="15" s="1"/>
  <c r="AD93" i="15" s="1"/>
  <c r="AD94" i="15" s="1"/>
  <c r="AA50" i="24"/>
  <c r="AB5" i="24"/>
  <c r="Z27" i="12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12" i="12"/>
  <c r="Z21" i="12" s="1"/>
  <c r="Z18" i="12"/>
  <c r="L12" i="17"/>
  <c r="L21" i="17" s="1"/>
  <c r="L9" i="17" s="1"/>
  <c r="L10" i="17" s="1"/>
  <c r="F15" i="14"/>
  <c r="F21" i="14" s="1"/>
  <c r="F9" i="14" s="1"/>
  <c r="B100" i="24"/>
  <c r="X51" i="14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19" i="14"/>
  <c r="X51" i="13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19" i="13"/>
  <c r="W21" i="8"/>
  <c r="W9" i="8" s="1"/>
  <c r="X13" i="8"/>
  <c r="X22" i="8" s="1"/>
  <c r="A109" i="17"/>
  <c r="A61" i="17"/>
  <c r="A38" i="17"/>
  <c r="A85" i="17"/>
  <c r="E58" i="16"/>
  <c r="E99" i="25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6" i="25"/>
  <c r="E19" i="25"/>
  <c r="W13" i="12"/>
  <c r="W22" i="12" s="1"/>
  <c r="W9" i="12" s="1"/>
  <c r="Z26" i="14"/>
  <c r="AA4" i="14"/>
  <c r="AA26" i="13"/>
  <c r="AB4" i="13"/>
  <c r="W13" i="11"/>
  <c r="W22" i="11" s="1"/>
  <c r="W9" i="11" s="1"/>
  <c r="Y50" i="12"/>
  <c r="Z5" i="12"/>
  <c r="X18" i="7"/>
  <c r="X27" i="7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12" i="7"/>
  <c r="X21" i="7" s="1"/>
  <c r="M18" i="7"/>
  <c r="M27" i="7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18" i="15"/>
  <c r="M28" i="31" s="1"/>
  <c r="L18" i="32" s="1"/>
  <c r="M27" i="15"/>
  <c r="M27" i="23"/>
  <c r="M28" i="23" s="1"/>
  <c r="M29" i="23" s="1"/>
  <c r="M30" i="23" s="1"/>
  <c r="M31" i="23" s="1"/>
  <c r="M32" i="23" s="1"/>
  <c r="M33" i="23" s="1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18" i="23"/>
  <c r="F79" i="23"/>
  <c r="Y12" i="12"/>
  <c r="Y21" i="12" s="1"/>
  <c r="Z99" i="15"/>
  <c r="Z100" i="15" s="1"/>
  <c r="Z101" i="15" s="1"/>
  <c r="Z102" i="15" s="1"/>
  <c r="Z103" i="15" s="1"/>
  <c r="Z104" i="15" s="1"/>
  <c r="Z105" i="15" s="1"/>
  <c r="Z106" i="15" s="1"/>
  <c r="Z107" i="15" s="1"/>
  <c r="Z108" i="15" s="1"/>
  <c r="Z109" i="15" s="1"/>
  <c r="Z110" i="15" s="1"/>
  <c r="Z111" i="15" s="1"/>
  <c r="Z112" i="15" s="1"/>
  <c r="Z113" i="15" s="1"/>
  <c r="Z114" i="15" s="1"/>
  <c r="Z115" i="15" s="1"/>
  <c r="Z116" i="15" s="1"/>
  <c r="Z117" i="15" s="1"/>
  <c r="Z118" i="15" s="1"/>
  <c r="Z51" i="24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19" i="24"/>
  <c r="Y50" i="23"/>
  <c r="Z5" i="23"/>
  <c r="F75" i="15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18" i="15"/>
  <c r="F28" i="31" s="1"/>
  <c r="E18" i="32" s="1"/>
  <c r="Z26" i="24"/>
  <c r="AA4" i="24"/>
  <c r="J31" i="15" l="1"/>
  <c r="J40" i="31"/>
  <c r="I30" i="32" s="1"/>
  <c r="D36" i="15"/>
  <c r="D45" i="31"/>
  <c r="C35" i="32" s="1"/>
  <c r="I31" i="15"/>
  <c r="I40" i="31"/>
  <c r="H30" i="32" s="1"/>
  <c r="B37" i="15"/>
  <c r="B46" i="31"/>
  <c r="A36" i="32" s="1"/>
  <c r="L29" i="15"/>
  <c r="L38" i="31"/>
  <c r="K28" i="32" s="1"/>
  <c r="C36" i="15"/>
  <c r="C45" i="31"/>
  <c r="B35" i="32" s="1"/>
  <c r="G33" i="15"/>
  <c r="G42" i="31"/>
  <c r="F32" i="32" s="1"/>
  <c r="K30" i="15"/>
  <c r="K39" i="31"/>
  <c r="J29" i="32" s="1"/>
  <c r="M12" i="11"/>
  <c r="M21" i="11" s="1"/>
  <c r="M9" i="11" s="1"/>
  <c r="H18" i="32"/>
  <c r="F34" i="15"/>
  <c r="F43" i="31"/>
  <c r="E33" i="32" s="1"/>
  <c r="M28" i="15"/>
  <c r="M37" i="31"/>
  <c r="L27" i="32" s="1"/>
  <c r="P9" i="2"/>
  <c r="P29" i="2"/>
  <c r="P7" i="2"/>
  <c r="H32" i="15"/>
  <c r="H41" i="31"/>
  <c r="G31" i="32" s="1"/>
  <c r="E35" i="15"/>
  <c r="E44" i="31"/>
  <c r="D34" i="32" s="1"/>
  <c r="G19" i="32"/>
  <c r="D19" i="32"/>
  <c r="A19" i="32"/>
  <c r="H10" i="14"/>
  <c r="H15" i="33"/>
  <c r="H30" i="33" s="1"/>
  <c r="L10" i="12"/>
  <c r="L13" i="33"/>
  <c r="L28" i="33" s="1"/>
  <c r="I55" i="15"/>
  <c r="I65" i="31" s="1"/>
  <c r="H55" i="32" s="1"/>
  <c r="B61" i="15"/>
  <c r="B71" i="31" s="1"/>
  <c r="A61" i="32" s="1"/>
  <c r="L10" i="10"/>
  <c r="L11" i="33"/>
  <c r="L26" i="33" s="1"/>
  <c r="W10" i="14"/>
  <c r="W15" i="33"/>
  <c r="W30" i="33" s="1"/>
  <c r="M60" i="15"/>
  <c r="M70" i="31" s="1"/>
  <c r="L60" i="32" s="1"/>
  <c r="G57" i="15"/>
  <c r="G67" i="31" s="1"/>
  <c r="F57" i="32" s="1"/>
  <c r="T56" i="15"/>
  <c r="T66" i="31" s="1"/>
  <c r="S56" i="32" s="1"/>
  <c r="S57" i="15"/>
  <c r="S67" i="31" s="1"/>
  <c r="R57" i="32" s="1"/>
  <c r="Q59" i="15"/>
  <c r="Q69" i="31" s="1"/>
  <c r="P59" i="32" s="1"/>
  <c r="U55" i="15"/>
  <c r="U65" i="31" s="1"/>
  <c r="T55" i="32" s="1"/>
  <c r="L10" i="11"/>
  <c r="L12" i="33"/>
  <c r="L27" i="33" s="1"/>
  <c r="L10" i="14"/>
  <c r="L15" i="33"/>
  <c r="L30" i="33" s="1"/>
  <c r="W10" i="9"/>
  <c r="W10" i="33"/>
  <c r="W25" i="33" s="1"/>
  <c r="L10" i="9"/>
  <c r="L10" i="33"/>
  <c r="L25" i="33" s="1"/>
  <c r="W10" i="7"/>
  <c r="W8" i="33"/>
  <c r="W23" i="33" s="1"/>
  <c r="W53" i="15"/>
  <c r="W63" i="31" s="1"/>
  <c r="V53" i="32" s="1"/>
  <c r="F10" i="14"/>
  <c r="F15" i="33"/>
  <c r="F30" i="33" s="1"/>
  <c r="W10" i="13"/>
  <c r="W14" i="33"/>
  <c r="W29" i="33" s="1"/>
  <c r="B10" i="14"/>
  <c r="B15" i="33"/>
  <c r="B30" i="33" s="1"/>
  <c r="W10" i="10"/>
  <c r="W11" i="33"/>
  <c r="W26" i="33" s="1"/>
  <c r="E59" i="15"/>
  <c r="E69" i="31" s="1"/>
  <c r="D59" i="32" s="1"/>
  <c r="V54" i="15"/>
  <c r="V64" i="31" s="1"/>
  <c r="U54" i="32" s="1"/>
  <c r="L60" i="15"/>
  <c r="L70" i="31" s="1"/>
  <c r="K60" i="32" s="1"/>
  <c r="H56" i="15"/>
  <c r="H66" i="31" s="1"/>
  <c r="G56" i="32" s="1"/>
  <c r="V10" i="7"/>
  <c r="V8" i="33"/>
  <c r="V23" i="33" s="1"/>
  <c r="P60" i="15"/>
  <c r="P70" i="31" s="1"/>
  <c r="O60" i="32" s="1"/>
  <c r="O61" i="15"/>
  <c r="O71" i="31" s="1"/>
  <c r="N61" i="32" s="1"/>
  <c r="K61" i="15"/>
  <c r="K71" i="31" s="1"/>
  <c r="J61" i="32" s="1"/>
  <c r="F58" i="15"/>
  <c r="F68" i="31" s="1"/>
  <c r="E58" i="32" s="1"/>
  <c r="W10" i="12"/>
  <c r="W13" i="33"/>
  <c r="W28" i="33" s="1"/>
  <c r="L10" i="13"/>
  <c r="L14" i="33"/>
  <c r="L29" i="33" s="1"/>
  <c r="W10" i="8"/>
  <c r="W9" i="33"/>
  <c r="W24" i="33" s="1"/>
  <c r="X52" i="15"/>
  <c r="X62" i="31" s="1"/>
  <c r="W52" i="32" s="1"/>
  <c r="J61" i="15"/>
  <c r="J71" i="31" s="1"/>
  <c r="I61" i="32" s="1"/>
  <c r="W10" i="11"/>
  <c r="W12" i="33"/>
  <c r="W27" i="33" s="1"/>
  <c r="L10" i="7"/>
  <c r="L8" i="33"/>
  <c r="L23" i="33" s="1"/>
  <c r="L10" i="8"/>
  <c r="L9" i="33"/>
  <c r="L24" i="33" s="1"/>
  <c r="E10" i="14"/>
  <c r="E15" i="33"/>
  <c r="E30" i="33" s="1"/>
  <c r="I10" i="14"/>
  <c r="I15" i="33"/>
  <c r="I30" i="33" s="1"/>
  <c r="D60" i="15"/>
  <c r="D70" i="31" s="1"/>
  <c r="C60" i="32" s="1"/>
  <c r="C60" i="15"/>
  <c r="C70" i="31" s="1"/>
  <c r="B60" i="32" s="1"/>
  <c r="R58" i="15"/>
  <c r="R68" i="31" s="1"/>
  <c r="Q58" i="32" s="1"/>
  <c r="N61" i="15"/>
  <c r="N71" i="31" s="1"/>
  <c r="M61" i="32" s="1"/>
  <c r="L52" i="20"/>
  <c r="K53" i="20"/>
  <c r="J54" i="20"/>
  <c r="Q85" i="17"/>
  <c r="W85" i="17"/>
  <c r="U84" i="17"/>
  <c r="Z84" i="17"/>
  <c r="AD85" i="17"/>
  <c r="AC85" i="17"/>
  <c r="AF85" i="17"/>
  <c r="T85" i="17"/>
  <c r="S85" i="17"/>
  <c r="V85" i="17"/>
  <c r="X85" i="17"/>
  <c r="Y85" i="17"/>
  <c r="AB85" i="17"/>
  <c r="AA85" i="17"/>
  <c r="O85" i="17"/>
  <c r="P85" i="17"/>
  <c r="AE85" i="17"/>
  <c r="R84" i="17"/>
  <c r="N85" i="17"/>
  <c r="Y22" i="20"/>
  <c r="G57" i="6"/>
  <c r="W54" i="6"/>
  <c r="I55" i="6"/>
  <c r="M61" i="6"/>
  <c r="K62" i="6"/>
  <c r="F58" i="6"/>
  <c r="E59" i="6"/>
  <c r="H56" i="6"/>
  <c r="P62" i="6"/>
  <c r="B61" i="6"/>
  <c r="C60" i="6"/>
  <c r="O62" i="6"/>
  <c r="D61" i="6"/>
  <c r="V55" i="6"/>
  <c r="Y52" i="6"/>
  <c r="Q60" i="6"/>
  <c r="T57" i="6"/>
  <c r="S58" i="6"/>
  <c r="U56" i="6"/>
  <c r="L62" i="6"/>
  <c r="R59" i="6"/>
  <c r="J62" i="6"/>
  <c r="X53" i="6"/>
  <c r="N61" i="6"/>
  <c r="X13" i="23"/>
  <c r="X22" i="23" s="1"/>
  <c r="X9" i="23" s="1"/>
  <c r="X10" i="23" s="1"/>
  <c r="X13" i="22"/>
  <c r="X22" i="22" s="1"/>
  <c r="X9" i="22" s="1"/>
  <c r="X10" i="22" s="1"/>
  <c r="Y13" i="21"/>
  <c r="Y22" i="21" s="1"/>
  <c r="Y9" i="21" s="1"/>
  <c r="Y10" i="21" s="1"/>
  <c r="Y13" i="19"/>
  <c r="Y22" i="19" s="1"/>
  <c r="Y9" i="19" s="1"/>
  <c r="Y10" i="19" s="1"/>
  <c r="X13" i="13"/>
  <c r="X22" i="13" s="1"/>
  <c r="X9" i="13" s="1"/>
  <c r="X13" i="10"/>
  <c r="X22" i="10" s="1"/>
  <c r="X9" i="10" s="1"/>
  <c r="Y13" i="8"/>
  <c r="Y22" i="8" s="1"/>
  <c r="B22" i="25"/>
  <c r="B9" i="25" s="1"/>
  <c r="B10" i="25" s="1"/>
  <c r="M12" i="6"/>
  <c r="M21" i="6" s="1"/>
  <c r="M12" i="22"/>
  <c r="M21" i="22" s="1"/>
  <c r="M9" i="22" s="1"/>
  <c r="M10" i="22" s="1"/>
  <c r="M12" i="23"/>
  <c r="M21" i="23" s="1"/>
  <c r="M9" i="23" s="1"/>
  <c r="M10" i="23" s="1"/>
  <c r="M12" i="19"/>
  <c r="M12" i="10"/>
  <c r="M21" i="10" s="1"/>
  <c r="M9" i="10" s="1"/>
  <c r="M12" i="9"/>
  <c r="M12" i="13"/>
  <c r="M21" i="13" s="1"/>
  <c r="M9" i="13" s="1"/>
  <c r="L21" i="20"/>
  <c r="Y51" i="12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19" i="12"/>
  <c r="Z26" i="8"/>
  <c r="AA4" i="8"/>
  <c r="H16" i="25"/>
  <c r="H22" i="25" s="1"/>
  <c r="H9" i="25" s="1"/>
  <c r="H10" i="25" s="1"/>
  <c r="Y51" i="9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19" i="9"/>
  <c r="L15" i="15"/>
  <c r="Z12" i="21"/>
  <c r="Z21" i="21" s="1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19" i="22"/>
  <c r="M51" i="20"/>
  <c r="M19" i="20"/>
  <c r="Z26" i="9"/>
  <c r="AA4" i="9"/>
  <c r="Y51" i="10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19" i="10"/>
  <c r="AC12" i="17"/>
  <c r="AC18" i="17"/>
  <c r="AC27" i="17"/>
  <c r="AC28" i="17" s="1"/>
  <c r="AC29" i="17" s="1"/>
  <c r="AC30" i="17" s="1"/>
  <c r="AC31" i="17" s="1"/>
  <c r="AC32" i="17" s="1"/>
  <c r="AC33" i="17" s="1"/>
  <c r="AC34" i="17" s="1"/>
  <c r="AC35" i="17" s="1"/>
  <c r="AC36" i="17" s="1"/>
  <c r="AC37" i="17" s="1"/>
  <c r="AC38" i="17" s="1"/>
  <c r="AC39" i="17" s="1"/>
  <c r="AC40" i="17" s="1"/>
  <c r="AC41" i="17" s="1"/>
  <c r="AC42" i="17" s="1"/>
  <c r="AC43" i="17" s="1"/>
  <c r="AC44" i="17" s="1"/>
  <c r="AC45" i="17" s="1"/>
  <c r="AC46" i="17" s="1"/>
  <c r="A62" i="19"/>
  <c r="A110" i="19"/>
  <c r="A86" i="19"/>
  <c r="A39" i="19"/>
  <c r="A110" i="24"/>
  <c r="A86" i="24"/>
  <c r="A62" i="24"/>
  <c r="A39" i="24"/>
  <c r="Z27" i="18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18" i="18"/>
  <c r="Y27" i="15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18" i="15"/>
  <c r="AA50" i="25"/>
  <c r="AB5" i="25"/>
  <c r="B104" i="21"/>
  <c r="Y18" i="7"/>
  <c r="Y27" i="7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12" i="7"/>
  <c r="Y21" i="7" s="1"/>
  <c r="AB26" i="20"/>
  <c r="AC4" i="20"/>
  <c r="Z50" i="23"/>
  <c r="AA5" i="23"/>
  <c r="Y51" i="23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19" i="23"/>
  <c r="E22" i="25"/>
  <c r="E9" i="25" s="1"/>
  <c r="E10" i="25" s="1"/>
  <c r="AB98" i="15"/>
  <c r="AF6" i="15"/>
  <c r="AF74" i="15" s="1"/>
  <c r="Z50" i="13"/>
  <c r="AA5" i="13"/>
  <c r="Y18" i="8"/>
  <c r="Y27" i="8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12" i="8"/>
  <c r="Y21" i="8" s="1"/>
  <c r="A110" i="22"/>
  <c r="A86" i="22"/>
  <c r="A62" i="22"/>
  <c r="A39" i="22"/>
  <c r="Z50" i="9"/>
  <c r="AA5" i="9"/>
  <c r="Y27" i="9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12" i="9"/>
  <c r="Y21" i="9" s="1"/>
  <c r="Y18" i="9"/>
  <c r="AB26" i="21"/>
  <c r="AC4" i="21"/>
  <c r="AE4" i="17"/>
  <c r="AD26" i="17"/>
  <c r="Y13" i="17"/>
  <c r="Y22" i="17" s="1"/>
  <c r="M12" i="25"/>
  <c r="M21" i="25" s="1"/>
  <c r="M9" i="25" s="1"/>
  <c r="M10" i="25" s="1"/>
  <c r="Z50" i="11"/>
  <c r="AA5" i="11"/>
  <c r="Z51" i="25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19" i="25"/>
  <c r="AA12" i="19"/>
  <c r="AA21" i="19" s="1"/>
  <c r="AA18" i="19"/>
  <c r="AA27" i="19"/>
  <c r="AA28" i="19" s="1"/>
  <c r="AA29" i="19" s="1"/>
  <c r="AA30" i="19" s="1"/>
  <c r="AA31" i="19" s="1"/>
  <c r="AA32" i="19" s="1"/>
  <c r="AA33" i="19" s="1"/>
  <c r="AA34" i="19" s="1"/>
  <c r="AA35" i="19" s="1"/>
  <c r="AA36" i="19" s="1"/>
  <c r="AA37" i="19" s="1"/>
  <c r="AA38" i="19" s="1"/>
  <c r="AA39" i="19" s="1"/>
  <c r="AA40" i="19" s="1"/>
  <c r="AA41" i="19" s="1"/>
  <c r="AA42" i="19" s="1"/>
  <c r="AA43" i="19" s="1"/>
  <c r="AA44" i="19" s="1"/>
  <c r="AA45" i="19" s="1"/>
  <c r="AA46" i="19" s="1"/>
  <c r="X13" i="12"/>
  <c r="X22" i="12" s="1"/>
  <c r="X9" i="12" s="1"/>
  <c r="AA50" i="8"/>
  <c r="AB5" i="8"/>
  <c r="AA27" i="20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AA44" i="20" s="1"/>
  <c r="AA45" i="20" s="1"/>
  <c r="AA46" i="20" s="1"/>
  <c r="AA12" i="20"/>
  <c r="AA18" i="20"/>
  <c r="F80" i="23"/>
  <c r="AB26" i="13"/>
  <c r="AC4" i="13"/>
  <c r="AB50" i="24"/>
  <c r="AC5" i="24"/>
  <c r="Y12" i="14"/>
  <c r="Y21" i="14" s="1"/>
  <c r="AB98" i="25"/>
  <c r="AF6" i="25"/>
  <c r="AF74" i="25" s="1"/>
  <c r="Y51" i="13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19" i="13"/>
  <c r="Z50" i="14"/>
  <c r="AA5" i="14"/>
  <c r="AA50" i="19"/>
  <c r="AB5" i="19"/>
  <c r="Y12" i="6"/>
  <c r="Y21" i="6" s="1"/>
  <c r="A40" i="15"/>
  <c r="A111" i="15"/>
  <c r="A87" i="15"/>
  <c r="A63" i="15"/>
  <c r="Q2" i="3"/>
  <c r="Q3" i="3"/>
  <c r="A110" i="11"/>
  <c r="A86" i="11"/>
  <c r="A39" i="11"/>
  <c r="A62" i="11"/>
  <c r="AG30" i="3"/>
  <c r="AH16" i="3"/>
  <c r="AH30" i="3" s="1"/>
  <c r="AE75" i="25"/>
  <c r="AE76" i="25" s="1"/>
  <c r="AE77" i="25" s="1"/>
  <c r="AE78" i="25" s="1"/>
  <c r="AE79" i="25" s="1"/>
  <c r="AE80" i="25" s="1"/>
  <c r="AE81" i="25" s="1"/>
  <c r="AE82" i="25" s="1"/>
  <c r="AE83" i="25" s="1"/>
  <c r="AE84" i="25" s="1"/>
  <c r="AE85" i="25" s="1"/>
  <c r="AE86" i="25" s="1"/>
  <c r="AE87" i="25" s="1"/>
  <c r="AE88" i="25" s="1"/>
  <c r="AE89" i="25" s="1"/>
  <c r="AE90" i="25" s="1"/>
  <c r="AE91" i="25" s="1"/>
  <c r="AE92" i="25" s="1"/>
  <c r="AE93" i="25" s="1"/>
  <c r="AE94" i="25" s="1"/>
  <c r="A86" i="13"/>
  <c r="A62" i="13"/>
  <c r="A110" i="13"/>
  <c r="A39" i="13"/>
  <c r="A110" i="6"/>
  <c r="A86" i="6"/>
  <c r="A62" i="6"/>
  <c r="A39" i="6"/>
  <c r="A111" i="9"/>
  <c r="A40" i="9"/>
  <c r="A87" i="9"/>
  <c r="A63" i="9"/>
  <c r="A110" i="18"/>
  <c r="A86" i="18"/>
  <c r="A62" i="18"/>
  <c r="A39" i="18"/>
  <c r="AA18" i="21"/>
  <c r="AA27" i="21"/>
  <c r="AA28" i="21" s="1"/>
  <c r="AA29" i="21" s="1"/>
  <c r="AA30" i="21" s="1"/>
  <c r="AA31" i="21" s="1"/>
  <c r="AA32" i="21" s="1"/>
  <c r="AA33" i="21" s="1"/>
  <c r="AA34" i="21" s="1"/>
  <c r="AA35" i="21" s="1"/>
  <c r="AA36" i="21" s="1"/>
  <c r="AA37" i="21" s="1"/>
  <c r="AA38" i="21" s="1"/>
  <c r="AA39" i="21" s="1"/>
  <c r="AA40" i="21" s="1"/>
  <c r="AA41" i="21" s="1"/>
  <c r="AA42" i="21" s="1"/>
  <c r="AA43" i="21" s="1"/>
  <c r="AA44" i="21" s="1"/>
  <c r="AA45" i="21" s="1"/>
  <c r="AA46" i="21" s="1"/>
  <c r="Y12" i="10"/>
  <c r="Y21" i="10" s="1"/>
  <c r="Z50" i="7"/>
  <c r="AA5" i="7"/>
  <c r="Z12" i="10"/>
  <c r="Z21" i="10" s="1"/>
  <c r="Z18" i="10"/>
  <c r="Z27" i="10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X13" i="7"/>
  <c r="X22" i="7" s="1"/>
  <c r="X9" i="7" s="1"/>
  <c r="B86" i="16"/>
  <c r="Y51" i="1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19" i="11"/>
  <c r="Z50" i="15"/>
  <c r="Z60" i="31" s="1"/>
  <c r="Y50" i="32" s="1"/>
  <c r="AA5" i="15"/>
  <c r="AC4" i="19"/>
  <c r="AB26" i="19"/>
  <c r="M12" i="8"/>
  <c r="M21" i="8" s="1"/>
  <c r="M9" i="8" s="1"/>
  <c r="Z51" i="8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19" i="8"/>
  <c r="AB4" i="24"/>
  <c r="AA26" i="24"/>
  <c r="Z13" i="24"/>
  <c r="Z22" i="24" s="1"/>
  <c r="M12" i="7"/>
  <c r="M21" i="7" s="1"/>
  <c r="M9" i="7" s="1"/>
  <c r="AA27" i="13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12" i="13"/>
  <c r="AA21" i="13" s="1"/>
  <c r="AA18" i="13"/>
  <c r="AA51" i="24"/>
  <c r="AA52" i="24" s="1"/>
  <c r="AA53" i="24" s="1"/>
  <c r="AA54" i="24" s="1"/>
  <c r="AA55" i="24" s="1"/>
  <c r="AA56" i="24" s="1"/>
  <c r="AA57" i="24" s="1"/>
  <c r="AA58" i="24" s="1"/>
  <c r="AA59" i="24" s="1"/>
  <c r="AA60" i="24" s="1"/>
  <c r="AA61" i="24" s="1"/>
  <c r="AA62" i="24" s="1"/>
  <c r="AA63" i="24" s="1"/>
  <c r="AA64" i="24" s="1"/>
  <c r="AA65" i="24" s="1"/>
  <c r="AA66" i="24" s="1"/>
  <c r="AA67" i="24" s="1"/>
  <c r="AA68" i="24" s="1"/>
  <c r="AA69" i="24" s="1"/>
  <c r="AA70" i="24" s="1"/>
  <c r="AA19" i="24"/>
  <c r="Y51" i="14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13" i="14" s="1"/>
  <c r="Y19" i="14"/>
  <c r="Z51" i="19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19" i="19"/>
  <c r="M12" i="21"/>
  <c r="M21" i="21" s="1"/>
  <c r="M9" i="21" s="1"/>
  <c r="M10" i="21" s="1"/>
  <c r="O10" i="2"/>
  <c r="O15" i="2"/>
  <c r="AB5" i="6"/>
  <c r="AA50" i="6"/>
  <c r="AC7" i="25"/>
  <c r="AC98" i="25" s="1"/>
  <c r="AC7" i="15"/>
  <c r="AC98" i="15" s="1"/>
  <c r="AA99" i="25"/>
  <c r="M12" i="12"/>
  <c r="M21" i="12" s="1"/>
  <c r="M9" i="12" s="1"/>
  <c r="AE75" i="15"/>
  <c r="AE76" i="15" s="1"/>
  <c r="AE77" i="15" s="1"/>
  <c r="AE78" i="15" s="1"/>
  <c r="AE79" i="15" s="1"/>
  <c r="AE80" i="15" s="1"/>
  <c r="AE81" i="15" s="1"/>
  <c r="AE82" i="15" s="1"/>
  <c r="AE83" i="15" s="1"/>
  <c r="AE84" i="15" s="1"/>
  <c r="AE85" i="15" s="1"/>
  <c r="AE86" i="15" s="1"/>
  <c r="AE87" i="15" s="1"/>
  <c r="AE88" i="15" s="1"/>
  <c r="AE89" i="15" s="1"/>
  <c r="AE90" i="15" s="1"/>
  <c r="AE91" i="15" s="1"/>
  <c r="AE92" i="15" s="1"/>
  <c r="AE93" i="15" s="1"/>
  <c r="AE94" i="15" s="1"/>
  <c r="AE15" i="15"/>
  <c r="Y51" i="7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19" i="7"/>
  <c r="A110" i="23"/>
  <c r="A86" i="23"/>
  <c r="A62" i="23"/>
  <c r="A39" i="23"/>
  <c r="AB4" i="10"/>
  <c r="AA26" i="10"/>
  <c r="A63" i="12"/>
  <c r="A40" i="12"/>
  <c r="A111" i="12"/>
  <c r="A87" i="12"/>
  <c r="Z26" i="25"/>
  <c r="AA4" i="25"/>
  <c r="Y51" i="15"/>
  <c r="Y61" i="31" s="1"/>
  <c r="X51" i="32" s="1"/>
  <c r="Y19" i="15"/>
  <c r="Y29" i="31" s="1"/>
  <c r="X19" i="32" s="1"/>
  <c r="AA50" i="17"/>
  <c r="AB5" i="17"/>
  <c r="M12" i="24"/>
  <c r="M21" i="24" s="1"/>
  <c r="M9" i="24" s="1"/>
  <c r="M10" i="24" s="1"/>
  <c r="B110" i="16"/>
  <c r="Z51" i="6"/>
  <c r="Z19" i="6"/>
  <c r="Y9" i="20"/>
  <c r="Y10" i="20" s="1"/>
  <c r="AA99" i="15"/>
  <c r="AA100" i="15" s="1"/>
  <c r="AA101" i="15" s="1"/>
  <c r="AA102" i="15" s="1"/>
  <c r="AA103" i="15" s="1"/>
  <c r="AA104" i="15" s="1"/>
  <c r="AA105" i="15" s="1"/>
  <c r="AA106" i="15" s="1"/>
  <c r="AA107" i="15" s="1"/>
  <c r="AA108" i="15" s="1"/>
  <c r="AA109" i="15" s="1"/>
  <c r="AA110" i="15" s="1"/>
  <c r="AA111" i="15" s="1"/>
  <c r="AA112" i="15" s="1"/>
  <c r="AA113" i="15" s="1"/>
  <c r="AA114" i="15" s="1"/>
  <c r="AA115" i="15" s="1"/>
  <c r="AA116" i="15" s="1"/>
  <c r="AA117" i="15" s="1"/>
  <c r="AA118" i="15" s="1"/>
  <c r="Z50" i="18"/>
  <c r="AA5" i="18"/>
  <c r="Z12" i="23"/>
  <c r="Z21" i="23" s="1"/>
  <c r="M21" i="19"/>
  <c r="M9" i="19" s="1"/>
  <c r="M10" i="19" s="1"/>
  <c r="X13" i="18"/>
  <c r="X22" i="18" s="1"/>
  <c r="X9" i="18" s="1"/>
  <c r="X10" i="18" s="1"/>
  <c r="A86" i="14"/>
  <c r="A62" i="14"/>
  <c r="A39" i="14"/>
  <c r="A110" i="14"/>
  <c r="Y27" i="25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18" i="25"/>
  <c r="Z51" i="17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19" i="17"/>
  <c r="Z16" i="15"/>
  <c r="AA26" i="14"/>
  <c r="AB4" i="14"/>
  <c r="E59" i="16"/>
  <c r="AA50" i="20"/>
  <c r="AB5" i="20"/>
  <c r="I31" i="16"/>
  <c r="O3" i="25"/>
  <c r="O3" i="24"/>
  <c r="O3" i="23"/>
  <c r="O3" i="22"/>
  <c r="O3" i="21"/>
  <c r="O3" i="20"/>
  <c r="O3" i="19"/>
  <c r="O3" i="18"/>
  <c r="O3" i="17"/>
  <c r="O3" i="16"/>
  <c r="O3" i="15"/>
  <c r="O3" i="14"/>
  <c r="O3" i="13"/>
  <c r="O3" i="12"/>
  <c r="O3" i="11"/>
  <c r="O3" i="10"/>
  <c r="O3" i="9"/>
  <c r="O3" i="8"/>
  <c r="O3" i="7"/>
  <c r="Q4" i="2"/>
  <c r="O3" i="6"/>
  <c r="R4" i="3"/>
  <c r="P8" i="2"/>
  <c r="P16" i="2" s="1"/>
  <c r="P17" i="2"/>
  <c r="AA26" i="6"/>
  <c r="AB4" i="6"/>
  <c r="I55" i="16"/>
  <c r="A111" i="16"/>
  <c r="A40" i="16"/>
  <c r="A87" i="16"/>
  <c r="A63" i="16"/>
  <c r="Y51" i="18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19" i="18"/>
  <c r="Y12" i="18"/>
  <c r="Y21" i="18" s="1"/>
  <c r="Y12" i="11"/>
  <c r="Y21" i="11" s="1"/>
  <c r="AB26" i="23"/>
  <c r="AC4" i="23"/>
  <c r="N107" i="16"/>
  <c r="A40" i="10"/>
  <c r="A111" i="10"/>
  <c r="A87" i="10"/>
  <c r="A63" i="10"/>
  <c r="F77" i="25"/>
  <c r="M12" i="17"/>
  <c r="M21" i="17" s="1"/>
  <c r="M9" i="17" s="1"/>
  <c r="M10" i="17" s="1"/>
  <c r="AA26" i="22"/>
  <c r="AB4" i="22"/>
  <c r="X13" i="11"/>
  <c r="X22" i="11" s="1"/>
  <c r="X9" i="11" s="1"/>
  <c r="Z12" i="13"/>
  <c r="Z21" i="13" s="1"/>
  <c r="N84" i="16"/>
  <c r="L29" i="16"/>
  <c r="Z27" i="24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18" i="24"/>
  <c r="F15" i="15"/>
  <c r="Z18" i="14"/>
  <c r="Z27" i="14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AD15" i="15"/>
  <c r="X13" i="9"/>
  <c r="X22" i="9" s="1"/>
  <c r="X9" i="9" s="1"/>
  <c r="I15" i="25"/>
  <c r="I21" i="25" s="1"/>
  <c r="I9" i="25" s="1"/>
  <c r="I10" i="25" s="1"/>
  <c r="Z51" i="20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19" i="20"/>
  <c r="X12" i="8"/>
  <c r="X21" i="8" s="1"/>
  <c r="X9" i="8" s="1"/>
  <c r="AB26" i="12"/>
  <c r="AC4" i="12"/>
  <c r="B37" i="16"/>
  <c r="A39" i="21"/>
  <c r="A110" i="21"/>
  <c r="A86" i="21"/>
  <c r="A62" i="21"/>
  <c r="Z27" i="6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12" i="6"/>
  <c r="Z21" i="6" s="1"/>
  <c r="Z18" i="6"/>
  <c r="B61" i="16"/>
  <c r="AA50" i="21"/>
  <c r="AB5" i="21"/>
  <c r="AA12" i="23"/>
  <c r="AA27" i="23"/>
  <c r="AA28" i="23" s="1"/>
  <c r="AA29" i="23" s="1"/>
  <c r="AA30" i="23" s="1"/>
  <c r="AA31" i="23" s="1"/>
  <c r="AA32" i="23" s="1"/>
  <c r="AA33" i="23" s="1"/>
  <c r="AA34" i="23" s="1"/>
  <c r="AA35" i="23" s="1"/>
  <c r="AA36" i="23" s="1"/>
  <c r="AA37" i="23" s="1"/>
  <c r="AA38" i="23" s="1"/>
  <c r="AA39" i="23" s="1"/>
  <c r="AA40" i="23" s="1"/>
  <c r="AA41" i="23" s="1"/>
  <c r="AA42" i="23" s="1"/>
  <c r="AA43" i="23" s="1"/>
  <c r="AA44" i="23" s="1"/>
  <c r="AA45" i="23" s="1"/>
  <c r="AA46" i="23" s="1"/>
  <c r="AA18" i="23"/>
  <c r="A86" i="25"/>
  <c r="A62" i="25"/>
  <c r="A110" i="25"/>
  <c r="A39" i="25"/>
  <c r="Z18" i="11"/>
  <c r="Z27" i="1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X9" i="25"/>
  <c r="X10" i="25" s="1"/>
  <c r="M21" i="9"/>
  <c r="M9" i="9" s="1"/>
  <c r="Z18" i="22"/>
  <c r="Z27" i="22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M18" i="16"/>
  <c r="M27" i="16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L52" i="16"/>
  <c r="B101" i="24"/>
  <c r="Z50" i="12"/>
  <c r="AA5" i="12"/>
  <c r="A110" i="17"/>
  <c r="A62" i="17"/>
  <c r="A39" i="17"/>
  <c r="A86" i="17"/>
  <c r="X13" i="14"/>
  <c r="X22" i="14" s="1"/>
  <c r="X9" i="14" s="1"/>
  <c r="M12" i="14"/>
  <c r="M21" i="14" s="1"/>
  <c r="M9" i="14" s="1"/>
  <c r="AA27" i="12"/>
  <c r="AA28" i="12" s="1"/>
  <c r="AA29" i="12" s="1"/>
  <c r="AA30" i="12" s="1"/>
  <c r="AA31" i="12" s="1"/>
  <c r="AA32" i="12" s="1"/>
  <c r="AA33" i="12" s="1"/>
  <c r="AA34" i="12" s="1"/>
  <c r="AA35" i="12" s="1"/>
  <c r="AA36" i="12" s="1"/>
  <c r="AA37" i="12" s="1"/>
  <c r="AA38" i="12" s="1"/>
  <c r="AA39" i="12" s="1"/>
  <c r="AA40" i="12" s="1"/>
  <c r="AA41" i="12" s="1"/>
  <c r="AA42" i="12" s="1"/>
  <c r="AA43" i="12" s="1"/>
  <c r="AA44" i="12" s="1"/>
  <c r="AA45" i="12" s="1"/>
  <c r="AA46" i="12" s="1"/>
  <c r="AA12" i="12"/>
  <c r="AA18" i="12"/>
  <c r="N50" i="16"/>
  <c r="N26" i="16"/>
  <c r="A62" i="7"/>
  <c r="A39" i="7"/>
  <c r="A110" i="7"/>
  <c r="A86" i="7"/>
  <c r="A39" i="8"/>
  <c r="A110" i="8"/>
  <c r="A86" i="8"/>
  <c r="A62" i="8"/>
  <c r="Z50" i="22"/>
  <c r="AA5" i="22"/>
  <c r="M27" i="20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18" i="20"/>
  <c r="G57" i="16"/>
  <c r="Z50" i="10"/>
  <c r="AA5" i="10"/>
  <c r="Z51" i="2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19" i="21"/>
  <c r="AA26" i="18"/>
  <c r="AB4" i="18"/>
  <c r="X12" i="15"/>
  <c r="X21" i="15" s="1"/>
  <c r="F34" i="16"/>
  <c r="AB4" i="11"/>
  <c r="AA26" i="11"/>
  <c r="Y13" i="25"/>
  <c r="Y22" i="25" s="1"/>
  <c r="Z26" i="15"/>
  <c r="AA4" i="15"/>
  <c r="A86" i="20"/>
  <c r="A62" i="20"/>
  <c r="A110" i="20"/>
  <c r="A39" i="20"/>
  <c r="Y12" i="24"/>
  <c r="Y21" i="24" s="1"/>
  <c r="Y9" i="24" s="1"/>
  <c r="Y10" i="24" s="1"/>
  <c r="M51" i="16"/>
  <c r="M19" i="16"/>
  <c r="AA4" i="7"/>
  <c r="Z26" i="7"/>
  <c r="Z12" i="20"/>
  <c r="Z21" i="20" s="1"/>
  <c r="H33" i="15" l="1"/>
  <c r="H42" i="31"/>
  <c r="G32" i="32" s="1"/>
  <c r="G34" i="15"/>
  <c r="G43" i="31"/>
  <c r="F33" i="32" s="1"/>
  <c r="F35" i="15"/>
  <c r="F44" i="31"/>
  <c r="E34" i="32" s="1"/>
  <c r="I32" i="15"/>
  <c r="I41" i="31"/>
  <c r="H31" i="32" s="1"/>
  <c r="C37" i="15"/>
  <c r="C46" i="31"/>
  <c r="B36" i="32" s="1"/>
  <c r="D37" i="15"/>
  <c r="D46" i="31"/>
  <c r="C36" i="32" s="1"/>
  <c r="E36" i="15"/>
  <c r="E45" i="31"/>
  <c r="D35" i="32" s="1"/>
  <c r="L30" i="15"/>
  <c r="L39" i="31"/>
  <c r="K29" i="32" s="1"/>
  <c r="Q7" i="2"/>
  <c r="Q9" i="2"/>
  <c r="Q29" i="2"/>
  <c r="M29" i="15"/>
  <c r="M38" i="31"/>
  <c r="L28" i="32" s="1"/>
  <c r="K31" i="15"/>
  <c r="K40" i="31"/>
  <c r="J30" i="32" s="1"/>
  <c r="J32" i="15"/>
  <c r="J41" i="31"/>
  <c r="I31" i="32" s="1"/>
  <c r="B38" i="15"/>
  <c r="B47" i="31"/>
  <c r="A37" i="32" s="1"/>
  <c r="M10" i="11"/>
  <c r="M12" i="33"/>
  <c r="M27" i="33" s="1"/>
  <c r="W54" i="15"/>
  <c r="W64" i="31" s="1"/>
  <c r="V54" i="32" s="1"/>
  <c r="Q60" i="15"/>
  <c r="Q70" i="31" s="1"/>
  <c r="P60" i="32" s="1"/>
  <c r="B62" i="15"/>
  <c r="B72" i="31" s="1"/>
  <c r="A62" i="32" s="1"/>
  <c r="C61" i="15"/>
  <c r="C71" i="31" s="1"/>
  <c r="B61" i="32" s="1"/>
  <c r="J62" i="15"/>
  <c r="J72" i="31" s="1"/>
  <c r="I62" i="32" s="1"/>
  <c r="P61" i="15"/>
  <c r="P71" i="31" s="1"/>
  <c r="O61" i="32" s="1"/>
  <c r="M61" i="15"/>
  <c r="M71" i="31" s="1"/>
  <c r="L61" i="32" s="1"/>
  <c r="M10" i="12"/>
  <c r="M13" i="33"/>
  <c r="M28" i="33" s="1"/>
  <c r="M10" i="8"/>
  <c r="M9" i="33"/>
  <c r="M24" i="33" s="1"/>
  <c r="X10" i="7"/>
  <c r="X8" i="33"/>
  <c r="X23" i="33" s="1"/>
  <c r="V55" i="15"/>
  <c r="V65" i="31" s="1"/>
  <c r="U55" i="32" s="1"/>
  <c r="S58" i="15"/>
  <c r="S68" i="31" s="1"/>
  <c r="R58" i="32" s="1"/>
  <c r="I56" i="15"/>
  <c r="I66" i="31" s="1"/>
  <c r="H56" i="32" s="1"/>
  <c r="X10" i="9"/>
  <c r="X10" i="33"/>
  <c r="X25" i="33" s="1"/>
  <c r="Y52" i="15"/>
  <c r="Y62" i="31" s="1"/>
  <c r="X52" i="32" s="1"/>
  <c r="M10" i="13"/>
  <c r="M14" i="33"/>
  <c r="M29" i="33" s="1"/>
  <c r="D61" i="15"/>
  <c r="D71" i="31" s="1"/>
  <c r="C61" i="32" s="1"/>
  <c r="X53" i="15"/>
  <c r="X63" i="31" s="1"/>
  <c r="W53" i="32" s="1"/>
  <c r="F59" i="15"/>
  <c r="F69" i="31" s="1"/>
  <c r="E59" i="32" s="1"/>
  <c r="M10" i="9"/>
  <c r="M10" i="33"/>
  <c r="M25" i="33" s="1"/>
  <c r="X10" i="11"/>
  <c r="X12" i="33"/>
  <c r="X27" i="33" s="1"/>
  <c r="X10" i="12"/>
  <c r="X13" i="33"/>
  <c r="X28" i="33" s="1"/>
  <c r="N62" i="15"/>
  <c r="N72" i="31" s="1"/>
  <c r="M62" i="32" s="1"/>
  <c r="X10" i="8"/>
  <c r="X9" i="33"/>
  <c r="X24" i="33" s="1"/>
  <c r="M10" i="7"/>
  <c r="M8" i="33"/>
  <c r="M23" i="33" s="1"/>
  <c r="M10" i="10"/>
  <c r="M11" i="33"/>
  <c r="M26" i="33" s="1"/>
  <c r="K62" i="15"/>
  <c r="K72" i="31" s="1"/>
  <c r="J62" i="32" s="1"/>
  <c r="H57" i="15"/>
  <c r="H67" i="31" s="1"/>
  <c r="G57" i="32" s="1"/>
  <c r="E60" i="15"/>
  <c r="E70" i="31" s="1"/>
  <c r="D60" i="32" s="1"/>
  <c r="T57" i="15"/>
  <c r="T67" i="31" s="1"/>
  <c r="S57" i="32" s="1"/>
  <c r="M10" i="14"/>
  <c r="M15" i="33"/>
  <c r="M30" i="33" s="1"/>
  <c r="X10" i="10"/>
  <c r="X11" i="33"/>
  <c r="X26" i="33" s="1"/>
  <c r="R59" i="15"/>
  <c r="R69" i="31" s="1"/>
  <c r="Q59" i="32" s="1"/>
  <c r="U56" i="15"/>
  <c r="U66" i="31" s="1"/>
  <c r="T56" i="32" s="1"/>
  <c r="X10" i="14"/>
  <c r="X15" i="33"/>
  <c r="X30" i="33" s="1"/>
  <c r="X10" i="13"/>
  <c r="X14" i="33"/>
  <c r="X29" i="33" s="1"/>
  <c r="O62" i="15"/>
  <c r="O72" i="31" s="1"/>
  <c r="N62" i="32" s="1"/>
  <c r="L61" i="15"/>
  <c r="L71" i="31" s="1"/>
  <c r="K61" i="32" s="1"/>
  <c r="G58" i="15"/>
  <c r="G68" i="31" s="1"/>
  <c r="F58" i="32" s="1"/>
  <c r="M52" i="20"/>
  <c r="L53" i="20"/>
  <c r="K54" i="20"/>
  <c r="J55" i="20"/>
  <c r="AE86" i="17"/>
  <c r="P86" i="17"/>
  <c r="Y86" i="17"/>
  <c r="AD86" i="17"/>
  <c r="U85" i="17"/>
  <c r="W86" i="17"/>
  <c r="AB86" i="17"/>
  <c r="O86" i="17"/>
  <c r="X86" i="17"/>
  <c r="T86" i="17"/>
  <c r="S86" i="17"/>
  <c r="Z85" i="17"/>
  <c r="Q86" i="17"/>
  <c r="AC86" i="17"/>
  <c r="R85" i="17"/>
  <c r="AA86" i="17"/>
  <c r="V86" i="17"/>
  <c r="AF86" i="17"/>
  <c r="N86" i="17"/>
  <c r="Y22" i="14"/>
  <c r="Y9" i="14" s="1"/>
  <c r="R60" i="6"/>
  <c r="C61" i="6"/>
  <c r="Q61" i="6"/>
  <c r="N62" i="6"/>
  <c r="J63" i="6"/>
  <c r="B62" i="6"/>
  <c r="F59" i="6"/>
  <c r="X54" i="6"/>
  <c r="S59" i="6"/>
  <c r="K63" i="6"/>
  <c r="W55" i="6"/>
  <c r="Z52" i="6"/>
  <c r="E60" i="6"/>
  <c r="M52" i="16"/>
  <c r="L63" i="6"/>
  <c r="Y53" i="6"/>
  <c r="D62" i="6"/>
  <c r="P63" i="6"/>
  <c r="O63" i="6"/>
  <c r="G58" i="6"/>
  <c r="U57" i="6"/>
  <c r="T58" i="6"/>
  <c r="V56" i="6"/>
  <c r="H57" i="6"/>
  <c r="M62" i="6"/>
  <c r="I56" i="6"/>
  <c r="AA13" i="24"/>
  <c r="AA22" i="24" s="1"/>
  <c r="Y13" i="23"/>
  <c r="Y22" i="23" s="1"/>
  <c r="Y9" i="23" s="1"/>
  <c r="Y10" i="23" s="1"/>
  <c r="Y13" i="22"/>
  <c r="Y22" i="22" s="1"/>
  <c r="Y9" i="22" s="1"/>
  <c r="Y10" i="22" s="1"/>
  <c r="Z13" i="19"/>
  <c r="Z22" i="19" s="1"/>
  <c r="Z9" i="19" s="1"/>
  <c r="Z10" i="19" s="1"/>
  <c r="Y13" i="18"/>
  <c r="Y22" i="18" s="1"/>
  <c r="Y9" i="18" s="1"/>
  <c r="Y10" i="18" s="1"/>
  <c r="Z13" i="17"/>
  <c r="Z22" i="17" s="1"/>
  <c r="Y13" i="13"/>
  <c r="Y22" i="13" s="1"/>
  <c r="Y9" i="13" s="1"/>
  <c r="Y13" i="11"/>
  <c r="Y22" i="11" s="1"/>
  <c r="Y9" i="11" s="1"/>
  <c r="Z13" i="8"/>
  <c r="Z22" i="8" s="1"/>
  <c r="M12" i="16"/>
  <c r="M21" i="16" s="1"/>
  <c r="M12" i="20"/>
  <c r="M21" i="20" s="1"/>
  <c r="AA27" i="18"/>
  <c r="AA28" i="18" s="1"/>
  <c r="AA29" i="18" s="1"/>
  <c r="AA30" i="18" s="1"/>
  <c r="AA31" i="18" s="1"/>
  <c r="AA32" i="18" s="1"/>
  <c r="AA33" i="18" s="1"/>
  <c r="AA34" i="18" s="1"/>
  <c r="AA35" i="18" s="1"/>
  <c r="AA36" i="18" s="1"/>
  <c r="AA37" i="18" s="1"/>
  <c r="AA38" i="18" s="1"/>
  <c r="AA39" i="18" s="1"/>
  <c r="AA40" i="18" s="1"/>
  <c r="AA41" i="18" s="1"/>
  <c r="AA42" i="18" s="1"/>
  <c r="AA43" i="18" s="1"/>
  <c r="AA44" i="18" s="1"/>
  <c r="AA45" i="18" s="1"/>
  <c r="AA46" i="18" s="1"/>
  <c r="AA12" i="18"/>
  <c r="AA18" i="18"/>
  <c r="G58" i="16"/>
  <c r="F78" i="25"/>
  <c r="F79" i="25" s="1"/>
  <c r="AB27" i="23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18" i="23"/>
  <c r="AA27" i="14"/>
  <c r="AA28" i="14" s="1"/>
  <c r="AA29" i="14" s="1"/>
  <c r="AA30" i="14" s="1"/>
  <c r="AA31" i="14" s="1"/>
  <c r="AA32" i="14" s="1"/>
  <c r="AA33" i="14" s="1"/>
  <c r="AA34" i="14" s="1"/>
  <c r="AA35" i="14" s="1"/>
  <c r="AA36" i="14" s="1"/>
  <c r="AA37" i="14" s="1"/>
  <c r="AA38" i="14" s="1"/>
  <c r="AA39" i="14" s="1"/>
  <c r="AA40" i="14" s="1"/>
  <c r="AA41" i="14" s="1"/>
  <c r="AA42" i="14" s="1"/>
  <c r="AA43" i="14" s="1"/>
  <c r="AA44" i="14" s="1"/>
  <c r="AA45" i="14" s="1"/>
  <c r="AA46" i="14" s="1"/>
  <c r="AA18" i="14"/>
  <c r="AA50" i="18"/>
  <c r="AB5" i="18"/>
  <c r="AA26" i="25"/>
  <c r="AB4" i="25"/>
  <c r="AC4" i="10"/>
  <c r="AB26" i="10"/>
  <c r="AC99" i="25"/>
  <c r="AC100" i="25" s="1"/>
  <c r="AC101" i="25" s="1"/>
  <c r="AC102" i="25" s="1"/>
  <c r="AC103" i="25" s="1"/>
  <c r="AC104" i="25" s="1"/>
  <c r="AC105" i="25" s="1"/>
  <c r="AC106" i="25" s="1"/>
  <c r="AC107" i="25" s="1"/>
  <c r="AC108" i="25" s="1"/>
  <c r="AC109" i="25" s="1"/>
  <c r="AC110" i="25" s="1"/>
  <c r="AC111" i="25" s="1"/>
  <c r="AC112" i="25" s="1"/>
  <c r="AC113" i="25" s="1"/>
  <c r="AC114" i="25" s="1"/>
  <c r="AC115" i="25" s="1"/>
  <c r="AC116" i="25" s="1"/>
  <c r="AC117" i="25" s="1"/>
  <c r="AC118" i="25" s="1"/>
  <c r="Z51" i="15"/>
  <c r="Z61" i="31" s="1"/>
  <c r="Y51" i="32" s="1"/>
  <c r="Z19" i="15"/>
  <c r="Z29" i="31" s="1"/>
  <c r="Y19" i="32" s="1"/>
  <c r="A111" i="18"/>
  <c r="A87" i="18"/>
  <c r="A63" i="18"/>
  <c r="A40" i="18"/>
  <c r="A111" i="6"/>
  <c r="A87" i="6"/>
  <c r="A40" i="6"/>
  <c r="A63" i="6"/>
  <c r="AE15" i="25"/>
  <c r="AA51" i="19"/>
  <c r="AA52" i="19" s="1"/>
  <c r="AA53" i="19" s="1"/>
  <c r="AA54" i="19" s="1"/>
  <c r="AA55" i="19" s="1"/>
  <c r="AA56" i="19" s="1"/>
  <c r="AA57" i="19" s="1"/>
  <c r="AA58" i="19" s="1"/>
  <c r="AA59" i="19" s="1"/>
  <c r="AA60" i="19" s="1"/>
  <c r="AA61" i="19" s="1"/>
  <c r="AA62" i="19" s="1"/>
  <c r="AA63" i="19" s="1"/>
  <c r="AA64" i="19" s="1"/>
  <c r="AA65" i="19" s="1"/>
  <c r="AA66" i="19" s="1"/>
  <c r="AA67" i="19" s="1"/>
  <c r="AA68" i="19" s="1"/>
  <c r="AA69" i="19" s="1"/>
  <c r="AA70" i="19" s="1"/>
  <c r="AA19" i="19"/>
  <c r="N85" i="16"/>
  <c r="A112" i="16"/>
  <c r="A41" i="16"/>
  <c r="A88" i="16"/>
  <c r="A64" i="16"/>
  <c r="A87" i="14"/>
  <c r="A63" i="14"/>
  <c r="A40" i="14"/>
  <c r="A111" i="14"/>
  <c r="Z51" i="18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19" i="18"/>
  <c r="B111" i="16"/>
  <c r="Z27" i="25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18" i="25"/>
  <c r="A111" i="23"/>
  <c r="A87" i="23"/>
  <c r="A63" i="23"/>
  <c r="A40" i="23"/>
  <c r="AA51" i="6"/>
  <c r="AA19" i="6"/>
  <c r="AA50" i="14"/>
  <c r="AB5" i="14"/>
  <c r="AA21" i="20"/>
  <c r="AD18" i="17"/>
  <c r="AD27" i="17"/>
  <c r="AD28" i="17" s="1"/>
  <c r="AD29" i="17" s="1"/>
  <c r="AD30" i="17" s="1"/>
  <c r="AD31" i="17" s="1"/>
  <c r="AD32" i="17" s="1"/>
  <c r="AD33" i="17" s="1"/>
  <c r="AD34" i="17" s="1"/>
  <c r="AD35" i="17" s="1"/>
  <c r="AD36" i="17" s="1"/>
  <c r="AD37" i="17" s="1"/>
  <c r="AD38" i="17" s="1"/>
  <c r="AD39" i="17" s="1"/>
  <c r="AD40" i="17" s="1"/>
  <c r="AD41" i="17" s="1"/>
  <c r="AD42" i="17" s="1"/>
  <c r="AD43" i="17" s="1"/>
  <c r="AD44" i="17" s="1"/>
  <c r="AD45" i="17" s="1"/>
  <c r="AD46" i="17" s="1"/>
  <c r="AA50" i="9"/>
  <c r="AB5" i="9"/>
  <c r="Y9" i="8"/>
  <c r="A63" i="19"/>
  <c r="A111" i="19"/>
  <c r="A87" i="19"/>
  <c r="A40" i="19"/>
  <c r="AA26" i="8"/>
  <c r="AB4" i="8"/>
  <c r="N51" i="16"/>
  <c r="N19" i="16"/>
  <c r="AA21" i="12"/>
  <c r="A40" i="21"/>
  <c r="A111" i="21"/>
  <c r="A87" i="21"/>
  <c r="A63" i="21"/>
  <c r="AC4" i="11"/>
  <c r="AB26" i="11"/>
  <c r="R2" i="3"/>
  <c r="R3" i="3"/>
  <c r="I32" i="16"/>
  <c r="AA16" i="15"/>
  <c r="AB50" i="6"/>
  <c r="AC5" i="6"/>
  <c r="AB5" i="7"/>
  <c r="AA50" i="7"/>
  <c r="AE7" i="25"/>
  <c r="AE98" i="25" s="1"/>
  <c r="AE7" i="15"/>
  <c r="AE98" i="15" s="1"/>
  <c r="Z51" i="14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19" i="14"/>
  <c r="AC50" i="24"/>
  <c r="AD5" i="24"/>
  <c r="Z13" i="25"/>
  <c r="Z22" i="25" s="1"/>
  <c r="AF4" i="17"/>
  <c r="AF26" i="17" s="1"/>
  <c r="AE26" i="17"/>
  <c r="Z51" i="9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19" i="9"/>
  <c r="Y13" i="10"/>
  <c r="Y22" i="10" s="1"/>
  <c r="Y9" i="10" s="1"/>
  <c r="Z27" i="8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18" i="8"/>
  <c r="A87" i="20"/>
  <c r="A63" i="20"/>
  <c r="A111" i="20"/>
  <c r="A40" i="20"/>
  <c r="Z18" i="7"/>
  <c r="Z27" i="7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AB50" i="17"/>
  <c r="AC5" i="17"/>
  <c r="Z51" i="7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19" i="7"/>
  <c r="AD7" i="25"/>
  <c r="AD98" i="25" s="1"/>
  <c r="AD7" i="15"/>
  <c r="AD98" i="15" s="1"/>
  <c r="AB51" i="24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19" i="24"/>
  <c r="AB50" i="8"/>
  <c r="AC5" i="8"/>
  <c r="AC26" i="21"/>
  <c r="AD4" i="21"/>
  <c r="Z12" i="18"/>
  <c r="Z21" i="18" s="1"/>
  <c r="AB4" i="9"/>
  <c r="AA26" i="9"/>
  <c r="B62" i="16"/>
  <c r="Z13" i="21"/>
  <c r="Z22" i="21" s="1"/>
  <c r="Z9" i="21" s="1"/>
  <c r="Z10" i="21" s="1"/>
  <c r="Z51" i="12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19" i="12"/>
  <c r="AA21" i="23"/>
  <c r="P10" i="2"/>
  <c r="P15" i="2"/>
  <c r="AA50" i="10"/>
  <c r="AB5" i="10"/>
  <c r="A63" i="7"/>
  <c r="A40" i="7"/>
  <c r="A111" i="7"/>
  <c r="A87" i="7"/>
  <c r="Z12" i="22"/>
  <c r="Z21" i="22" s="1"/>
  <c r="Z12" i="11"/>
  <c r="Z21" i="11" s="1"/>
  <c r="AB50" i="21"/>
  <c r="AC5" i="21"/>
  <c r="AD4" i="12"/>
  <c r="AC26" i="12"/>
  <c r="Z12" i="24"/>
  <c r="Z21" i="24" s="1"/>
  <c r="Z9" i="24" s="1"/>
  <c r="Z10" i="24" s="1"/>
  <c r="AB26" i="22"/>
  <c r="AC4" i="22"/>
  <c r="A41" i="10"/>
  <c r="A112" i="10"/>
  <c r="A88" i="10"/>
  <c r="A64" i="10"/>
  <c r="AA51" i="20"/>
  <c r="AA52" i="20" s="1"/>
  <c r="AA53" i="20" s="1"/>
  <c r="AA54" i="20" s="1"/>
  <c r="AA55" i="20" s="1"/>
  <c r="AA56" i="20" s="1"/>
  <c r="AA57" i="20" s="1"/>
  <c r="AA58" i="20" s="1"/>
  <c r="AA59" i="20" s="1"/>
  <c r="AA60" i="20" s="1"/>
  <c r="AA61" i="20" s="1"/>
  <c r="AA62" i="20" s="1"/>
  <c r="AA63" i="20" s="1"/>
  <c r="AA64" i="20" s="1"/>
  <c r="AA65" i="20" s="1"/>
  <c r="AA66" i="20" s="1"/>
  <c r="AA67" i="20" s="1"/>
  <c r="AA68" i="20" s="1"/>
  <c r="AA69" i="20" s="1"/>
  <c r="AA70" i="20" s="1"/>
  <c r="AA19" i="20"/>
  <c r="AA51" i="17"/>
  <c r="AA52" i="17" s="1"/>
  <c r="AA53" i="17" s="1"/>
  <c r="AA54" i="17" s="1"/>
  <c r="AA55" i="17" s="1"/>
  <c r="AA56" i="17" s="1"/>
  <c r="AA57" i="17" s="1"/>
  <c r="AA58" i="17" s="1"/>
  <c r="AA59" i="17" s="1"/>
  <c r="AA60" i="17" s="1"/>
  <c r="AA61" i="17" s="1"/>
  <c r="AA62" i="17" s="1"/>
  <c r="AA63" i="17" s="1"/>
  <c r="AA64" i="17" s="1"/>
  <c r="AA65" i="17" s="1"/>
  <c r="AA66" i="17" s="1"/>
  <c r="AA67" i="17" s="1"/>
  <c r="AA68" i="17" s="1"/>
  <c r="AA69" i="17" s="1"/>
  <c r="AA70" i="17" s="1"/>
  <c r="AA19" i="17"/>
  <c r="A87" i="13"/>
  <c r="A63" i="13"/>
  <c r="A111" i="13"/>
  <c r="A40" i="13"/>
  <c r="AD4" i="13"/>
  <c r="AC26" i="13"/>
  <c r="AA51" i="8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19" i="8"/>
  <c r="AA50" i="11"/>
  <c r="AB5" i="11"/>
  <c r="AB27" i="2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18" i="21"/>
  <c r="AA50" i="13"/>
  <c r="AB5" i="13"/>
  <c r="AA50" i="23"/>
  <c r="AB5" i="23"/>
  <c r="B105" i="21"/>
  <c r="Z27" i="9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12" i="9"/>
  <c r="Z21" i="9" s="1"/>
  <c r="Z18" i="9"/>
  <c r="Y13" i="12"/>
  <c r="Y22" i="12" s="1"/>
  <c r="Y9" i="12" s="1"/>
  <c r="L53" i="16"/>
  <c r="AA18" i="11"/>
  <c r="AA27" i="11"/>
  <c r="AA28" i="11" s="1"/>
  <c r="AA29" i="11" s="1"/>
  <c r="AA30" i="11" s="1"/>
  <c r="AA31" i="11" s="1"/>
  <c r="AA32" i="11" s="1"/>
  <c r="AA33" i="11" s="1"/>
  <c r="AA34" i="11" s="1"/>
  <c r="AA35" i="11" s="1"/>
  <c r="AA36" i="11" s="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12" i="11"/>
  <c r="AA21" i="11" s="1"/>
  <c r="A40" i="8"/>
  <c r="A111" i="8"/>
  <c r="A87" i="8"/>
  <c r="A63" i="8"/>
  <c r="AB5" i="12"/>
  <c r="AA50" i="12"/>
  <c r="AA26" i="7"/>
  <c r="AB4" i="7"/>
  <c r="F35" i="16"/>
  <c r="AA50" i="22"/>
  <c r="AB5" i="22"/>
  <c r="AA26" i="15"/>
  <c r="AB4" i="15"/>
  <c r="Z51" i="10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19" i="10"/>
  <c r="Z51" i="22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19" i="22"/>
  <c r="B102" i="24"/>
  <c r="A87" i="25"/>
  <c r="A111" i="25"/>
  <c r="A63" i="25"/>
  <c r="A40" i="25"/>
  <c r="AA51" i="21"/>
  <c r="AA52" i="21" s="1"/>
  <c r="AA53" i="21" s="1"/>
  <c r="AA54" i="21" s="1"/>
  <c r="AA55" i="21" s="1"/>
  <c r="AA56" i="21" s="1"/>
  <c r="AA57" i="21" s="1"/>
  <c r="AA58" i="21" s="1"/>
  <c r="AA59" i="21" s="1"/>
  <c r="AA60" i="21" s="1"/>
  <c r="AA61" i="21" s="1"/>
  <c r="AA62" i="21" s="1"/>
  <c r="AA63" i="21" s="1"/>
  <c r="AA64" i="21" s="1"/>
  <c r="AA65" i="21" s="1"/>
  <c r="AA66" i="21" s="1"/>
  <c r="AA67" i="21" s="1"/>
  <c r="AA68" i="21" s="1"/>
  <c r="AA69" i="21" s="1"/>
  <c r="AA70" i="21" s="1"/>
  <c r="AA19" i="21"/>
  <c r="AB27" i="12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18" i="12"/>
  <c r="AA18" i="22"/>
  <c r="AA27" i="22"/>
  <c r="AA28" i="22" s="1"/>
  <c r="AA29" i="22" s="1"/>
  <c r="AA30" i="22" s="1"/>
  <c r="AA31" i="22" s="1"/>
  <c r="AA32" i="22" s="1"/>
  <c r="AA33" i="22" s="1"/>
  <c r="AA34" i="22" s="1"/>
  <c r="AA35" i="22" s="1"/>
  <c r="AA36" i="22" s="1"/>
  <c r="AA37" i="22" s="1"/>
  <c r="AA38" i="22" s="1"/>
  <c r="AA39" i="22" s="1"/>
  <c r="AA40" i="22" s="1"/>
  <c r="AA41" i="22" s="1"/>
  <c r="AA42" i="22" s="1"/>
  <c r="AA43" i="22" s="1"/>
  <c r="AA44" i="22" s="1"/>
  <c r="AA45" i="22" s="1"/>
  <c r="AA46" i="22" s="1"/>
  <c r="AA12" i="22"/>
  <c r="AA21" i="22" s="1"/>
  <c r="I56" i="16"/>
  <c r="P3" i="25"/>
  <c r="P3" i="24"/>
  <c r="P3" i="23"/>
  <c r="P3" i="22"/>
  <c r="P3" i="21"/>
  <c r="P3" i="20"/>
  <c r="P3" i="19"/>
  <c r="P3" i="18"/>
  <c r="P3" i="17"/>
  <c r="P3" i="16"/>
  <c r="P3" i="15"/>
  <c r="P3" i="14"/>
  <c r="P3" i="13"/>
  <c r="P3" i="12"/>
  <c r="P3" i="11"/>
  <c r="P3" i="10"/>
  <c r="P3" i="9"/>
  <c r="P3" i="8"/>
  <c r="P3" i="7"/>
  <c r="R4" i="2"/>
  <c r="P3" i="6"/>
  <c r="S4" i="3"/>
  <c r="Q8" i="2"/>
  <c r="Q16" i="2" s="1"/>
  <c r="Q17" i="2"/>
  <c r="A64" i="12"/>
  <c r="A41" i="12"/>
  <c r="A112" i="12"/>
  <c r="A88" i="12"/>
  <c r="AA12" i="24"/>
  <c r="AA18" i="24"/>
  <c r="AA27" i="24"/>
  <c r="AA28" i="24" s="1"/>
  <c r="AA29" i="24" s="1"/>
  <c r="AA30" i="24" s="1"/>
  <c r="AA31" i="24" s="1"/>
  <c r="AA32" i="24" s="1"/>
  <c r="AA33" i="24" s="1"/>
  <c r="AA34" i="24" s="1"/>
  <c r="AA35" i="24" s="1"/>
  <c r="AA36" i="24" s="1"/>
  <c r="AA37" i="24" s="1"/>
  <c r="AA38" i="24" s="1"/>
  <c r="AA39" i="24" s="1"/>
  <c r="AA40" i="24" s="1"/>
  <c r="AA41" i="24" s="1"/>
  <c r="AA42" i="24" s="1"/>
  <c r="AA43" i="24" s="1"/>
  <c r="AA44" i="24" s="1"/>
  <c r="AA45" i="24" s="1"/>
  <c r="AA46" i="24" s="1"/>
  <c r="AB18" i="19"/>
  <c r="AB27" i="19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B43" i="19" s="1"/>
  <c r="AB44" i="19" s="1"/>
  <c r="AB45" i="19" s="1"/>
  <c r="AB46" i="19" s="1"/>
  <c r="AB12" i="19"/>
  <c r="AB21" i="19" s="1"/>
  <c r="B87" i="16"/>
  <c r="AA12" i="21"/>
  <c r="AA21" i="21" s="1"/>
  <c r="A111" i="11"/>
  <c r="A87" i="11"/>
  <c r="A40" i="11"/>
  <c r="A63" i="11"/>
  <c r="A41" i="15"/>
  <c r="A112" i="15"/>
  <c r="A88" i="15"/>
  <c r="A64" i="15"/>
  <c r="AB27" i="13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18" i="13"/>
  <c r="Z51" i="1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19" i="11"/>
  <c r="A87" i="22"/>
  <c r="A111" i="22"/>
  <c r="A63" i="22"/>
  <c r="A40" i="22"/>
  <c r="Z51" i="13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19" i="13"/>
  <c r="Z51" i="23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19" i="23"/>
  <c r="AB50" i="25"/>
  <c r="AC5" i="25"/>
  <c r="A111" i="24"/>
  <c r="A87" i="24"/>
  <c r="A63" i="24"/>
  <c r="A40" i="24"/>
  <c r="B38" i="16"/>
  <c r="AB50" i="20"/>
  <c r="AC5" i="20"/>
  <c r="Z27" i="15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18" i="15"/>
  <c r="Z12" i="15"/>
  <c r="Z21" i="15" s="1"/>
  <c r="AC4" i="18"/>
  <c r="AB26" i="18"/>
  <c r="N18" i="16"/>
  <c r="N27" i="16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A111" i="17"/>
  <c r="A87" i="17"/>
  <c r="A63" i="17"/>
  <c r="A40" i="17"/>
  <c r="Z12" i="14"/>
  <c r="Z21" i="14" s="1"/>
  <c r="N108" i="16"/>
  <c r="AB26" i="6"/>
  <c r="AC4" i="6"/>
  <c r="E60" i="16"/>
  <c r="Y12" i="25"/>
  <c r="Y21" i="25" s="1"/>
  <c r="Y9" i="25" s="1"/>
  <c r="Y10" i="25" s="1"/>
  <c r="Y13" i="7"/>
  <c r="Y22" i="7" s="1"/>
  <c r="Y9" i="7" s="1"/>
  <c r="AA100" i="25"/>
  <c r="AA101" i="25" s="1"/>
  <c r="AA102" i="25" s="1"/>
  <c r="AA103" i="25" s="1"/>
  <c r="AA104" i="25" s="1"/>
  <c r="AA105" i="25" s="1"/>
  <c r="AA106" i="25" s="1"/>
  <c r="AA107" i="25" s="1"/>
  <c r="AA108" i="25" s="1"/>
  <c r="AA109" i="25" s="1"/>
  <c r="AA110" i="25" s="1"/>
  <c r="AA111" i="25" s="1"/>
  <c r="AA112" i="25" s="1"/>
  <c r="AA113" i="25" s="1"/>
  <c r="AA114" i="25" s="1"/>
  <c r="AA115" i="25" s="1"/>
  <c r="AA116" i="25" s="1"/>
  <c r="AA117" i="25" s="1"/>
  <c r="AA118" i="25" s="1"/>
  <c r="AC4" i="24"/>
  <c r="AB26" i="24"/>
  <c r="AD4" i="19"/>
  <c r="AC26" i="19"/>
  <c r="A112" i="9"/>
  <c r="A41" i="9"/>
  <c r="A88" i="9"/>
  <c r="A64" i="9"/>
  <c r="AF75" i="25"/>
  <c r="D10" i="1"/>
  <c r="AF75" i="15"/>
  <c r="AF76" i="15" s="1"/>
  <c r="AF77" i="15" s="1"/>
  <c r="AF78" i="15" s="1"/>
  <c r="AF79" i="15" s="1"/>
  <c r="AF80" i="15" s="1"/>
  <c r="AF81" i="15" s="1"/>
  <c r="AF82" i="15" s="1"/>
  <c r="AF83" i="15" s="1"/>
  <c r="AF84" i="15" s="1"/>
  <c r="AF85" i="15" s="1"/>
  <c r="AF86" i="15" s="1"/>
  <c r="AF87" i="15" s="1"/>
  <c r="AF88" i="15" s="1"/>
  <c r="AF89" i="15" s="1"/>
  <c r="AF90" i="15" s="1"/>
  <c r="AF91" i="15" s="1"/>
  <c r="AF92" i="15" s="1"/>
  <c r="AF93" i="15" s="1"/>
  <c r="AF94" i="15" s="1"/>
  <c r="AC26" i="20"/>
  <c r="AD4" i="20"/>
  <c r="AA51" i="25"/>
  <c r="AA52" i="25" s="1"/>
  <c r="AA53" i="25" s="1"/>
  <c r="AA54" i="25" s="1"/>
  <c r="AA55" i="25" s="1"/>
  <c r="AA56" i="25" s="1"/>
  <c r="AA57" i="25" s="1"/>
  <c r="AA58" i="25" s="1"/>
  <c r="AA59" i="25" s="1"/>
  <c r="AA60" i="25" s="1"/>
  <c r="AA61" i="25" s="1"/>
  <c r="AA62" i="25" s="1"/>
  <c r="AA63" i="25" s="1"/>
  <c r="AA64" i="25" s="1"/>
  <c r="AA65" i="25" s="1"/>
  <c r="AA66" i="25" s="1"/>
  <c r="AA67" i="25" s="1"/>
  <c r="AA68" i="25" s="1"/>
  <c r="AA69" i="25" s="1"/>
  <c r="AA70" i="25" s="1"/>
  <c r="AA19" i="25"/>
  <c r="Z13" i="20"/>
  <c r="Z22" i="20" s="1"/>
  <c r="Z9" i="20" s="1"/>
  <c r="Z10" i="20" s="1"/>
  <c r="L30" i="16"/>
  <c r="AC26" i="23"/>
  <c r="AD4" i="23"/>
  <c r="AA27" i="6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18" i="6"/>
  <c r="O50" i="16"/>
  <c r="O26" i="16"/>
  <c r="AB26" i="14"/>
  <c r="AC4" i="14"/>
  <c r="AA18" i="10"/>
  <c r="AA27" i="10"/>
  <c r="AA28" i="10" s="1"/>
  <c r="AA29" i="10" s="1"/>
  <c r="AA30" i="10" s="1"/>
  <c r="AA31" i="10" s="1"/>
  <c r="AA32" i="10" s="1"/>
  <c r="AA33" i="10" s="1"/>
  <c r="AA34" i="10" s="1"/>
  <c r="AA35" i="10" s="1"/>
  <c r="AA36" i="10" s="1"/>
  <c r="AA37" i="10" s="1"/>
  <c r="AA38" i="10" s="1"/>
  <c r="AA39" i="10" s="1"/>
  <c r="AA40" i="10" s="1"/>
  <c r="AA41" i="10" s="1"/>
  <c r="AA42" i="10" s="1"/>
  <c r="AA43" i="10" s="1"/>
  <c r="AA44" i="10" s="1"/>
  <c r="AA45" i="10" s="1"/>
  <c r="AA46" i="10" s="1"/>
  <c r="AC16" i="15"/>
  <c r="AC99" i="15"/>
  <c r="AC100" i="15" s="1"/>
  <c r="AC101" i="15" s="1"/>
  <c r="AC102" i="15" s="1"/>
  <c r="AC103" i="15" s="1"/>
  <c r="AC104" i="15" s="1"/>
  <c r="AC105" i="15" s="1"/>
  <c r="AC106" i="15" s="1"/>
  <c r="AC107" i="15" s="1"/>
  <c r="AC108" i="15" s="1"/>
  <c r="AC109" i="15" s="1"/>
  <c r="AC110" i="15" s="1"/>
  <c r="AC111" i="15" s="1"/>
  <c r="AC112" i="15" s="1"/>
  <c r="AC113" i="15" s="1"/>
  <c r="AC114" i="15" s="1"/>
  <c r="AC115" i="15" s="1"/>
  <c r="AC116" i="15" s="1"/>
  <c r="AC117" i="15" s="1"/>
  <c r="AC118" i="15" s="1"/>
  <c r="AA50" i="15"/>
  <c r="AA60" i="31" s="1"/>
  <c r="Z50" i="32" s="1"/>
  <c r="AB5" i="15"/>
  <c r="AB50" i="19"/>
  <c r="AC5" i="19"/>
  <c r="AB99" i="25"/>
  <c r="AB100" i="25" s="1"/>
  <c r="AB101" i="25" s="1"/>
  <c r="AB102" i="25" s="1"/>
  <c r="AB103" i="25" s="1"/>
  <c r="AB104" i="25" s="1"/>
  <c r="AB105" i="25" s="1"/>
  <c r="AB106" i="25" s="1"/>
  <c r="AB107" i="25" s="1"/>
  <c r="AB108" i="25" s="1"/>
  <c r="AB109" i="25" s="1"/>
  <c r="AB110" i="25" s="1"/>
  <c r="AB111" i="25" s="1"/>
  <c r="AB112" i="25" s="1"/>
  <c r="AB113" i="25" s="1"/>
  <c r="AB114" i="25" s="1"/>
  <c r="AB115" i="25" s="1"/>
  <c r="AB116" i="25" s="1"/>
  <c r="AB117" i="25" s="1"/>
  <c r="AB118" i="25" s="1"/>
  <c r="F81" i="23"/>
  <c r="AB99" i="15"/>
  <c r="AB100" i="15" s="1"/>
  <c r="AB101" i="15" s="1"/>
  <c r="AB102" i="15" s="1"/>
  <c r="AB103" i="15" s="1"/>
  <c r="AB104" i="15" s="1"/>
  <c r="AB105" i="15" s="1"/>
  <c r="AB106" i="15" s="1"/>
  <c r="AB107" i="15" s="1"/>
  <c r="AB108" i="15" s="1"/>
  <c r="AB109" i="15" s="1"/>
  <c r="AB110" i="15" s="1"/>
  <c r="AB111" i="15" s="1"/>
  <c r="AB112" i="15" s="1"/>
  <c r="AB113" i="15" s="1"/>
  <c r="AB114" i="15" s="1"/>
  <c r="AB115" i="15" s="1"/>
  <c r="AB116" i="15" s="1"/>
  <c r="AB117" i="15" s="1"/>
  <c r="AB118" i="15" s="1"/>
  <c r="AB27" i="20"/>
  <c r="AB28" i="20" s="1"/>
  <c r="AB29" i="20" s="1"/>
  <c r="AB30" i="20" s="1"/>
  <c r="AB31" i="20" s="1"/>
  <c r="AB32" i="20" s="1"/>
  <c r="AB33" i="20" s="1"/>
  <c r="AB34" i="20" s="1"/>
  <c r="AB35" i="20" s="1"/>
  <c r="AB36" i="20" s="1"/>
  <c r="AB37" i="20" s="1"/>
  <c r="AB38" i="20" s="1"/>
  <c r="AB39" i="20" s="1"/>
  <c r="AB40" i="20" s="1"/>
  <c r="AB41" i="20" s="1"/>
  <c r="AB42" i="20" s="1"/>
  <c r="AB43" i="20" s="1"/>
  <c r="AB44" i="20" s="1"/>
  <c r="AB45" i="20" s="1"/>
  <c r="AB46" i="20" s="1"/>
  <c r="AB18" i="20"/>
  <c r="Y12" i="15"/>
  <c r="Y21" i="15" s="1"/>
  <c r="Y13" i="9"/>
  <c r="Y22" i="9" s="1"/>
  <c r="Y9" i="9" s="1"/>
  <c r="F36" i="15" l="1"/>
  <c r="F45" i="31"/>
  <c r="E35" i="32" s="1"/>
  <c r="J33" i="15"/>
  <c r="J42" i="31"/>
  <c r="I32" i="32" s="1"/>
  <c r="D38" i="15"/>
  <c r="D47" i="31"/>
  <c r="C37" i="32" s="1"/>
  <c r="K32" i="15"/>
  <c r="K41" i="31"/>
  <c r="J31" i="32" s="1"/>
  <c r="L31" i="15"/>
  <c r="L40" i="31"/>
  <c r="K30" i="32" s="1"/>
  <c r="C38" i="15"/>
  <c r="C47" i="31"/>
  <c r="B37" i="32" s="1"/>
  <c r="G35" i="15"/>
  <c r="G44" i="31"/>
  <c r="F34" i="32" s="1"/>
  <c r="M30" i="15"/>
  <c r="M39" i="31"/>
  <c r="L29" i="32" s="1"/>
  <c r="H34" i="15"/>
  <c r="H43" i="31"/>
  <c r="G33" i="32" s="1"/>
  <c r="R7" i="2"/>
  <c r="R9" i="2"/>
  <c r="R29" i="2"/>
  <c r="B39" i="15"/>
  <c r="B48" i="31"/>
  <c r="A38" i="32" s="1"/>
  <c r="E37" i="15"/>
  <c r="E46" i="31"/>
  <c r="D36" i="32" s="1"/>
  <c r="I33" i="15"/>
  <c r="I42" i="31"/>
  <c r="H32" i="32" s="1"/>
  <c r="R60" i="15"/>
  <c r="R70" i="31" s="1"/>
  <c r="Q60" i="32" s="1"/>
  <c r="T58" i="15"/>
  <c r="T68" i="31" s="1"/>
  <c r="S58" i="32" s="1"/>
  <c r="N63" i="15"/>
  <c r="N73" i="31" s="1"/>
  <c r="M63" i="32" s="1"/>
  <c r="S59" i="15"/>
  <c r="S69" i="31" s="1"/>
  <c r="R59" i="32" s="1"/>
  <c r="J63" i="15"/>
  <c r="J73" i="31" s="1"/>
  <c r="I63" i="32" s="1"/>
  <c r="Y10" i="9"/>
  <c r="Y10" i="33"/>
  <c r="Y25" i="33" s="1"/>
  <c r="L62" i="15"/>
  <c r="L72" i="31" s="1"/>
  <c r="K62" i="32" s="1"/>
  <c r="F60" i="15"/>
  <c r="F70" i="31" s="1"/>
  <c r="E60" i="32" s="1"/>
  <c r="Y10" i="7"/>
  <c r="Y8" i="33"/>
  <c r="Y23" i="33" s="1"/>
  <c r="Y10" i="12"/>
  <c r="Y13" i="33"/>
  <c r="Y28" i="33" s="1"/>
  <c r="Y10" i="14"/>
  <c r="Y15" i="33"/>
  <c r="Y30" i="33" s="1"/>
  <c r="E61" i="15"/>
  <c r="E71" i="31" s="1"/>
  <c r="D61" i="32" s="1"/>
  <c r="Y53" i="15"/>
  <c r="Y63" i="31" s="1"/>
  <c r="X53" i="32" s="1"/>
  <c r="V56" i="15"/>
  <c r="V66" i="31" s="1"/>
  <c r="U56" i="32" s="1"/>
  <c r="C62" i="15"/>
  <c r="C72" i="31" s="1"/>
  <c r="B62" i="32" s="1"/>
  <c r="W55" i="15"/>
  <c r="W65" i="31" s="1"/>
  <c r="V55" i="32" s="1"/>
  <c r="Y10" i="10"/>
  <c r="Y11" i="33"/>
  <c r="Y26" i="33" s="1"/>
  <c r="Y10" i="11"/>
  <c r="Y12" i="33"/>
  <c r="Y27" i="33" s="1"/>
  <c r="X54" i="15"/>
  <c r="X64" i="31" s="1"/>
  <c r="W54" i="32" s="1"/>
  <c r="Y10" i="13"/>
  <c r="Y14" i="33"/>
  <c r="Y29" i="33" s="1"/>
  <c r="O63" i="15"/>
  <c r="O73" i="31" s="1"/>
  <c r="N63" i="32" s="1"/>
  <c r="M62" i="15"/>
  <c r="M72" i="31" s="1"/>
  <c r="L62" i="32" s="1"/>
  <c r="B63" i="15"/>
  <c r="B73" i="31" s="1"/>
  <c r="A63" i="32" s="1"/>
  <c r="U57" i="15"/>
  <c r="U67" i="31" s="1"/>
  <c r="T57" i="32" s="1"/>
  <c r="H58" i="15"/>
  <c r="H68" i="31" s="1"/>
  <c r="G58" i="32" s="1"/>
  <c r="Y10" i="8"/>
  <c r="Y9" i="33"/>
  <c r="Y24" i="33" s="1"/>
  <c r="D62" i="15"/>
  <c r="D72" i="31" s="1"/>
  <c r="C62" i="32" s="1"/>
  <c r="I57" i="15"/>
  <c r="I67" i="31" s="1"/>
  <c r="H57" i="32" s="1"/>
  <c r="P62" i="15"/>
  <c r="P72" i="31" s="1"/>
  <c r="O62" i="32" s="1"/>
  <c r="Z52" i="15"/>
  <c r="Z62" i="31" s="1"/>
  <c r="Y52" i="32" s="1"/>
  <c r="G59" i="15"/>
  <c r="G69" i="31" s="1"/>
  <c r="F59" i="32" s="1"/>
  <c r="K63" i="15"/>
  <c r="K73" i="31" s="1"/>
  <c r="J63" i="32" s="1"/>
  <c r="Q61" i="15"/>
  <c r="Q71" i="31" s="1"/>
  <c r="P61" i="32" s="1"/>
  <c r="M53" i="20"/>
  <c r="L54" i="20"/>
  <c r="K55" i="20"/>
  <c r="J56" i="20"/>
  <c r="AA87" i="17"/>
  <c r="Z86" i="17"/>
  <c r="O87" i="17"/>
  <c r="AD87" i="17"/>
  <c r="R86" i="17"/>
  <c r="S87" i="17"/>
  <c r="AB87" i="17"/>
  <c r="AF87" i="17"/>
  <c r="Y87" i="17"/>
  <c r="AC87" i="17"/>
  <c r="T87" i="17"/>
  <c r="W87" i="17"/>
  <c r="P87" i="17"/>
  <c r="V87" i="17"/>
  <c r="Q87" i="17"/>
  <c r="X87" i="17"/>
  <c r="U86" i="17"/>
  <c r="AE87" i="17"/>
  <c r="N87" i="17"/>
  <c r="N52" i="16"/>
  <c r="AA52" i="6"/>
  <c r="M63" i="6"/>
  <c r="O64" i="6"/>
  <c r="L64" i="6"/>
  <c r="Z53" i="6"/>
  <c r="S60" i="6"/>
  <c r="J64" i="6"/>
  <c r="H58" i="6"/>
  <c r="U58" i="6"/>
  <c r="P64" i="6"/>
  <c r="W56" i="6"/>
  <c r="C62" i="6"/>
  <c r="M53" i="16"/>
  <c r="G59" i="6"/>
  <c r="D63" i="6"/>
  <c r="K64" i="6"/>
  <c r="R61" i="6"/>
  <c r="I57" i="6"/>
  <c r="V57" i="6"/>
  <c r="E61" i="6"/>
  <c r="X55" i="6"/>
  <c r="B63" i="6"/>
  <c r="F60" i="6"/>
  <c r="Y54" i="6"/>
  <c r="N63" i="6"/>
  <c r="T59" i="6"/>
  <c r="Q62" i="6"/>
  <c r="AB13" i="24"/>
  <c r="AB22" i="24" s="1"/>
  <c r="Z13" i="18"/>
  <c r="Z22" i="18" s="1"/>
  <c r="Z9" i="18" s="1"/>
  <c r="Z10" i="18" s="1"/>
  <c r="AA13" i="17"/>
  <c r="AA22" i="17" s="1"/>
  <c r="Z13" i="13"/>
  <c r="Z22" i="13" s="1"/>
  <c r="Z9" i="13" s="1"/>
  <c r="Z13" i="12"/>
  <c r="Z22" i="12" s="1"/>
  <c r="Z9" i="12" s="1"/>
  <c r="Z13" i="9"/>
  <c r="Z22" i="9" s="1"/>
  <c r="Z9" i="9" s="1"/>
  <c r="N12" i="16"/>
  <c r="AB18" i="24"/>
  <c r="AB27" i="24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12" i="24"/>
  <c r="AB21" i="24" s="1"/>
  <c r="A112" i="24"/>
  <c r="A88" i="24"/>
  <c r="A64" i="24"/>
  <c r="A41" i="24"/>
  <c r="AE4" i="23"/>
  <c r="AD26" i="23"/>
  <c r="AB50" i="15"/>
  <c r="AB60" i="31" s="1"/>
  <c r="AA50" i="32" s="1"/>
  <c r="AC5" i="15"/>
  <c r="AB12" i="20"/>
  <c r="AB21" i="20" s="1"/>
  <c r="AA12" i="6"/>
  <c r="AA21" i="6" s="1"/>
  <c r="AA13" i="25"/>
  <c r="AD26" i="19"/>
  <c r="AE4" i="19"/>
  <c r="E61" i="16"/>
  <c r="AD4" i="18"/>
  <c r="AC26" i="18"/>
  <c r="S2" i="3"/>
  <c r="S3" i="3"/>
  <c r="I57" i="16"/>
  <c r="Z13" i="22"/>
  <c r="Z22" i="22" s="1"/>
  <c r="Z9" i="22" s="1"/>
  <c r="Z10" i="22" s="1"/>
  <c r="AA18" i="15"/>
  <c r="AA27" i="15"/>
  <c r="AA28" i="15" s="1"/>
  <c r="AA29" i="15" s="1"/>
  <c r="AA30" i="15" s="1"/>
  <c r="AA31" i="15" s="1"/>
  <c r="AA32" i="15" s="1"/>
  <c r="AA33" i="15" s="1"/>
  <c r="AA34" i="15" s="1"/>
  <c r="AA35" i="15" s="1"/>
  <c r="AA36" i="15" s="1"/>
  <c r="AA37" i="15" s="1"/>
  <c r="AA38" i="15" s="1"/>
  <c r="AA39" i="15" s="1"/>
  <c r="AA40" i="15" s="1"/>
  <c r="AA41" i="15" s="1"/>
  <c r="AA42" i="15" s="1"/>
  <c r="AA43" i="15" s="1"/>
  <c r="AA44" i="15" s="1"/>
  <c r="AA45" i="15" s="1"/>
  <c r="AA46" i="15" s="1"/>
  <c r="AA51" i="12"/>
  <c r="AA52" i="12" s="1"/>
  <c r="AA53" i="12" s="1"/>
  <c r="AA54" i="12" s="1"/>
  <c r="AA55" i="12" s="1"/>
  <c r="AA56" i="12" s="1"/>
  <c r="AA57" i="12" s="1"/>
  <c r="AA58" i="12" s="1"/>
  <c r="AA59" i="12" s="1"/>
  <c r="AA60" i="12" s="1"/>
  <c r="AA61" i="12" s="1"/>
  <c r="AA62" i="12" s="1"/>
  <c r="AA63" i="12" s="1"/>
  <c r="AA64" i="12" s="1"/>
  <c r="AA65" i="12" s="1"/>
  <c r="AA66" i="12" s="1"/>
  <c r="AA67" i="12" s="1"/>
  <c r="AA68" i="12" s="1"/>
  <c r="AA69" i="12" s="1"/>
  <c r="AA70" i="12" s="1"/>
  <c r="AA19" i="12"/>
  <c r="AB12" i="21"/>
  <c r="AB21" i="21" s="1"/>
  <c r="AE4" i="13"/>
  <c r="AD26" i="13"/>
  <c r="AC26" i="22"/>
  <c r="AD4" i="22"/>
  <c r="AC50" i="8"/>
  <c r="AD5" i="8"/>
  <c r="A88" i="20"/>
  <c r="A64" i="20"/>
  <c r="A112" i="20"/>
  <c r="A41" i="20"/>
  <c r="Z13" i="14"/>
  <c r="Z22" i="14" s="1"/>
  <c r="Z9" i="14" s="1"/>
  <c r="AB51" i="6"/>
  <c r="AB19" i="6"/>
  <c r="A112" i="23"/>
  <c r="A88" i="23"/>
  <c r="A64" i="23"/>
  <c r="A41" i="23"/>
  <c r="B112" i="16"/>
  <c r="AA51" i="18"/>
  <c r="AA52" i="18" s="1"/>
  <c r="AA53" i="18" s="1"/>
  <c r="AA54" i="18" s="1"/>
  <c r="AA55" i="18" s="1"/>
  <c r="AA56" i="18" s="1"/>
  <c r="AA57" i="18" s="1"/>
  <c r="AA58" i="18" s="1"/>
  <c r="AA59" i="18" s="1"/>
  <c r="AA60" i="18" s="1"/>
  <c r="AA61" i="18" s="1"/>
  <c r="AA62" i="18" s="1"/>
  <c r="AA63" i="18" s="1"/>
  <c r="AA64" i="18" s="1"/>
  <c r="AA65" i="18" s="1"/>
  <c r="AA66" i="18" s="1"/>
  <c r="AA67" i="18" s="1"/>
  <c r="AA68" i="18" s="1"/>
  <c r="AA69" i="18" s="1"/>
  <c r="AA70" i="18" s="1"/>
  <c r="AA19" i="18"/>
  <c r="B88" i="16"/>
  <c r="Q10" i="2"/>
  <c r="Q15" i="2"/>
  <c r="AB50" i="12"/>
  <c r="AC5" i="12"/>
  <c r="A88" i="13"/>
  <c r="A64" i="13"/>
  <c r="A112" i="13"/>
  <c r="A41" i="13"/>
  <c r="AA13" i="20"/>
  <c r="AA22" i="20" s="1"/>
  <c r="AA9" i="20" s="1"/>
  <c r="AA10" i="20" s="1"/>
  <c r="AB27" i="22"/>
  <c r="AB28" i="22" s="1"/>
  <c r="AB29" i="22" s="1"/>
  <c r="AB30" i="22" s="1"/>
  <c r="AB31" i="22" s="1"/>
  <c r="AB32" i="22" s="1"/>
  <c r="AB33" i="22" s="1"/>
  <c r="AB34" i="22" s="1"/>
  <c r="AB35" i="22" s="1"/>
  <c r="AB36" i="22" s="1"/>
  <c r="AB37" i="22" s="1"/>
  <c r="AB38" i="22" s="1"/>
  <c r="AB39" i="22" s="1"/>
  <c r="AB40" i="22" s="1"/>
  <c r="AB41" i="22" s="1"/>
  <c r="AB42" i="22" s="1"/>
  <c r="AB43" i="22" s="1"/>
  <c r="AB44" i="22" s="1"/>
  <c r="AB45" i="22" s="1"/>
  <c r="AB46" i="22" s="1"/>
  <c r="AB18" i="22"/>
  <c r="B63" i="16"/>
  <c r="AB51" i="8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19" i="8"/>
  <c r="AB18" i="11"/>
  <c r="AB27" i="11"/>
  <c r="AB28" i="11" s="1"/>
  <c r="AB29" i="11" s="1"/>
  <c r="AB30" i="11" s="1"/>
  <c r="AB31" i="11" s="1"/>
  <c r="AB32" i="11" s="1"/>
  <c r="AB33" i="11" s="1"/>
  <c r="AB34" i="11" s="1"/>
  <c r="AB35" i="11" s="1"/>
  <c r="AB36" i="11" s="1"/>
  <c r="AB37" i="11" s="1"/>
  <c r="AB38" i="11" s="1"/>
  <c r="AB39" i="11" s="1"/>
  <c r="AB40" i="11" s="1"/>
  <c r="AB41" i="11" s="1"/>
  <c r="AB42" i="11" s="1"/>
  <c r="AB43" i="11" s="1"/>
  <c r="AB44" i="11" s="1"/>
  <c r="AB45" i="11" s="1"/>
  <c r="AB46" i="11" s="1"/>
  <c r="AC5" i="14"/>
  <c r="AB50" i="14"/>
  <c r="AC16" i="25"/>
  <c r="F80" i="25"/>
  <c r="A42" i="15"/>
  <c r="A113" i="15"/>
  <c r="A89" i="15"/>
  <c r="A65" i="15"/>
  <c r="A65" i="12"/>
  <c r="A42" i="12"/>
  <c r="A113" i="12"/>
  <c r="A89" i="12"/>
  <c r="A88" i="25"/>
  <c r="A64" i="25"/>
  <c r="A112" i="25"/>
  <c r="A41" i="25"/>
  <c r="AB50" i="22"/>
  <c r="AC5" i="22"/>
  <c r="B106" i="21"/>
  <c r="AB50" i="11"/>
  <c r="AC5" i="11"/>
  <c r="AD4" i="11"/>
  <c r="AC26" i="11"/>
  <c r="AA51" i="14"/>
  <c r="AA52" i="14" s="1"/>
  <c r="AA53" i="14" s="1"/>
  <c r="AA54" i="14" s="1"/>
  <c r="AA55" i="14" s="1"/>
  <c r="AA56" i="14" s="1"/>
  <c r="AA57" i="14" s="1"/>
  <c r="AA58" i="14" s="1"/>
  <c r="AA59" i="14" s="1"/>
  <c r="AA60" i="14" s="1"/>
  <c r="AA61" i="14" s="1"/>
  <c r="AA62" i="14" s="1"/>
  <c r="AA63" i="14" s="1"/>
  <c r="AA64" i="14" s="1"/>
  <c r="AA65" i="14" s="1"/>
  <c r="AA66" i="14" s="1"/>
  <c r="AA67" i="14" s="1"/>
  <c r="AA68" i="14" s="1"/>
  <c r="AA69" i="14" s="1"/>
  <c r="AA70" i="14" s="1"/>
  <c r="AA19" i="14"/>
  <c r="A113" i="16"/>
  <c r="A42" i="16"/>
  <c r="A89" i="16"/>
  <c r="A65" i="16"/>
  <c r="A112" i="18"/>
  <c r="A88" i="18"/>
  <c r="A64" i="18"/>
  <c r="A41" i="18"/>
  <c r="AA12" i="14"/>
  <c r="AA21" i="14" s="1"/>
  <c r="Z13" i="11"/>
  <c r="Z22" i="11" s="1"/>
  <c r="Z9" i="11" s="1"/>
  <c r="Q3" i="25"/>
  <c r="Q3" i="24"/>
  <c r="Q3" i="23"/>
  <c r="Q3" i="22"/>
  <c r="Q3" i="21"/>
  <c r="Q3" i="20"/>
  <c r="Q3" i="19"/>
  <c r="Q3" i="18"/>
  <c r="Q3" i="17"/>
  <c r="Q3" i="16"/>
  <c r="Q3" i="15"/>
  <c r="Q3" i="14"/>
  <c r="Q3" i="13"/>
  <c r="Q3" i="12"/>
  <c r="Q3" i="11"/>
  <c r="Q3" i="10"/>
  <c r="Q3" i="9"/>
  <c r="Q3" i="6"/>
  <c r="T4" i="3"/>
  <c r="R8" i="2"/>
  <c r="R16" i="2" s="1"/>
  <c r="R17" i="2"/>
  <c r="Q3" i="7"/>
  <c r="Q3" i="8"/>
  <c r="S4" i="2"/>
  <c r="AA51" i="22"/>
  <c r="AA52" i="22" s="1"/>
  <c r="AA53" i="22" s="1"/>
  <c r="AA54" i="22" s="1"/>
  <c r="AA55" i="22" s="1"/>
  <c r="AA56" i="22" s="1"/>
  <c r="AA57" i="22" s="1"/>
  <c r="AA58" i="22" s="1"/>
  <c r="AA59" i="22" s="1"/>
  <c r="AA60" i="22" s="1"/>
  <c r="AA61" i="22" s="1"/>
  <c r="AA62" i="22" s="1"/>
  <c r="AA63" i="22" s="1"/>
  <c r="AA64" i="22" s="1"/>
  <c r="AA65" i="22" s="1"/>
  <c r="AA66" i="22" s="1"/>
  <c r="AA67" i="22" s="1"/>
  <c r="AA68" i="22" s="1"/>
  <c r="AA69" i="22" s="1"/>
  <c r="AA70" i="22" s="1"/>
  <c r="AA19" i="22"/>
  <c r="L54" i="16"/>
  <c r="AB50" i="23"/>
  <c r="AC5" i="23"/>
  <c r="AA51" i="1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AA62" i="11" s="1"/>
  <c r="AA63" i="11" s="1"/>
  <c r="AA64" i="11" s="1"/>
  <c r="AA65" i="11" s="1"/>
  <c r="AA66" i="11" s="1"/>
  <c r="AA67" i="11" s="1"/>
  <c r="AA68" i="11" s="1"/>
  <c r="AA69" i="11" s="1"/>
  <c r="AA70" i="11" s="1"/>
  <c r="AA19" i="11"/>
  <c r="AC18" i="12"/>
  <c r="AC27" i="12"/>
  <c r="AC28" i="12" s="1"/>
  <c r="AC29" i="12" s="1"/>
  <c r="AC30" i="12" s="1"/>
  <c r="AC31" i="12" s="1"/>
  <c r="AC32" i="12" s="1"/>
  <c r="AC33" i="12" s="1"/>
  <c r="AC34" i="12" s="1"/>
  <c r="AC35" i="12" s="1"/>
  <c r="AC36" i="12" s="1"/>
  <c r="AC37" i="12" s="1"/>
  <c r="AC38" i="12" s="1"/>
  <c r="AC39" i="12" s="1"/>
  <c r="AC40" i="12" s="1"/>
  <c r="AC41" i="12" s="1"/>
  <c r="AC42" i="12" s="1"/>
  <c r="AC43" i="12" s="1"/>
  <c r="AC44" i="12" s="1"/>
  <c r="AC45" i="12" s="1"/>
  <c r="AC46" i="12" s="1"/>
  <c r="A64" i="7"/>
  <c r="A41" i="7"/>
  <c r="A112" i="7"/>
  <c r="A88" i="7"/>
  <c r="AA18" i="9"/>
  <c r="AA27" i="9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C50" i="17"/>
  <c r="AD5" i="17"/>
  <c r="AE18" i="17"/>
  <c r="AE27" i="17"/>
  <c r="AE28" i="17" s="1"/>
  <c r="AE29" i="17" s="1"/>
  <c r="AE30" i="17" s="1"/>
  <c r="AE31" i="17" s="1"/>
  <c r="AE32" i="17" s="1"/>
  <c r="AE33" i="17" s="1"/>
  <c r="AE34" i="17" s="1"/>
  <c r="AE35" i="17" s="1"/>
  <c r="AE36" i="17" s="1"/>
  <c r="AE37" i="17" s="1"/>
  <c r="AE38" i="17" s="1"/>
  <c r="AE39" i="17" s="1"/>
  <c r="AE40" i="17" s="1"/>
  <c r="AE41" i="17" s="1"/>
  <c r="AE42" i="17" s="1"/>
  <c r="AE43" i="17" s="1"/>
  <c r="AE44" i="17" s="1"/>
  <c r="AE45" i="17" s="1"/>
  <c r="AE46" i="17" s="1"/>
  <c r="AE12" i="17"/>
  <c r="AE99" i="15"/>
  <c r="AE100" i="15" s="1"/>
  <c r="AE101" i="15" s="1"/>
  <c r="AE102" i="15" s="1"/>
  <c r="AE103" i="15" s="1"/>
  <c r="AE104" i="15" s="1"/>
  <c r="AE105" i="15" s="1"/>
  <c r="AE106" i="15" s="1"/>
  <c r="AE107" i="15" s="1"/>
  <c r="AE108" i="15" s="1"/>
  <c r="AE109" i="15" s="1"/>
  <c r="AE110" i="15" s="1"/>
  <c r="AE111" i="15" s="1"/>
  <c r="AE112" i="15" s="1"/>
  <c r="AE113" i="15" s="1"/>
  <c r="AE114" i="15" s="1"/>
  <c r="AE115" i="15" s="1"/>
  <c r="AE116" i="15" s="1"/>
  <c r="AE117" i="15" s="1"/>
  <c r="AE118" i="15" s="1"/>
  <c r="AE16" i="15"/>
  <c r="AB50" i="9"/>
  <c r="AC5" i="9"/>
  <c r="AB18" i="10"/>
  <c r="AB27" i="10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G59" i="16"/>
  <c r="N109" i="16"/>
  <c r="A112" i="11"/>
  <c r="A88" i="11"/>
  <c r="A41" i="11"/>
  <c r="A64" i="11"/>
  <c r="AA51" i="23"/>
  <c r="AA52" i="23" s="1"/>
  <c r="AA53" i="23" s="1"/>
  <c r="AA54" i="23" s="1"/>
  <c r="AA55" i="23" s="1"/>
  <c r="AA56" i="23" s="1"/>
  <c r="AA57" i="23" s="1"/>
  <c r="AA58" i="23" s="1"/>
  <c r="AA59" i="23" s="1"/>
  <c r="AA60" i="23" s="1"/>
  <c r="AA61" i="23" s="1"/>
  <c r="AA62" i="23" s="1"/>
  <c r="AA63" i="23" s="1"/>
  <c r="AA64" i="23" s="1"/>
  <c r="AA65" i="23" s="1"/>
  <c r="AA66" i="23" s="1"/>
  <c r="AA67" i="23" s="1"/>
  <c r="AA68" i="23" s="1"/>
  <c r="AA69" i="23" s="1"/>
  <c r="AA70" i="23" s="1"/>
  <c r="AA19" i="23"/>
  <c r="AE4" i="12"/>
  <c r="AD26" i="12"/>
  <c r="AC4" i="9"/>
  <c r="AB26" i="9"/>
  <c r="AB51" i="17"/>
  <c r="AB52" i="17" s="1"/>
  <c r="AB53" i="17" s="1"/>
  <c r="AB54" i="17" s="1"/>
  <c r="AB55" i="17" s="1"/>
  <c r="AB56" i="17" s="1"/>
  <c r="AB57" i="17" s="1"/>
  <c r="AB58" i="17" s="1"/>
  <c r="AB59" i="17" s="1"/>
  <c r="AB60" i="17" s="1"/>
  <c r="AB61" i="17" s="1"/>
  <c r="AB62" i="17" s="1"/>
  <c r="AB63" i="17" s="1"/>
  <c r="AB64" i="17" s="1"/>
  <c r="AB65" i="17" s="1"/>
  <c r="AB66" i="17" s="1"/>
  <c r="AB67" i="17" s="1"/>
  <c r="AB68" i="17" s="1"/>
  <c r="AB69" i="17" s="1"/>
  <c r="AB70" i="17" s="1"/>
  <c r="AB19" i="17"/>
  <c r="AF18" i="17"/>
  <c r="AF27" i="17"/>
  <c r="AF28" i="17" s="1"/>
  <c r="AF29" i="17" s="1"/>
  <c r="AF30" i="17" s="1"/>
  <c r="AF31" i="17" s="1"/>
  <c r="AF32" i="17" s="1"/>
  <c r="AF33" i="17" s="1"/>
  <c r="AF34" i="17" s="1"/>
  <c r="AF35" i="17" s="1"/>
  <c r="AF36" i="17" s="1"/>
  <c r="AF37" i="17" s="1"/>
  <c r="AF38" i="17" s="1"/>
  <c r="AF39" i="17" s="1"/>
  <c r="AF40" i="17" s="1"/>
  <c r="AF41" i="17" s="1"/>
  <c r="AF42" i="17" s="1"/>
  <c r="AF43" i="17" s="1"/>
  <c r="AF44" i="17" s="1"/>
  <c r="AF45" i="17" s="1"/>
  <c r="AF46" i="17" s="1"/>
  <c r="AF12" i="17"/>
  <c r="AE99" i="25"/>
  <c r="AE100" i="25" s="1"/>
  <c r="E10" i="1"/>
  <c r="I33" i="16"/>
  <c r="AB26" i="8"/>
  <c r="AC4" i="8"/>
  <c r="AA51" i="9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19" i="9"/>
  <c r="Z12" i="25"/>
  <c r="Z21" i="25" s="1"/>
  <c r="Z9" i="25" s="1"/>
  <c r="Z10" i="25" s="1"/>
  <c r="AA13" i="19"/>
  <c r="AA22" i="19" s="1"/>
  <c r="AA9" i="19" s="1"/>
  <c r="AA10" i="19" s="1"/>
  <c r="AD4" i="10"/>
  <c r="AC26" i="10"/>
  <c r="AD4" i="6"/>
  <c r="AC26" i="6"/>
  <c r="AB51" i="19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19" i="19"/>
  <c r="AA51" i="15"/>
  <c r="AA61" i="31" s="1"/>
  <c r="Z51" i="32" s="1"/>
  <c r="AA19" i="15"/>
  <c r="AA29" i="31" s="1"/>
  <c r="Z19" i="32" s="1"/>
  <c r="AB27" i="14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18" i="14"/>
  <c r="AC27" i="20"/>
  <c r="AC28" i="20" s="1"/>
  <c r="AC29" i="20" s="1"/>
  <c r="AC30" i="20" s="1"/>
  <c r="AC31" i="20" s="1"/>
  <c r="AC32" i="20" s="1"/>
  <c r="AC33" i="20" s="1"/>
  <c r="AC34" i="20" s="1"/>
  <c r="AC35" i="20" s="1"/>
  <c r="AC36" i="20" s="1"/>
  <c r="AC37" i="20" s="1"/>
  <c r="AC38" i="20" s="1"/>
  <c r="AC39" i="20" s="1"/>
  <c r="AC40" i="20" s="1"/>
  <c r="AC41" i="20" s="1"/>
  <c r="AC42" i="20" s="1"/>
  <c r="AC43" i="20" s="1"/>
  <c r="AC44" i="20" s="1"/>
  <c r="AC45" i="20" s="1"/>
  <c r="AC46" i="20" s="1"/>
  <c r="AC12" i="20"/>
  <c r="AC21" i="20" s="1"/>
  <c r="AC18" i="20"/>
  <c r="AC50" i="20"/>
  <c r="AD5" i="20"/>
  <c r="O27" i="16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18" i="16"/>
  <c r="AF15" i="15"/>
  <c r="A113" i="9"/>
  <c r="A42" i="9"/>
  <c r="A89" i="9"/>
  <c r="A65" i="9"/>
  <c r="AB51" i="20"/>
  <c r="AB52" i="20" s="1"/>
  <c r="AB53" i="20" s="1"/>
  <c r="AB54" i="20" s="1"/>
  <c r="AB55" i="20" s="1"/>
  <c r="AB56" i="20" s="1"/>
  <c r="AB57" i="20" s="1"/>
  <c r="AB58" i="20" s="1"/>
  <c r="AB59" i="20" s="1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19" i="20"/>
  <c r="AC50" i="25"/>
  <c r="AD5" i="25"/>
  <c r="A88" i="22"/>
  <c r="A112" i="22"/>
  <c r="A64" i="22"/>
  <c r="A41" i="22"/>
  <c r="AB12" i="13"/>
  <c r="AB21" i="13" s="1"/>
  <c r="P26" i="16"/>
  <c r="P50" i="16"/>
  <c r="AB12" i="12"/>
  <c r="AB21" i="12" s="1"/>
  <c r="Z13" i="10"/>
  <c r="Z22" i="10" s="1"/>
  <c r="Z9" i="10" s="1"/>
  <c r="F36" i="16"/>
  <c r="A41" i="8"/>
  <c r="A112" i="8"/>
  <c r="A88" i="8"/>
  <c r="A64" i="8"/>
  <c r="AB50" i="13"/>
  <c r="AC5" i="13"/>
  <c r="AA13" i="8"/>
  <c r="AA22" i="8" s="1"/>
  <c r="AC50" i="21"/>
  <c r="AD5" i="21"/>
  <c r="AB50" i="10"/>
  <c r="AC5" i="10"/>
  <c r="AD99" i="15"/>
  <c r="AD100" i="15" s="1"/>
  <c r="AD101" i="15" s="1"/>
  <c r="AD102" i="15" s="1"/>
  <c r="AD103" i="15" s="1"/>
  <c r="AD104" i="15" s="1"/>
  <c r="AD105" i="15" s="1"/>
  <c r="AD106" i="15" s="1"/>
  <c r="AD107" i="15" s="1"/>
  <c r="AD108" i="15" s="1"/>
  <c r="AD109" i="15" s="1"/>
  <c r="AD110" i="15" s="1"/>
  <c r="AD111" i="15" s="1"/>
  <c r="AD112" i="15" s="1"/>
  <c r="AD113" i="15" s="1"/>
  <c r="AD114" i="15" s="1"/>
  <c r="AD115" i="15" s="1"/>
  <c r="AD116" i="15" s="1"/>
  <c r="AD117" i="15" s="1"/>
  <c r="AD118" i="15" s="1"/>
  <c r="Z12" i="8"/>
  <c r="Z21" i="8" s="1"/>
  <c r="Z9" i="8" s="1"/>
  <c r="AA51" i="7"/>
  <c r="AA52" i="7" s="1"/>
  <c r="AA53" i="7" s="1"/>
  <c r="AA54" i="7" s="1"/>
  <c r="AA55" i="7" s="1"/>
  <c r="AA56" i="7" s="1"/>
  <c r="AA57" i="7" s="1"/>
  <c r="AA58" i="7" s="1"/>
  <c r="AA59" i="7" s="1"/>
  <c r="AA60" i="7" s="1"/>
  <c r="AA61" i="7" s="1"/>
  <c r="AA62" i="7" s="1"/>
  <c r="AA63" i="7" s="1"/>
  <c r="AA64" i="7" s="1"/>
  <c r="AA65" i="7" s="1"/>
  <c r="AA66" i="7" s="1"/>
  <c r="AA67" i="7" s="1"/>
  <c r="AA68" i="7" s="1"/>
  <c r="AA69" i="7" s="1"/>
  <c r="AA70" i="7" s="1"/>
  <c r="AA19" i="7"/>
  <c r="AA27" i="8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12" i="8"/>
  <c r="AA21" i="8" s="1"/>
  <c r="AA18" i="8"/>
  <c r="AD12" i="17"/>
  <c r="A88" i="14"/>
  <c r="A64" i="14"/>
  <c r="A41" i="14"/>
  <c r="A112" i="14"/>
  <c r="AB26" i="25"/>
  <c r="AC4" i="25"/>
  <c r="AB12" i="23"/>
  <c r="AB21" i="23" s="1"/>
  <c r="AA21" i="18"/>
  <c r="AC50" i="19"/>
  <c r="AD5" i="19"/>
  <c r="AB16" i="15"/>
  <c r="AF76" i="25"/>
  <c r="D11" i="1"/>
  <c r="AD4" i="24"/>
  <c r="AC26" i="24"/>
  <c r="AC26" i="14"/>
  <c r="AD4" i="14"/>
  <c r="AE4" i="20"/>
  <c r="AD26" i="20"/>
  <c r="AB26" i="7"/>
  <c r="AC4" i="7"/>
  <c r="AA51" i="13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19" i="13"/>
  <c r="AB51" i="2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19" i="21"/>
  <c r="AA51" i="10"/>
  <c r="AA52" i="10" s="1"/>
  <c r="AA53" i="10" s="1"/>
  <c r="AA54" i="10" s="1"/>
  <c r="AA55" i="10" s="1"/>
  <c r="AA56" i="10" s="1"/>
  <c r="AA57" i="10" s="1"/>
  <c r="AA58" i="10" s="1"/>
  <c r="AA59" i="10" s="1"/>
  <c r="AA60" i="10" s="1"/>
  <c r="AA61" i="10" s="1"/>
  <c r="AA62" i="10" s="1"/>
  <c r="AA63" i="10" s="1"/>
  <c r="AA64" i="10" s="1"/>
  <c r="AA65" i="10" s="1"/>
  <c r="AA66" i="10" s="1"/>
  <c r="AA67" i="10" s="1"/>
  <c r="AA68" i="10" s="1"/>
  <c r="AA69" i="10" s="1"/>
  <c r="AA70" i="10" s="1"/>
  <c r="AA19" i="10"/>
  <c r="AD26" i="21"/>
  <c r="AE4" i="21"/>
  <c r="AD99" i="25"/>
  <c r="AD50" i="24"/>
  <c r="AE5" i="24"/>
  <c r="AB50" i="7"/>
  <c r="AC5" i="7"/>
  <c r="A41" i="21"/>
  <c r="A112" i="21"/>
  <c r="A88" i="21"/>
  <c r="A64" i="21"/>
  <c r="A64" i="19"/>
  <c r="A112" i="19"/>
  <c r="A88" i="19"/>
  <c r="A41" i="19"/>
  <c r="N86" i="16"/>
  <c r="AA27" i="25"/>
  <c r="AA28" i="25" s="1"/>
  <c r="AA29" i="25" s="1"/>
  <c r="AA30" i="25" s="1"/>
  <c r="AA31" i="25" s="1"/>
  <c r="AA32" i="25" s="1"/>
  <c r="AA33" i="25" s="1"/>
  <c r="AA34" i="25" s="1"/>
  <c r="AA35" i="25" s="1"/>
  <c r="AA36" i="25" s="1"/>
  <c r="AA37" i="25" s="1"/>
  <c r="AA38" i="25" s="1"/>
  <c r="AA39" i="25" s="1"/>
  <c r="AA40" i="25" s="1"/>
  <c r="AA41" i="25" s="1"/>
  <c r="AA42" i="25" s="1"/>
  <c r="AA43" i="25" s="1"/>
  <c r="AA44" i="25" s="1"/>
  <c r="AA45" i="25" s="1"/>
  <c r="AA46" i="25" s="1"/>
  <c r="AA18" i="25"/>
  <c r="AB27" i="6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18" i="6"/>
  <c r="AC27" i="23"/>
  <c r="AC28" i="23" s="1"/>
  <c r="AC29" i="23" s="1"/>
  <c r="AC30" i="23" s="1"/>
  <c r="AC31" i="23" s="1"/>
  <c r="AC32" i="23" s="1"/>
  <c r="AC33" i="23" s="1"/>
  <c r="AC34" i="23" s="1"/>
  <c r="AC35" i="23" s="1"/>
  <c r="AC36" i="23" s="1"/>
  <c r="AC37" i="23" s="1"/>
  <c r="AC38" i="23" s="1"/>
  <c r="AC39" i="23" s="1"/>
  <c r="AC40" i="23" s="1"/>
  <c r="AC41" i="23" s="1"/>
  <c r="AC42" i="23" s="1"/>
  <c r="AC43" i="23" s="1"/>
  <c r="AC44" i="23" s="1"/>
  <c r="AC45" i="23" s="1"/>
  <c r="AC46" i="23" s="1"/>
  <c r="AC18" i="23"/>
  <c r="F82" i="23"/>
  <c r="O51" i="16"/>
  <c r="O19" i="16"/>
  <c r="L31" i="16"/>
  <c r="AB51" i="25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19" i="25"/>
  <c r="AB16" i="25"/>
  <c r="AA12" i="10"/>
  <c r="AA21" i="10" s="1"/>
  <c r="AC18" i="19"/>
  <c r="AC27" i="19"/>
  <c r="AC28" i="19" s="1"/>
  <c r="AC29" i="19" s="1"/>
  <c r="AC30" i="19" s="1"/>
  <c r="AC31" i="19" s="1"/>
  <c r="AC32" i="19" s="1"/>
  <c r="AC33" i="19" s="1"/>
  <c r="AC34" i="19" s="1"/>
  <c r="AC35" i="19" s="1"/>
  <c r="AC36" i="19" s="1"/>
  <c r="AC37" i="19" s="1"/>
  <c r="AC38" i="19" s="1"/>
  <c r="AC39" i="19" s="1"/>
  <c r="AC40" i="19" s="1"/>
  <c r="AC41" i="19" s="1"/>
  <c r="AC42" i="19" s="1"/>
  <c r="AC43" i="19" s="1"/>
  <c r="AC44" i="19" s="1"/>
  <c r="AC45" i="19" s="1"/>
  <c r="AC46" i="19" s="1"/>
  <c r="A112" i="17"/>
  <c r="A64" i="17"/>
  <c r="A88" i="17"/>
  <c r="A41" i="17"/>
  <c r="AB18" i="18"/>
  <c r="AB27" i="18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B39" i="16"/>
  <c r="Z13" i="23"/>
  <c r="Z22" i="23" s="1"/>
  <c r="Z9" i="23" s="1"/>
  <c r="Z10" i="23" s="1"/>
  <c r="AA21" i="24"/>
  <c r="AA9" i="24" s="1"/>
  <c r="AA10" i="24" s="1"/>
  <c r="AA13" i="21"/>
  <c r="AA22" i="21" s="1"/>
  <c r="AA9" i="21" s="1"/>
  <c r="AA10" i="21" s="1"/>
  <c r="B103" i="24"/>
  <c r="AB26" i="15"/>
  <c r="AC4" i="15"/>
  <c r="AA27" i="7"/>
  <c r="AA28" i="7" s="1"/>
  <c r="AA29" i="7" s="1"/>
  <c r="AA30" i="7" s="1"/>
  <c r="AA31" i="7" s="1"/>
  <c r="AA32" i="7" s="1"/>
  <c r="AA33" i="7" s="1"/>
  <c r="AA34" i="7" s="1"/>
  <c r="AA35" i="7" s="1"/>
  <c r="AA36" i="7" s="1"/>
  <c r="AA37" i="7" s="1"/>
  <c r="AA38" i="7" s="1"/>
  <c r="AA39" i="7" s="1"/>
  <c r="AA40" i="7" s="1"/>
  <c r="AA41" i="7" s="1"/>
  <c r="AA42" i="7" s="1"/>
  <c r="AA43" i="7" s="1"/>
  <c r="AA44" i="7" s="1"/>
  <c r="AA45" i="7" s="1"/>
  <c r="AA46" i="7" s="1"/>
  <c r="AA18" i="7"/>
  <c r="AC12" i="13"/>
  <c r="AC18" i="13"/>
  <c r="AC27" i="13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42" i="10"/>
  <c r="A113" i="10"/>
  <c r="A89" i="10"/>
  <c r="A65" i="10"/>
  <c r="AC27" i="21"/>
  <c r="AC28" i="21" s="1"/>
  <c r="AC29" i="21" s="1"/>
  <c r="AC30" i="21" s="1"/>
  <c r="AC31" i="21" s="1"/>
  <c r="AC32" i="21" s="1"/>
  <c r="AC33" i="21" s="1"/>
  <c r="AC34" i="21" s="1"/>
  <c r="AC35" i="21" s="1"/>
  <c r="AC36" i="21" s="1"/>
  <c r="AC37" i="21" s="1"/>
  <c r="AC38" i="21" s="1"/>
  <c r="AC39" i="21" s="1"/>
  <c r="AC40" i="21" s="1"/>
  <c r="AC41" i="21" s="1"/>
  <c r="AC42" i="21" s="1"/>
  <c r="AC43" i="21" s="1"/>
  <c r="AC44" i="21" s="1"/>
  <c r="AC45" i="21" s="1"/>
  <c r="AC46" i="21" s="1"/>
  <c r="AC12" i="21"/>
  <c r="AC21" i="21" s="1"/>
  <c r="AC18" i="21"/>
  <c r="Z13" i="7"/>
  <c r="Z22" i="7" s="1"/>
  <c r="Z12" i="7"/>
  <c r="Z21" i="7" s="1"/>
  <c r="AC51" i="24"/>
  <c r="AC52" i="24" s="1"/>
  <c r="AC53" i="24" s="1"/>
  <c r="AC54" i="24" s="1"/>
  <c r="AC55" i="24" s="1"/>
  <c r="AC56" i="24" s="1"/>
  <c r="AC57" i="24" s="1"/>
  <c r="AC58" i="24" s="1"/>
  <c r="AC59" i="24" s="1"/>
  <c r="AC60" i="24" s="1"/>
  <c r="AC61" i="24" s="1"/>
  <c r="AC62" i="24" s="1"/>
  <c r="AC63" i="24" s="1"/>
  <c r="AC64" i="24" s="1"/>
  <c r="AC65" i="24" s="1"/>
  <c r="AC66" i="24" s="1"/>
  <c r="AC67" i="24" s="1"/>
  <c r="AC68" i="24" s="1"/>
  <c r="AC69" i="24" s="1"/>
  <c r="AC70" i="24" s="1"/>
  <c r="AC19" i="24"/>
  <c r="AC50" i="6"/>
  <c r="AD5" i="6"/>
  <c r="A112" i="6"/>
  <c r="A88" i="6"/>
  <c r="A64" i="6"/>
  <c r="A41" i="6"/>
  <c r="AB50" i="18"/>
  <c r="AC5" i="18"/>
  <c r="AA16" i="25"/>
  <c r="G36" i="15" l="1"/>
  <c r="G45" i="31"/>
  <c r="F35" i="32" s="1"/>
  <c r="S7" i="2"/>
  <c r="S9" i="2"/>
  <c r="S29" i="2"/>
  <c r="I34" i="15"/>
  <c r="I43" i="31"/>
  <c r="H33" i="32" s="1"/>
  <c r="C39" i="15"/>
  <c r="C48" i="31"/>
  <c r="B38" i="32" s="1"/>
  <c r="D39" i="15"/>
  <c r="D48" i="31"/>
  <c r="C38" i="32" s="1"/>
  <c r="H35" i="15"/>
  <c r="H44" i="31"/>
  <c r="G34" i="32" s="1"/>
  <c r="E38" i="15"/>
  <c r="E47" i="31"/>
  <c r="D37" i="32" s="1"/>
  <c r="L32" i="15"/>
  <c r="L41" i="31"/>
  <c r="K31" i="32" s="1"/>
  <c r="J34" i="15"/>
  <c r="J43" i="31"/>
  <c r="I33" i="32" s="1"/>
  <c r="B40" i="15"/>
  <c r="B49" i="31"/>
  <c r="A39" i="32" s="1"/>
  <c r="M31" i="15"/>
  <c r="M40" i="31"/>
  <c r="L30" i="32" s="1"/>
  <c r="K33" i="15"/>
  <c r="K42" i="31"/>
  <c r="J32" i="32" s="1"/>
  <c r="F37" i="15"/>
  <c r="F46" i="31"/>
  <c r="E36" i="32" s="1"/>
  <c r="AA52" i="15"/>
  <c r="AA62" i="31" s="1"/>
  <c r="Z52" i="32" s="1"/>
  <c r="K64" i="15"/>
  <c r="K74" i="31" s="1"/>
  <c r="J64" i="32" s="1"/>
  <c r="I58" i="15"/>
  <c r="I68" i="31" s="1"/>
  <c r="H58" i="32" s="1"/>
  <c r="Z10" i="9"/>
  <c r="Z10" i="33"/>
  <c r="Z25" i="33" s="1"/>
  <c r="U58" i="15"/>
  <c r="U68" i="31" s="1"/>
  <c r="T58" i="32" s="1"/>
  <c r="Y54" i="15"/>
  <c r="Y64" i="31" s="1"/>
  <c r="X54" i="32" s="1"/>
  <c r="T59" i="15"/>
  <c r="T69" i="31" s="1"/>
  <c r="S59" i="32" s="1"/>
  <c r="Z10" i="12"/>
  <c r="Z13" i="33"/>
  <c r="Z28" i="33" s="1"/>
  <c r="G60" i="15"/>
  <c r="G70" i="31" s="1"/>
  <c r="F60" i="32" s="1"/>
  <c r="D63" i="15"/>
  <c r="D73" i="31" s="1"/>
  <c r="C63" i="32" s="1"/>
  <c r="W56" i="15"/>
  <c r="W66" i="31" s="1"/>
  <c r="V56" i="32" s="1"/>
  <c r="J64" i="15"/>
  <c r="J74" i="31" s="1"/>
  <c r="I64" i="32" s="1"/>
  <c r="Z10" i="13"/>
  <c r="Z14" i="33"/>
  <c r="Z29" i="33" s="1"/>
  <c r="B64" i="15"/>
  <c r="B74" i="31" s="1"/>
  <c r="A64" i="32" s="1"/>
  <c r="R61" i="15"/>
  <c r="R71" i="31" s="1"/>
  <c r="Q61" i="32" s="1"/>
  <c r="Z10" i="10"/>
  <c r="Z11" i="33"/>
  <c r="Z26" i="33" s="1"/>
  <c r="Q62" i="15"/>
  <c r="Q72" i="31" s="1"/>
  <c r="P62" i="32" s="1"/>
  <c r="Z53" i="15"/>
  <c r="Z63" i="31" s="1"/>
  <c r="Y53" i="32" s="1"/>
  <c r="X55" i="15"/>
  <c r="X65" i="31" s="1"/>
  <c r="W55" i="32" s="1"/>
  <c r="C63" i="15"/>
  <c r="C73" i="31" s="1"/>
  <c r="B63" i="32" s="1"/>
  <c r="E62" i="15"/>
  <c r="E72" i="31" s="1"/>
  <c r="D62" i="32" s="1"/>
  <c r="F61" i="15"/>
  <c r="F71" i="31" s="1"/>
  <c r="E61" i="32" s="1"/>
  <c r="S60" i="15"/>
  <c r="S70" i="31" s="1"/>
  <c r="R60" i="32" s="1"/>
  <c r="Z10" i="11"/>
  <c r="Z12" i="33"/>
  <c r="Z27" i="33" s="1"/>
  <c r="M63" i="15"/>
  <c r="M73" i="31" s="1"/>
  <c r="L63" i="32" s="1"/>
  <c r="Z10" i="14"/>
  <c r="Z15" i="33"/>
  <c r="Z30" i="33" s="1"/>
  <c r="Z10" i="8"/>
  <c r="Z9" i="33"/>
  <c r="Z24" i="33" s="1"/>
  <c r="P63" i="15"/>
  <c r="P73" i="31" s="1"/>
  <c r="O63" i="32" s="1"/>
  <c r="L63" i="15"/>
  <c r="L73" i="31" s="1"/>
  <c r="K63" i="32" s="1"/>
  <c r="N64" i="15"/>
  <c r="N74" i="31" s="1"/>
  <c r="M64" i="32" s="1"/>
  <c r="H59" i="15"/>
  <c r="H69" i="31" s="1"/>
  <c r="G59" i="32" s="1"/>
  <c r="O64" i="15"/>
  <c r="O74" i="31" s="1"/>
  <c r="N64" i="32" s="1"/>
  <c r="V57" i="15"/>
  <c r="V67" i="31" s="1"/>
  <c r="U57" i="32" s="1"/>
  <c r="M54" i="20"/>
  <c r="L55" i="20"/>
  <c r="K56" i="20"/>
  <c r="J57" i="20"/>
  <c r="X88" i="17"/>
  <c r="W88" i="17"/>
  <c r="AF88" i="17"/>
  <c r="AD88" i="17"/>
  <c r="Q88" i="17"/>
  <c r="T88" i="17"/>
  <c r="AB88" i="17"/>
  <c r="O88" i="17"/>
  <c r="AE88" i="17"/>
  <c r="V88" i="17"/>
  <c r="AC88" i="17"/>
  <c r="S88" i="17"/>
  <c r="Z87" i="17"/>
  <c r="U87" i="17"/>
  <c r="P88" i="17"/>
  <c r="Y88" i="17"/>
  <c r="R87" i="17"/>
  <c r="AA88" i="17"/>
  <c r="N88" i="17"/>
  <c r="T60" i="6"/>
  <c r="B64" i="6"/>
  <c r="V58" i="6"/>
  <c r="G60" i="6"/>
  <c r="P65" i="6"/>
  <c r="O65" i="6"/>
  <c r="J65" i="6"/>
  <c r="O52" i="16"/>
  <c r="Q63" i="6"/>
  <c r="X56" i="6"/>
  <c r="I58" i="6"/>
  <c r="K65" i="6"/>
  <c r="C63" i="6"/>
  <c r="U59" i="6"/>
  <c r="M64" i="6"/>
  <c r="N64" i="6"/>
  <c r="M54" i="16"/>
  <c r="Y55" i="6"/>
  <c r="E62" i="6"/>
  <c r="D64" i="6"/>
  <c r="S61" i="6"/>
  <c r="Z54" i="6"/>
  <c r="AA53" i="6"/>
  <c r="F61" i="6"/>
  <c r="H59" i="6"/>
  <c r="R62" i="6"/>
  <c r="W57" i="6"/>
  <c r="L65" i="6"/>
  <c r="N53" i="16"/>
  <c r="AB52" i="6"/>
  <c r="AB9" i="24"/>
  <c r="AB10" i="24" s="1"/>
  <c r="AA13" i="22"/>
  <c r="AA22" i="22" s="1"/>
  <c r="AA9" i="22" s="1"/>
  <c r="AA10" i="22" s="1"/>
  <c r="AB13" i="21"/>
  <c r="AB22" i="21" s="1"/>
  <c r="AB9" i="21" s="1"/>
  <c r="AB10" i="21" s="1"/>
  <c r="AA13" i="14"/>
  <c r="AA22" i="14" s="1"/>
  <c r="AA9" i="14" s="1"/>
  <c r="AA13" i="13"/>
  <c r="AA22" i="13" s="1"/>
  <c r="AA9" i="13" s="1"/>
  <c r="AA13" i="9"/>
  <c r="AA22" i="9" s="1"/>
  <c r="AA9" i="8"/>
  <c r="AA13" i="7"/>
  <c r="AA22" i="7" s="1"/>
  <c r="A43" i="10"/>
  <c r="A114" i="10"/>
  <c r="A90" i="10"/>
  <c r="A66" i="10"/>
  <c r="F83" i="23"/>
  <c r="AD51" i="24"/>
  <c r="AD52" i="24" s="1"/>
  <c r="AD53" i="24" s="1"/>
  <c r="AD54" i="24" s="1"/>
  <c r="AD55" i="24" s="1"/>
  <c r="AD56" i="24" s="1"/>
  <c r="AD57" i="24" s="1"/>
  <c r="AD58" i="24" s="1"/>
  <c r="AD59" i="24" s="1"/>
  <c r="AD60" i="24" s="1"/>
  <c r="AD61" i="24" s="1"/>
  <c r="AD62" i="24" s="1"/>
  <c r="AD63" i="24" s="1"/>
  <c r="AD64" i="24" s="1"/>
  <c r="AD65" i="24" s="1"/>
  <c r="AD66" i="24" s="1"/>
  <c r="AD67" i="24" s="1"/>
  <c r="AD68" i="24" s="1"/>
  <c r="AD69" i="24" s="1"/>
  <c r="AD70" i="24" s="1"/>
  <c r="AD19" i="24"/>
  <c r="AB27" i="7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18" i="7"/>
  <c r="AC26" i="25"/>
  <c r="AD4" i="25"/>
  <c r="B40" i="16"/>
  <c r="AC12" i="19"/>
  <c r="AC21" i="19" s="1"/>
  <c r="AF77" i="25"/>
  <c r="D12" i="1"/>
  <c r="AB18" i="25"/>
  <c r="AB27" i="25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51" i="10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19" i="10"/>
  <c r="AB13" i="20"/>
  <c r="AB22" i="20" s="1"/>
  <c r="AB9" i="20" s="1"/>
  <c r="AB10" i="20" s="1"/>
  <c r="AB13" i="17"/>
  <c r="AB22" i="17" s="1"/>
  <c r="AB12" i="10"/>
  <c r="AB21" i="10" s="1"/>
  <c r="AA13" i="11"/>
  <c r="AA22" i="11" s="1"/>
  <c r="AA9" i="11" s="1"/>
  <c r="R3" i="25"/>
  <c r="R3" i="24"/>
  <c r="R3" i="23"/>
  <c r="R3" i="22"/>
  <c r="R3" i="21"/>
  <c r="R3" i="20"/>
  <c r="R3" i="19"/>
  <c r="R3" i="18"/>
  <c r="R3" i="17"/>
  <c r="R3" i="16"/>
  <c r="R3" i="15"/>
  <c r="R3" i="14"/>
  <c r="R3" i="13"/>
  <c r="R3" i="12"/>
  <c r="R3" i="11"/>
  <c r="R3" i="10"/>
  <c r="R3" i="9"/>
  <c r="R3" i="8"/>
  <c r="R3" i="7"/>
  <c r="R3" i="6"/>
  <c r="U4" i="3"/>
  <c r="S8" i="2"/>
  <c r="S16" i="2" s="1"/>
  <c r="S17" i="2"/>
  <c r="T4" i="2"/>
  <c r="AC50" i="14"/>
  <c r="AD5" i="14"/>
  <c r="A89" i="20"/>
  <c r="A65" i="20"/>
  <c r="A113" i="20"/>
  <c r="A42" i="20"/>
  <c r="AC27" i="22"/>
  <c r="AC28" i="22" s="1"/>
  <c r="AC29" i="22" s="1"/>
  <c r="AC30" i="22" s="1"/>
  <c r="AC31" i="22" s="1"/>
  <c r="AC32" i="22" s="1"/>
  <c r="AC33" i="22" s="1"/>
  <c r="AC34" i="22" s="1"/>
  <c r="AC35" i="22" s="1"/>
  <c r="AC36" i="22" s="1"/>
  <c r="AC37" i="22" s="1"/>
  <c r="AC38" i="22" s="1"/>
  <c r="AC39" i="22" s="1"/>
  <c r="AC40" i="22" s="1"/>
  <c r="AC41" i="22" s="1"/>
  <c r="AC42" i="22" s="1"/>
  <c r="AC43" i="22" s="1"/>
  <c r="AC44" i="22" s="1"/>
  <c r="AC45" i="22" s="1"/>
  <c r="AC46" i="22" s="1"/>
  <c r="AC18" i="22"/>
  <c r="AA12" i="15"/>
  <c r="AA21" i="15" s="1"/>
  <c r="AC12" i="23"/>
  <c r="AC21" i="23" s="1"/>
  <c r="AD100" i="25"/>
  <c r="AD101" i="25" s="1"/>
  <c r="AD102" i="25" s="1"/>
  <c r="E11" i="1"/>
  <c r="AD18" i="20"/>
  <c r="AD27" i="20"/>
  <c r="AD28" i="20" s="1"/>
  <c r="AD29" i="20" s="1"/>
  <c r="AD30" i="20" s="1"/>
  <c r="AD31" i="20" s="1"/>
  <c r="AD32" i="20" s="1"/>
  <c r="AD33" i="20" s="1"/>
  <c r="AD34" i="20" s="1"/>
  <c r="AD35" i="20" s="1"/>
  <c r="AD36" i="20" s="1"/>
  <c r="AD37" i="20" s="1"/>
  <c r="AD38" i="20" s="1"/>
  <c r="AD39" i="20" s="1"/>
  <c r="AD40" i="20" s="1"/>
  <c r="AD41" i="20" s="1"/>
  <c r="AD42" i="20" s="1"/>
  <c r="AD43" i="20" s="1"/>
  <c r="AD44" i="20" s="1"/>
  <c r="AD45" i="20" s="1"/>
  <c r="AD46" i="20" s="1"/>
  <c r="AD50" i="21"/>
  <c r="AE5" i="21"/>
  <c r="A42" i="8"/>
  <c r="A113" i="8"/>
  <c r="A89" i="8"/>
  <c r="A65" i="8"/>
  <c r="A89" i="22"/>
  <c r="A113" i="22"/>
  <c r="A65" i="22"/>
  <c r="A42" i="22"/>
  <c r="O12" i="16"/>
  <c r="O21" i="16" s="1"/>
  <c r="AB18" i="9"/>
  <c r="AB27" i="9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113" i="11"/>
  <c r="A89" i="11"/>
  <c r="A42" i="11"/>
  <c r="A65" i="11"/>
  <c r="A65" i="7"/>
  <c r="A42" i="7"/>
  <c r="A113" i="7"/>
  <c r="A89" i="7"/>
  <c r="AC50" i="23"/>
  <c r="AD5" i="23"/>
  <c r="A114" i="16"/>
  <c r="A43" i="16"/>
  <c r="A90" i="16"/>
  <c r="A66" i="16"/>
  <c r="AC50" i="11"/>
  <c r="AD5" i="11"/>
  <c r="B64" i="16"/>
  <c r="B89" i="16"/>
  <c r="AC18" i="18"/>
  <c r="AC27" i="18"/>
  <c r="AC28" i="18" s="1"/>
  <c r="AC29" i="18" s="1"/>
  <c r="AC30" i="18" s="1"/>
  <c r="AC31" i="18" s="1"/>
  <c r="AC32" i="18" s="1"/>
  <c r="AC33" i="18" s="1"/>
  <c r="AC34" i="18" s="1"/>
  <c r="AC35" i="18" s="1"/>
  <c r="AC36" i="18" s="1"/>
  <c r="AC37" i="18" s="1"/>
  <c r="AC38" i="18" s="1"/>
  <c r="AC39" i="18" s="1"/>
  <c r="AC40" i="18" s="1"/>
  <c r="AC41" i="18" s="1"/>
  <c r="AC42" i="18" s="1"/>
  <c r="AC43" i="18" s="1"/>
  <c r="AC44" i="18" s="1"/>
  <c r="AC45" i="18" s="1"/>
  <c r="AC46" i="18" s="1"/>
  <c r="AC51" i="6"/>
  <c r="AC19" i="6"/>
  <c r="AF4" i="21"/>
  <c r="AF26" i="21" s="1"/>
  <c r="AE26" i="21"/>
  <c r="AF4" i="20"/>
  <c r="AF26" i="20" s="1"/>
  <c r="AE26" i="20"/>
  <c r="A89" i="14"/>
  <c r="A65" i="14"/>
  <c r="A42" i="14"/>
  <c r="A113" i="14"/>
  <c r="AC51" i="21"/>
  <c r="AC52" i="21" s="1"/>
  <c r="AC53" i="21" s="1"/>
  <c r="AC54" i="21" s="1"/>
  <c r="AC55" i="21" s="1"/>
  <c r="AC56" i="21" s="1"/>
  <c r="AC57" i="21" s="1"/>
  <c r="AC58" i="21" s="1"/>
  <c r="AC59" i="21" s="1"/>
  <c r="AC60" i="21" s="1"/>
  <c r="AC61" i="21" s="1"/>
  <c r="AC62" i="21" s="1"/>
  <c r="AC63" i="21" s="1"/>
  <c r="AC64" i="21" s="1"/>
  <c r="AC65" i="21" s="1"/>
  <c r="AC66" i="21" s="1"/>
  <c r="AC67" i="21" s="1"/>
  <c r="AC68" i="21" s="1"/>
  <c r="AC69" i="21" s="1"/>
  <c r="AC70" i="21" s="1"/>
  <c r="AC13" i="21" s="1"/>
  <c r="AC19" i="21"/>
  <c r="AB12" i="14"/>
  <c r="AB21" i="14" s="1"/>
  <c r="AB13" i="19"/>
  <c r="AB22" i="19" s="1"/>
  <c r="AB9" i="19" s="1"/>
  <c r="AB10" i="19" s="1"/>
  <c r="AE101" i="25"/>
  <c r="E12" i="1"/>
  <c r="AD4" i="9"/>
  <c r="AC26" i="9"/>
  <c r="AD50" i="17"/>
  <c r="AE5" i="17"/>
  <c r="AB19" i="23"/>
  <c r="AB51" i="23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51" i="1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19" i="11"/>
  <c r="AB12" i="11"/>
  <c r="AB21" i="11" s="1"/>
  <c r="AD18" i="13"/>
  <c r="AD27" i="13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12" i="13"/>
  <c r="AD21" i="13" s="1"/>
  <c r="AE4" i="18"/>
  <c r="AD26" i="18"/>
  <c r="AC50" i="15"/>
  <c r="AC60" i="31" s="1"/>
  <c r="AB50" i="32" s="1"/>
  <c r="AD5" i="15"/>
  <c r="AB18" i="15"/>
  <c r="AB27" i="15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51" i="18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19" i="18"/>
  <c r="AC21" i="13"/>
  <c r="AC13" i="24"/>
  <c r="AC22" i="24" s="1"/>
  <c r="AA12" i="7"/>
  <c r="AA21" i="7" s="1"/>
  <c r="AB12" i="18"/>
  <c r="AB21" i="18" s="1"/>
  <c r="N87" i="16"/>
  <c r="A42" i="21"/>
  <c r="A113" i="21"/>
  <c r="A89" i="21"/>
  <c r="A65" i="21"/>
  <c r="AD27" i="21"/>
  <c r="AD28" i="21" s="1"/>
  <c r="AD29" i="21" s="1"/>
  <c r="AD30" i="21" s="1"/>
  <c r="AD31" i="21" s="1"/>
  <c r="AD32" i="21" s="1"/>
  <c r="AD33" i="21" s="1"/>
  <c r="AD34" i="21" s="1"/>
  <c r="AD35" i="21" s="1"/>
  <c r="AD36" i="21" s="1"/>
  <c r="AD37" i="21" s="1"/>
  <c r="AD38" i="21" s="1"/>
  <c r="AD39" i="21" s="1"/>
  <c r="AD40" i="21" s="1"/>
  <c r="AD41" i="21" s="1"/>
  <c r="AD42" i="21" s="1"/>
  <c r="AD43" i="21" s="1"/>
  <c r="AD44" i="21" s="1"/>
  <c r="AD45" i="21" s="1"/>
  <c r="AD46" i="21" s="1"/>
  <c r="AD12" i="21"/>
  <c r="AD18" i="21"/>
  <c r="AE4" i="14"/>
  <c r="AD26" i="14"/>
  <c r="AD50" i="19"/>
  <c r="AE5" i="19"/>
  <c r="F37" i="16"/>
  <c r="AC18" i="6"/>
  <c r="AC27" i="6"/>
  <c r="AC28" i="6" s="1"/>
  <c r="AC29" i="6" s="1"/>
  <c r="AC30" i="6" s="1"/>
  <c r="AC31" i="6" s="1"/>
  <c r="AC32" i="6" s="1"/>
  <c r="AC33" i="6" s="1"/>
  <c r="AC34" i="6" s="1"/>
  <c r="AC35" i="6" s="1"/>
  <c r="AC36" i="6" s="1"/>
  <c r="AC37" i="6" s="1"/>
  <c r="AC38" i="6" s="1"/>
  <c r="AC39" i="6" s="1"/>
  <c r="AC40" i="6" s="1"/>
  <c r="AC41" i="6" s="1"/>
  <c r="AC42" i="6" s="1"/>
  <c r="AC43" i="6" s="1"/>
  <c r="AC44" i="6" s="1"/>
  <c r="AC45" i="6" s="1"/>
  <c r="AC46" i="6" s="1"/>
  <c r="AD18" i="12"/>
  <c r="AD27" i="12"/>
  <c r="AD28" i="12" s="1"/>
  <c r="AD29" i="12" s="1"/>
  <c r="AD30" i="12" s="1"/>
  <c r="AD31" i="12" s="1"/>
  <c r="AD32" i="12" s="1"/>
  <c r="AD33" i="12" s="1"/>
  <c r="AD34" i="12" s="1"/>
  <c r="AD35" i="12" s="1"/>
  <c r="AD36" i="12" s="1"/>
  <c r="AD37" i="12" s="1"/>
  <c r="AD38" i="12" s="1"/>
  <c r="AD39" i="12" s="1"/>
  <c r="AD40" i="12" s="1"/>
  <c r="AD41" i="12" s="1"/>
  <c r="AD42" i="12" s="1"/>
  <c r="AD43" i="12" s="1"/>
  <c r="AD44" i="12" s="1"/>
  <c r="AD45" i="12" s="1"/>
  <c r="AD46" i="12" s="1"/>
  <c r="AC50" i="9"/>
  <c r="AD5" i="9"/>
  <c r="AC51" i="17"/>
  <c r="AC52" i="17" s="1"/>
  <c r="AC53" i="17" s="1"/>
  <c r="AC54" i="17" s="1"/>
  <c r="AC55" i="17" s="1"/>
  <c r="AC56" i="17" s="1"/>
  <c r="AC57" i="17" s="1"/>
  <c r="AC58" i="17" s="1"/>
  <c r="AC59" i="17" s="1"/>
  <c r="AC60" i="17" s="1"/>
  <c r="AC61" i="17" s="1"/>
  <c r="AC62" i="17" s="1"/>
  <c r="AC63" i="17" s="1"/>
  <c r="AC64" i="17" s="1"/>
  <c r="AC65" i="17" s="1"/>
  <c r="AC66" i="17" s="1"/>
  <c r="AC67" i="17" s="1"/>
  <c r="AC68" i="17" s="1"/>
  <c r="AC69" i="17" s="1"/>
  <c r="AC70" i="17" s="1"/>
  <c r="AC19" i="17"/>
  <c r="A113" i="18"/>
  <c r="A89" i="18"/>
  <c r="A65" i="18"/>
  <c r="A42" i="18"/>
  <c r="A43" i="15"/>
  <c r="A114" i="15"/>
  <c r="A90" i="15"/>
  <c r="A66" i="15"/>
  <c r="AC50" i="12"/>
  <c r="AD5" i="12"/>
  <c r="AF4" i="13"/>
  <c r="AF26" i="13" s="1"/>
  <c r="AE26" i="13"/>
  <c r="AB51" i="15"/>
  <c r="AB61" i="31" s="1"/>
  <c r="AA51" i="32" s="1"/>
  <c r="AB19" i="15"/>
  <c r="AB29" i="31" s="1"/>
  <c r="AA19" i="32" s="1"/>
  <c r="AC50" i="18"/>
  <c r="AD5" i="18"/>
  <c r="AD50" i="6"/>
  <c r="AE5" i="6"/>
  <c r="B104" i="24"/>
  <c r="L32" i="16"/>
  <c r="A113" i="6"/>
  <c r="A89" i="6"/>
  <c r="A42" i="6"/>
  <c r="A65" i="6"/>
  <c r="A113" i="17"/>
  <c r="A65" i="17"/>
  <c r="A89" i="17"/>
  <c r="A42" i="17"/>
  <c r="AB12" i="6"/>
  <c r="AB21" i="6" s="1"/>
  <c r="A65" i="19"/>
  <c r="A113" i="19"/>
  <c r="A89" i="19"/>
  <c r="A42" i="19"/>
  <c r="AC50" i="7"/>
  <c r="AD5" i="7"/>
  <c r="AC27" i="14"/>
  <c r="AC28" i="14" s="1"/>
  <c r="AC29" i="14" s="1"/>
  <c r="AC30" i="14" s="1"/>
  <c r="AC31" i="14" s="1"/>
  <c r="AC32" i="14" s="1"/>
  <c r="AC33" i="14" s="1"/>
  <c r="AC34" i="14" s="1"/>
  <c r="AC35" i="14" s="1"/>
  <c r="AC36" i="14" s="1"/>
  <c r="AC37" i="14" s="1"/>
  <c r="AC38" i="14" s="1"/>
  <c r="AC39" i="14" s="1"/>
  <c r="AC40" i="14" s="1"/>
  <c r="AC41" i="14" s="1"/>
  <c r="AC42" i="14" s="1"/>
  <c r="AC43" i="14" s="1"/>
  <c r="AC44" i="14" s="1"/>
  <c r="AC45" i="14" s="1"/>
  <c r="AC46" i="14" s="1"/>
  <c r="AC18" i="14"/>
  <c r="AC51" i="19"/>
  <c r="AC52" i="19" s="1"/>
  <c r="AC53" i="19" s="1"/>
  <c r="AC54" i="19" s="1"/>
  <c r="AC55" i="19" s="1"/>
  <c r="AC56" i="19" s="1"/>
  <c r="AC57" i="19" s="1"/>
  <c r="AC58" i="19" s="1"/>
  <c r="AC59" i="19" s="1"/>
  <c r="AC60" i="19" s="1"/>
  <c r="AC61" i="19" s="1"/>
  <c r="AC62" i="19" s="1"/>
  <c r="AC63" i="19" s="1"/>
  <c r="AC64" i="19" s="1"/>
  <c r="AC65" i="19" s="1"/>
  <c r="AC66" i="19" s="1"/>
  <c r="AC67" i="19" s="1"/>
  <c r="AC68" i="19" s="1"/>
  <c r="AC69" i="19" s="1"/>
  <c r="AC70" i="19" s="1"/>
  <c r="AC19" i="19"/>
  <c r="AC50" i="13"/>
  <c r="AD5" i="13"/>
  <c r="A114" i="9"/>
  <c r="A43" i="9"/>
  <c r="A90" i="9"/>
  <c r="A66" i="9"/>
  <c r="AD50" i="20"/>
  <c r="AE5" i="20"/>
  <c r="AE4" i="6"/>
  <c r="AD26" i="6"/>
  <c r="AD4" i="8"/>
  <c r="AC26" i="8"/>
  <c r="AF4" i="12"/>
  <c r="AF26" i="12" s="1"/>
  <c r="AE26" i="12"/>
  <c r="AB51" i="9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19" i="9"/>
  <c r="L55" i="16"/>
  <c r="B107" i="21"/>
  <c r="AB12" i="22"/>
  <c r="AB21" i="22" s="1"/>
  <c r="AB51" i="12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19" i="12"/>
  <c r="AA13" i="18"/>
  <c r="AA22" i="18" s="1"/>
  <c r="AA9" i="18" s="1"/>
  <c r="AA10" i="18" s="1"/>
  <c r="AD50" i="8"/>
  <c r="AE5" i="8"/>
  <c r="E62" i="16"/>
  <c r="AD27" i="23"/>
  <c r="AD28" i="23" s="1"/>
  <c r="AD29" i="23" s="1"/>
  <c r="AD30" i="23" s="1"/>
  <c r="AD31" i="23" s="1"/>
  <c r="AD32" i="23" s="1"/>
  <c r="AD33" i="23" s="1"/>
  <c r="AD34" i="23" s="1"/>
  <c r="AD35" i="23" s="1"/>
  <c r="AD36" i="23" s="1"/>
  <c r="AD37" i="23" s="1"/>
  <c r="AD38" i="23" s="1"/>
  <c r="AD39" i="23" s="1"/>
  <c r="AD40" i="23" s="1"/>
  <c r="AD41" i="23" s="1"/>
  <c r="AD42" i="23" s="1"/>
  <c r="AD43" i="23" s="1"/>
  <c r="AD44" i="23" s="1"/>
  <c r="AD45" i="23" s="1"/>
  <c r="AD46" i="23" s="1"/>
  <c r="AD18" i="23"/>
  <c r="AC18" i="24"/>
  <c r="AC27" i="24"/>
  <c r="AC28" i="24" s="1"/>
  <c r="AC29" i="24" s="1"/>
  <c r="AC30" i="24" s="1"/>
  <c r="AC31" i="24" s="1"/>
  <c r="AC32" i="24" s="1"/>
  <c r="AC33" i="24" s="1"/>
  <c r="AC34" i="24" s="1"/>
  <c r="AC35" i="24" s="1"/>
  <c r="AC36" i="24" s="1"/>
  <c r="AC37" i="24" s="1"/>
  <c r="AC38" i="24" s="1"/>
  <c r="AC39" i="24" s="1"/>
  <c r="AC40" i="24" s="1"/>
  <c r="AC41" i="24" s="1"/>
  <c r="AC42" i="24" s="1"/>
  <c r="AC43" i="24" s="1"/>
  <c r="AC44" i="24" s="1"/>
  <c r="AC45" i="24" s="1"/>
  <c r="AC46" i="24" s="1"/>
  <c r="AC12" i="24"/>
  <c r="AC21" i="24" s="1"/>
  <c r="AB51" i="13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19" i="13"/>
  <c r="AD50" i="25"/>
  <c r="AE5" i="25"/>
  <c r="AC51" i="20"/>
  <c r="AC52" i="20" s="1"/>
  <c r="AC53" i="20" s="1"/>
  <c r="AC54" i="20" s="1"/>
  <c r="AC55" i="20" s="1"/>
  <c r="AC56" i="20" s="1"/>
  <c r="AC57" i="20" s="1"/>
  <c r="AC58" i="20" s="1"/>
  <c r="AC59" i="20" s="1"/>
  <c r="AC60" i="20" s="1"/>
  <c r="AC61" i="20" s="1"/>
  <c r="AC62" i="20" s="1"/>
  <c r="AC63" i="20" s="1"/>
  <c r="AC64" i="20" s="1"/>
  <c r="AC65" i="20" s="1"/>
  <c r="AC66" i="20" s="1"/>
  <c r="AC67" i="20" s="1"/>
  <c r="AC68" i="20" s="1"/>
  <c r="AC69" i="20" s="1"/>
  <c r="AC70" i="20" s="1"/>
  <c r="AC19" i="20"/>
  <c r="AC18" i="10"/>
  <c r="AC27" i="10"/>
  <c r="AC28" i="10" s="1"/>
  <c r="AC29" i="10" s="1"/>
  <c r="AC30" i="10" s="1"/>
  <c r="AC31" i="10" s="1"/>
  <c r="AC32" i="10" s="1"/>
  <c r="AC33" i="10" s="1"/>
  <c r="AC34" i="10" s="1"/>
  <c r="AC35" i="10" s="1"/>
  <c r="AC36" i="10" s="1"/>
  <c r="AC37" i="10" s="1"/>
  <c r="AC38" i="10" s="1"/>
  <c r="AC39" i="10" s="1"/>
  <c r="AC40" i="10" s="1"/>
  <c r="AC41" i="10" s="1"/>
  <c r="AC42" i="10" s="1"/>
  <c r="AC43" i="10" s="1"/>
  <c r="AC44" i="10" s="1"/>
  <c r="AC45" i="10" s="1"/>
  <c r="AC46" i="10" s="1"/>
  <c r="AB27" i="8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12" i="8"/>
  <c r="AB21" i="8" s="1"/>
  <c r="AB18" i="8"/>
  <c r="N110" i="16"/>
  <c r="AC12" i="12"/>
  <c r="AC21" i="12" s="1"/>
  <c r="T2" i="3"/>
  <c r="T3" i="3"/>
  <c r="AC50" i="22"/>
  <c r="AD5" i="22"/>
  <c r="A66" i="12"/>
  <c r="A43" i="12"/>
  <c r="A114" i="12"/>
  <c r="A90" i="12"/>
  <c r="F81" i="25"/>
  <c r="AC51" i="8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19" i="8"/>
  <c r="AE26" i="19"/>
  <c r="AF4" i="19"/>
  <c r="AF26" i="19" s="1"/>
  <c r="AF4" i="23"/>
  <c r="AF26" i="23" s="1"/>
  <c r="AE26" i="23"/>
  <c r="AB13" i="25"/>
  <c r="AB22" i="25" s="1"/>
  <c r="AB51" i="7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AB69" i="7" s="1"/>
  <c r="AB70" i="7" s="1"/>
  <c r="AB19" i="7"/>
  <c r="Z9" i="7"/>
  <c r="AC26" i="15"/>
  <c r="AD4" i="15"/>
  <c r="AA12" i="25"/>
  <c r="AA21" i="25" s="1"/>
  <c r="AF5" i="24"/>
  <c r="AF50" i="24" s="1"/>
  <c r="AE50" i="24"/>
  <c r="AA13" i="10"/>
  <c r="AA22" i="10" s="1"/>
  <c r="AA9" i="10" s="1"/>
  <c r="AD4" i="7"/>
  <c r="AC26" i="7"/>
  <c r="AD26" i="24"/>
  <c r="AE4" i="24"/>
  <c r="AD16" i="15"/>
  <c r="P51" i="16"/>
  <c r="P19" i="16"/>
  <c r="AC51" i="25"/>
  <c r="AC52" i="25" s="1"/>
  <c r="AC53" i="25" s="1"/>
  <c r="AC54" i="25" s="1"/>
  <c r="AC55" i="25" s="1"/>
  <c r="AC56" i="25" s="1"/>
  <c r="AC57" i="25" s="1"/>
  <c r="AC58" i="25" s="1"/>
  <c r="AC59" i="25" s="1"/>
  <c r="AC60" i="25" s="1"/>
  <c r="AC61" i="25" s="1"/>
  <c r="AC62" i="25" s="1"/>
  <c r="AC63" i="25" s="1"/>
  <c r="AC64" i="25" s="1"/>
  <c r="AC65" i="25" s="1"/>
  <c r="AC66" i="25" s="1"/>
  <c r="AC67" i="25" s="1"/>
  <c r="AC68" i="25" s="1"/>
  <c r="AC69" i="25" s="1"/>
  <c r="AC70" i="25" s="1"/>
  <c r="AC19" i="25"/>
  <c r="AD26" i="10"/>
  <c r="AE4" i="10"/>
  <c r="AA13" i="23"/>
  <c r="AA22" i="23" s="1"/>
  <c r="AA9" i="23" s="1"/>
  <c r="AA10" i="23" s="1"/>
  <c r="AA12" i="9"/>
  <c r="AA21" i="9" s="1"/>
  <c r="R10" i="2"/>
  <c r="R15" i="2"/>
  <c r="AC18" i="11"/>
  <c r="AC27" i="11"/>
  <c r="AC28" i="11" s="1"/>
  <c r="AC29" i="11" s="1"/>
  <c r="AC30" i="11" s="1"/>
  <c r="AC31" i="11" s="1"/>
  <c r="AC32" i="11" s="1"/>
  <c r="AC33" i="11" s="1"/>
  <c r="AC34" i="11" s="1"/>
  <c r="AC35" i="11" s="1"/>
  <c r="AC36" i="11" s="1"/>
  <c r="AC37" i="11" s="1"/>
  <c r="AC38" i="11" s="1"/>
  <c r="AC39" i="11" s="1"/>
  <c r="AC40" i="11" s="1"/>
  <c r="AC41" i="11" s="1"/>
  <c r="AC42" i="11" s="1"/>
  <c r="AC43" i="11" s="1"/>
  <c r="AC44" i="11" s="1"/>
  <c r="AC45" i="11" s="1"/>
  <c r="AC46" i="11" s="1"/>
  <c r="AB51" i="22"/>
  <c r="AB52" i="22" s="1"/>
  <c r="AB53" i="22" s="1"/>
  <c r="AB54" i="22" s="1"/>
  <c r="AB55" i="22" s="1"/>
  <c r="AB56" i="22" s="1"/>
  <c r="AB57" i="22" s="1"/>
  <c r="AB58" i="22" s="1"/>
  <c r="AB59" i="22" s="1"/>
  <c r="AB60" i="22" s="1"/>
  <c r="AB61" i="22" s="1"/>
  <c r="AB62" i="22" s="1"/>
  <c r="AB63" i="22" s="1"/>
  <c r="AB64" i="22" s="1"/>
  <c r="AB65" i="22" s="1"/>
  <c r="AB66" i="22" s="1"/>
  <c r="AB67" i="22" s="1"/>
  <c r="AB68" i="22" s="1"/>
  <c r="AB69" i="22" s="1"/>
  <c r="AB70" i="22" s="1"/>
  <c r="AB19" i="22"/>
  <c r="AB13" i="8"/>
  <c r="AB22" i="8" s="1"/>
  <c r="B113" i="16"/>
  <c r="I58" i="16"/>
  <c r="AD18" i="19"/>
  <c r="AD27" i="19"/>
  <c r="AD28" i="19" s="1"/>
  <c r="AD29" i="19" s="1"/>
  <c r="AD30" i="19" s="1"/>
  <c r="AD31" i="19" s="1"/>
  <c r="AD32" i="19" s="1"/>
  <c r="AD33" i="19" s="1"/>
  <c r="AD34" i="19" s="1"/>
  <c r="AD35" i="19" s="1"/>
  <c r="AD36" i="19" s="1"/>
  <c r="AD37" i="19" s="1"/>
  <c r="AD38" i="19" s="1"/>
  <c r="AD39" i="19" s="1"/>
  <c r="AD40" i="19" s="1"/>
  <c r="AD41" i="19" s="1"/>
  <c r="AD42" i="19" s="1"/>
  <c r="AD43" i="19" s="1"/>
  <c r="AD44" i="19" s="1"/>
  <c r="AD45" i="19" s="1"/>
  <c r="AD46" i="19" s="1"/>
  <c r="AD12" i="19"/>
  <c r="AD21" i="19" s="1"/>
  <c r="A113" i="24"/>
  <c r="A89" i="24"/>
  <c r="A65" i="24"/>
  <c r="A42" i="24"/>
  <c r="AC50" i="10"/>
  <c r="AD5" i="10"/>
  <c r="P27" i="16"/>
  <c r="P28" i="16" s="1"/>
  <c r="P29" i="16" s="1"/>
  <c r="P30" i="16" s="1"/>
  <c r="P18" i="16"/>
  <c r="I34" i="16"/>
  <c r="G60" i="16"/>
  <c r="Q26" i="16"/>
  <c r="Q50" i="16"/>
  <c r="AD26" i="11"/>
  <c r="AE4" i="11"/>
  <c r="A113" i="25"/>
  <c r="A89" i="25"/>
  <c r="A65" i="25"/>
  <c r="A42" i="25"/>
  <c r="AB51" i="14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19" i="14"/>
  <c r="A89" i="13"/>
  <c r="A65" i="13"/>
  <c r="A113" i="13"/>
  <c r="A42" i="13"/>
  <c r="A113" i="23"/>
  <c r="A89" i="23"/>
  <c r="A65" i="23"/>
  <c r="A42" i="23"/>
  <c r="AD26" i="22"/>
  <c r="AE4" i="22"/>
  <c r="AA13" i="12"/>
  <c r="AA22" i="12" s="1"/>
  <c r="AA9" i="12" s="1"/>
  <c r="AA22" i="25"/>
  <c r="F38" i="15" l="1"/>
  <c r="F47" i="31"/>
  <c r="E37" i="32" s="1"/>
  <c r="J35" i="15"/>
  <c r="J44" i="31"/>
  <c r="I34" i="32" s="1"/>
  <c r="I35" i="15"/>
  <c r="I44" i="31"/>
  <c r="H34" i="32" s="1"/>
  <c r="H36" i="15"/>
  <c r="H45" i="31"/>
  <c r="G35" i="32" s="1"/>
  <c r="K34" i="15"/>
  <c r="K43" i="31"/>
  <c r="J33" i="32" s="1"/>
  <c r="T29" i="2"/>
  <c r="T9" i="2"/>
  <c r="T7" i="2"/>
  <c r="L33" i="15"/>
  <c r="L42" i="31"/>
  <c r="K32" i="32" s="1"/>
  <c r="D40" i="15"/>
  <c r="D49" i="31"/>
  <c r="C39" i="32" s="1"/>
  <c r="M32" i="15"/>
  <c r="M41" i="31"/>
  <c r="L31" i="32" s="1"/>
  <c r="C40" i="15"/>
  <c r="C49" i="31"/>
  <c r="B39" i="32" s="1"/>
  <c r="B41" i="15"/>
  <c r="B50" i="31"/>
  <c r="A40" i="32" s="1"/>
  <c r="E39" i="15"/>
  <c r="E48" i="31"/>
  <c r="D38" i="32" s="1"/>
  <c r="G37" i="15"/>
  <c r="G46" i="31"/>
  <c r="F36" i="32" s="1"/>
  <c r="O65" i="15"/>
  <c r="O75" i="31" s="1"/>
  <c r="N65" i="32" s="1"/>
  <c r="M64" i="15"/>
  <c r="M74" i="31" s="1"/>
  <c r="L64" i="32" s="1"/>
  <c r="E63" i="15"/>
  <c r="E73" i="31" s="1"/>
  <c r="D63" i="32" s="1"/>
  <c r="I59" i="15"/>
  <c r="I69" i="31" s="1"/>
  <c r="H59" i="32" s="1"/>
  <c r="AA10" i="13"/>
  <c r="AA14" i="33"/>
  <c r="AA29" i="33" s="1"/>
  <c r="P64" i="15"/>
  <c r="P74" i="31" s="1"/>
  <c r="O64" i="32" s="1"/>
  <c r="Q63" i="15"/>
  <c r="Q73" i="31" s="1"/>
  <c r="P63" i="32" s="1"/>
  <c r="Y55" i="15"/>
  <c r="Y65" i="31" s="1"/>
  <c r="X55" i="32" s="1"/>
  <c r="Z10" i="7"/>
  <c r="Z8" i="33"/>
  <c r="Z23" i="33" s="1"/>
  <c r="AA10" i="14"/>
  <c r="AA15" i="33"/>
  <c r="AA30" i="33" s="1"/>
  <c r="H60" i="15"/>
  <c r="H70" i="31" s="1"/>
  <c r="G60" i="32" s="1"/>
  <c r="C64" i="15"/>
  <c r="C74" i="31" s="1"/>
  <c r="B64" i="32" s="1"/>
  <c r="G61" i="15"/>
  <c r="G71" i="31" s="1"/>
  <c r="F61" i="32" s="1"/>
  <c r="K65" i="15"/>
  <c r="K75" i="31" s="1"/>
  <c r="J65" i="32" s="1"/>
  <c r="J65" i="15"/>
  <c r="J75" i="31" s="1"/>
  <c r="I65" i="32" s="1"/>
  <c r="U59" i="15"/>
  <c r="U69" i="31" s="1"/>
  <c r="T59" i="32" s="1"/>
  <c r="S61" i="15"/>
  <c r="S71" i="31" s="1"/>
  <c r="R61" i="32" s="1"/>
  <c r="X56" i="15"/>
  <c r="X66" i="31" s="1"/>
  <c r="W56" i="32" s="1"/>
  <c r="AA53" i="15"/>
  <c r="AA63" i="31" s="1"/>
  <c r="Z53" i="32" s="1"/>
  <c r="AB52" i="15"/>
  <c r="AB62" i="31" s="1"/>
  <c r="AA52" i="32" s="1"/>
  <c r="N65" i="15"/>
  <c r="N75" i="31" s="1"/>
  <c r="M65" i="32" s="1"/>
  <c r="R62" i="15"/>
  <c r="R72" i="31" s="1"/>
  <c r="Q62" i="32" s="1"/>
  <c r="W57" i="15"/>
  <c r="W67" i="31" s="1"/>
  <c r="V57" i="32" s="1"/>
  <c r="AA10" i="12"/>
  <c r="AA13" i="33"/>
  <c r="AA28" i="33" s="1"/>
  <c r="V58" i="15"/>
  <c r="V68" i="31" s="1"/>
  <c r="U58" i="32" s="1"/>
  <c r="F62" i="15"/>
  <c r="F72" i="31" s="1"/>
  <c r="E62" i="32" s="1"/>
  <c r="Z54" i="15"/>
  <c r="Z64" i="31" s="1"/>
  <c r="Y54" i="32" s="1"/>
  <c r="T60" i="15"/>
  <c r="T70" i="31" s="1"/>
  <c r="S60" i="32" s="1"/>
  <c r="AA10" i="10"/>
  <c r="AA11" i="33"/>
  <c r="AA26" i="33" s="1"/>
  <c r="AA10" i="11"/>
  <c r="AA12" i="33"/>
  <c r="AA27" i="33" s="1"/>
  <c r="AA10" i="8"/>
  <c r="AA9" i="33"/>
  <c r="AA24" i="33" s="1"/>
  <c r="L64" i="15"/>
  <c r="L74" i="31" s="1"/>
  <c r="K64" i="32" s="1"/>
  <c r="B65" i="15"/>
  <c r="B75" i="31" s="1"/>
  <c r="A65" i="32" s="1"/>
  <c r="D64" i="15"/>
  <c r="D74" i="31" s="1"/>
  <c r="C64" i="32" s="1"/>
  <c r="M55" i="20"/>
  <c r="L56" i="20"/>
  <c r="K57" i="20"/>
  <c r="J58" i="20"/>
  <c r="AD89" i="17"/>
  <c r="AA89" i="17"/>
  <c r="U88" i="17"/>
  <c r="V89" i="17"/>
  <c r="AB89" i="17"/>
  <c r="AF89" i="17"/>
  <c r="R88" i="17"/>
  <c r="Z88" i="17"/>
  <c r="AE89" i="17"/>
  <c r="T89" i="17"/>
  <c r="W89" i="17"/>
  <c r="S89" i="17"/>
  <c r="X89" i="17"/>
  <c r="Y89" i="17"/>
  <c r="Q89" i="17"/>
  <c r="P89" i="17"/>
  <c r="AC89" i="17"/>
  <c r="O89" i="17"/>
  <c r="N89" i="17"/>
  <c r="F62" i="6"/>
  <c r="Y56" i="6"/>
  <c r="X57" i="6"/>
  <c r="L66" i="6"/>
  <c r="C64" i="6"/>
  <c r="J66" i="6"/>
  <c r="H60" i="6"/>
  <c r="AA54" i="6"/>
  <c r="D65" i="6"/>
  <c r="N65" i="6"/>
  <c r="O66" i="6"/>
  <c r="V59" i="6"/>
  <c r="P52" i="16"/>
  <c r="AC52" i="6"/>
  <c r="W58" i="6"/>
  <c r="K66" i="6"/>
  <c r="Q64" i="6"/>
  <c r="E63" i="6"/>
  <c r="B65" i="6"/>
  <c r="AB53" i="6"/>
  <c r="Z55" i="6"/>
  <c r="M65" i="6"/>
  <c r="I59" i="6"/>
  <c r="O53" i="16"/>
  <c r="P66" i="6"/>
  <c r="R63" i="6"/>
  <c r="M55" i="16"/>
  <c r="N54" i="16"/>
  <c r="S62" i="6"/>
  <c r="U60" i="6"/>
  <c r="G61" i="6"/>
  <c r="T61" i="6"/>
  <c r="AC22" i="21"/>
  <c r="AC9" i="21" s="1"/>
  <c r="AC10" i="21" s="1"/>
  <c r="AA9" i="9"/>
  <c r="AC9" i="24"/>
  <c r="AC10" i="24" s="1"/>
  <c r="AC13" i="17"/>
  <c r="AC22" i="17" s="1"/>
  <c r="AA9" i="7"/>
  <c r="AB13" i="11"/>
  <c r="AB22" i="11" s="1"/>
  <c r="AB9" i="11" s="1"/>
  <c r="AB13" i="7"/>
  <c r="AB22" i="7" s="1"/>
  <c r="A114" i="25"/>
  <c r="A90" i="25"/>
  <c r="A66" i="25"/>
  <c r="A43" i="25"/>
  <c r="AD26" i="7"/>
  <c r="AE4" i="7"/>
  <c r="AE26" i="22"/>
  <c r="AF4" i="22"/>
  <c r="AF26" i="22" s="1"/>
  <c r="AD27" i="22"/>
  <c r="AD28" i="22" s="1"/>
  <c r="AD29" i="22" s="1"/>
  <c r="AD30" i="22" s="1"/>
  <c r="AD31" i="22" s="1"/>
  <c r="AD32" i="22" s="1"/>
  <c r="AD33" i="22" s="1"/>
  <c r="AD34" i="22" s="1"/>
  <c r="AD35" i="22" s="1"/>
  <c r="AD36" i="22" s="1"/>
  <c r="AD37" i="22" s="1"/>
  <c r="AD38" i="22" s="1"/>
  <c r="AD39" i="22" s="1"/>
  <c r="AD40" i="22" s="1"/>
  <c r="AD41" i="22" s="1"/>
  <c r="AD42" i="22" s="1"/>
  <c r="AD43" i="22" s="1"/>
  <c r="AD44" i="22" s="1"/>
  <c r="AD45" i="22" s="1"/>
  <c r="AD46" i="22" s="1"/>
  <c r="AD18" i="22"/>
  <c r="AE26" i="11"/>
  <c r="AF4" i="11"/>
  <c r="AF26" i="11" s="1"/>
  <c r="I35" i="16"/>
  <c r="A114" i="24"/>
  <c r="A90" i="24"/>
  <c r="A66" i="24"/>
  <c r="A43" i="24"/>
  <c r="I59" i="16"/>
  <c r="AC12" i="11"/>
  <c r="AC21" i="11" s="1"/>
  <c r="AD18" i="10"/>
  <c r="AD27" i="10"/>
  <c r="AD28" i="10" s="1"/>
  <c r="AD29" i="10" s="1"/>
  <c r="AD30" i="10" s="1"/>
  <c r="AD31" i="10" s="1"/>
  <c r="AD32" i="10" s="1"/>
  <c r="AD33" i="10" s="1"/>
  <c r="AD34" i="10" s="1"/>
  <c r="AD35" i="10" s="1"/>
  <c r="AD36" i="10" s="1"/>
  <c r="AD37" i="10" s="1"/>
  <c r="AD38" i="10" s="1"/>
  <c r="AD39" i="10" s="1"/>
  <c r="AD40" i="10" s="1"/>
  <c r="AD41" i="10" s="1"/>
  <c r="AD42" i="10" s="1"/>
  <c r="AD43" i="10" s="1"/>
  <c r="AD44" i="10" s="1"/>
  <c r="AD45" i="10" s="1"/>
  <c r="AD46" i="10" s="1"/>
  <c r="AA9" i="25"/>
  <c r="AA10" i="25" s="1"/>
  <c r="AC51" i="22"/>
  <c r="AC52" i="22" s="1"/>
  <c r="AC53" i="22" s="1"/>
  <c r="AC54" i="22" s="1"/>
  <c r="AC55" i="22" s="1"/>
  <c r="AC56" i="22" s="1"/>
  <c r="AC57" i="22" s="1"/>
  <c r="AC58" i="22" s="1"/>
  <c r="AC59" i="22" s="1"/>
  <c r="AC60" i="22" s="1"/>
  <c r="AC61" i="22" s="1"/>
  <c r="AC62" i="22" s="1"/>
  <c r="AC63" i="22" s="1"/>
  <c r="AC64" i="22" s="1"/>
  <c r="AC65" i="22" s="1"/>
  <c r="AC66" i="22" s="1"/>
  <c r="AC67" i="22" s="1"/>
  <c r="AC68" i="22" s="1"/>
  <c r="AC69" i="22" s="1"/>
  <c r="AC70" i="22" s="1"/>
  <c r="AC19" i="22"/>
  <c r="AD51" i="25"/>
  <c r="AD52" i="25" s="1"/>
  <c r="AD53" i="25" s="1"/>
  <c r="AD54" i="25" s="1"/>
  <c r="AD55" i="25" s="1"/>
  <c r="AD56" i="25" s="1"/>
  <c r="AD57" i="25" s="1"/>
  <c r="AD58" i="25" s="1"/>
  <c r="AD59" i="25" s="1"/>
  <c r="AD60" i="25" s="1"/>
  <c r="AD61" i="25" s="1"/>
  <c r="AD62" i="25" s="1"/>
  <c r="AD63" i="25" s="1"/>
  <c r="AD64" i="25" s="1"/>
  <c r="AD65" i="25" s="1"/>
  <c r="AD66" i="25" s="1"/>
  <c r="AD67" i="25" s="1"/>
  <c r="AD68" i="25" s="1"/>
  <c r="AD69" i="25" s="1"/>
  <c r="AD70" i="25" s="1"/>
  <c r="AD19" i="25"/>
  <c r="AE50" i="8"/>
  <c r="AF5" i="8"/>
  <c r="AF50" i="8" s="1"/>
  <c r="B108" i="21"/>
  <c r="AC12" i="8"/>
  <c r="AC18" i="8"/>
  <c r="AC27" i="8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D50" i="18"/>
  <c r="AE5" i="18"/>
  <c r="AC51" i="12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19" i="12"/>
  <c r="AD51" i="19"/>
  <c r="AD52" i="19" s="1"/>
  <c r="AD53" i="19" s="1"/>
  <c r="AD54" i="19" s="1"/>
  <c r="AD55" i="19" s="1"/>
  <c r="AD56" i="19" s="1"/>
  <c r="AD57" i="19" s="1"/>
  <c r="AD58" i="19" s="1"/>
  <c r="AD59" i="19" s="1"/>
  <c r="AD60" i="19" s="1"/>
  <c r="AD61" i="19" s="1"/>
  <c r="AD62" i="19" s="1"/>
  <c r="AD63" i="19" s="1"/>
  <c r="AD64" i="19" s="1"/>
  <c r="AD65" i="19" s="1"/>
  <c r="AD66" i="19" s="1"/>
  <c r="AD67" i="19" s="1"/>
  <c r="AD68" i="19" s="1"/>
  <c r="AD69" i="19" s="1"/>
  <c r="AD70" i="19" s="1"/>
  <c r="AD19" i="19"/>
  <c r="AD50" i="15"/>
  <c r="AD60" i="31" s="1"/>
  <c r="AC50" i="32" s="1"/>
  <c r="AE5" i="15"/>
  <c r="AD51" i="17"/>
  <c r="AD52" i="17" s="1"/>
  <c r="AD53" i="17" s="1"/>
  <c r="AD54" i="17" s="1"/>
  <c r="AD55" i="17" s="1"/>
  <c r="AD56" i="17" s="1"/>
  <c r="AD57" i="17" s="1"/>
  <c r="AD58" i="17" s="1"/>
  <c r="AD59" i="17" s="1"/>
  <c r="AD60" i="17" s="1"/>
  <c r="AD61" i="17" s="1"/>
  <c r="AD62" i="17" s="1"/>
  <c r="AD63" i="17" s="1"/>
  <c r="AD64" i="17" s="1"/>
  <c r="AD65" i="17" s="1"/>
  <c r="AD66" i="17" s="1"/>
  <c r="AD67" i="17" s="1"/>
  <c r="AD68" i="17" s="1"/>
  <c r="AD69" i="17" s="1"/>
  <c r="AD70" i="17" s="1"/>
  <c r="AD19" i="17"/>
  <c r="AE12" i="21"/>
  <c r="AE18" i="21"/>
  <c r="AE27" i="21"/>
  <c r="AE28" i="21" s="1"/>
  <c r="AE29" i="21" s="1"/>
  <c r="AE30" i="21" s="1"/>
  <c r="AE31" i="21" s="1"/>
  <c r="AE32" i="21" s="1"/>
  <c r="AE33" i="21" s="1"/>
  <c r="AE34" i="21" s="1"/>
  <c r="AE35" i="21" s="1"/>
  <c r="AE36" i="21" s="1"/>
  <c r="AE37" i="21" s="1"/>
  <c r="AE38" i="21" s="1"/>
  <c r="AE39" i="21" s="1"/>
  <c r="AE40" i="21" s="1"/>
  <c r="AE41" i="21" s="1"/>
  <c r="AE42" i="21" s="1"/>
  <c r="AE43" i="21" s="1"/>
  <c r="AE44" i="21" s="1"/>
  <c r="AE45" i="21" s="1"/>
  <c r="AE46" i="21" s="1"/>
  <c r="A66" i="7"/>
  <c r="A43" i="7"/>
  <c r="A114" i="7"/>
  <c r="A90" i="7"/>
  <c r="AD103" i="25"/>
  <c r="A90" i="20"/>
  <c r="A66" i="20"/>
  <c r="A43" i="20"/>
  <c r="A114" i="20"/>
  <c r="AD26" i="25"/>
  <c r="AE4" i="25"/>
  <c r="Q27" i="16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18" i="16"/>
  <c r="B114" i="16"/>
  <c r="AD50" i="22"/>
  <c r="AE5" i="22"/>
  <c r="AE50" i="25"/>
  <c r="AF5" i="25"/>
  <c r="AF50" i="25" s="1"/>
  <c r="A114" i="23"/>
  <c r="A90" i="23"/>
  <c r="A66" i="23"/>
  <c r="A43" i="23"/>
  <c r="AD18" i="11"/>
  <c r="AD27" i="11"/>
  <c r="AD28" i="11" s="1"/>
  <c r="AD29" i="11" s="1"/>
  <c r="AD30" i="11" s="1"/>
  <c r="AD31" i="11" s="1"/>
  <c r="AD32" i="11" s="1"/>
  <c r="AD33" i="11" s="1"/>
  <c r="AD34" i="11" s="1"/>
  <c r="AD35" i="11" s="1"/>
  <c r="AD36" i="11" s="1"/>
  <c r="AD37" i="11" s="1"/>
  <c r="AD38" i="11" s="1"/>
  <c r="AD39" i="11" s="1"/>
  <c r="AD40" i="11" s="1"/>
  <c r="AD41" i="11" s="1"/>
  <c r="AD42" i="11" s="1"/>
  <c r="AD43" i="11" s="1"/>
  <c r="AD44" i="11" s="1"/>
  <c r="AD45" i="11" s="1"/>
  <c r="AD46" i="11" s="1"/>
  <c r="AC13" i="25"/>
  <c r="AC22" i="25" s="1"/>
  <c r="AE26" i="24"/>
  <c r="AF4" i="24"/>
  <c r="AF26" i="24" s="1"/>
  <c r="AD26" i="15"/>
  <c r="AE4" i="15"/>
  <c r="AE27" i="23"/>
  <c r="AE28" i="23" s="1"/>
  <c r="AE29" i="23" s="1"/>
  <c r="AE30" i="23" s="1"/>
  <c r="AE31" i="23" s="1"/>
  <c r="AE32" i="23" s="1"/>
  <c r="AE33" i="23" s="1"/>
  <c r="AE34" i="23" s="1"/>
  <c r="AE35" i="23" s="1"/>
  <c r="AE36" i="23" s="1"/>
  <c r="AE37" i="23" s="1"/>
  <c r="AE38" i="23" s="1"/>
  <c r="AE39" i="23" s="1"/>
  <c r="AE40" i="23" s="1"/>
  <c r="AE41" i="23" s="1"/>
  <c r="AE42" i="23" s="1"/>
  <c r="AE43" i="23" s="1"/>
  <c r="AE44" i="23" s="1"/>
  <c r="AE45" i="23" s="1"/>
  <c r="AE46" i="23" s="1"/>
  <c r="AE18" i="23"/>
  <c r="AE12" i="23"/>
  <c r="AC12" i="10"/>
  <c r="AC21" i="10" s="1"/>
  <c r="AD51" i="8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19" i="8"/>
  <c r="AD26" i="8"/>
  <c r="AE4" i="8"/>
  <c r="A115" i="9"/>
  <c r="A44" i="9"/>
  <c r="A91" i="9"/>
  <c r="A67" i="9"/>
  <c r="AC12" i="14"/>
  <c r="AC21" i="14" s="1"/>
  <c r="AC51" i="18"/>
  <c r="AC52" i="18" s="1"/>
  <c r="AC53" i="18" s="1"/>
  <c r="AC54" i="18" s="1"/>
  <c r="AC55" i="18" s="1"/>
  <c r="AC56" i="18" s="1"/>
  <c r="AC57" i="18" s="1"/>
  <c r="AC58" i="18" s="1"/>
  <c r="AC59" i="18" s="1"/>
  <c r="AC60" i="18" s="1"/>
  <c r="AC61" i="18" s="1"/>
  <c r="AC62" i="18" s="1"/>
  <c r="AC63" i="18" s="1"/>
  <c r="AC64" i="18" s="1"/>
  <c r="AC65" i="18" s="1"/>
  <c r="AC66" i="18" s="1"/>
  <c r="AC67" i="18" s="1"/>
  <c r="AC68" i="18" s="1"/>
  <c r="AC69" i="18" s="1"/>
  <c r="AC70" i="18" s="1"/>
  <c r="AC19" i="18"/>
  <c r="AD18" i="14"/>
  <c r="AD27" i="14"/>
  <c r="AD28" i="14" s="1"/>
  <c r="AD29" i="14" s="1"/>
  <c r="AD30" i="14" s="1"/>
  <c r="AD31" i="14" s="1"/>
  <c r="AD32" i="14" s="1"/>
  <c r="AD33" i="14" s="1"/>
  <c r="AD34" i="14" s="1"/>
  <c r="AD35" i="14" s="1"/>
  <c r="AD36" i="14" s="1"/>
  <c r="AD37" i="14" s="1"/>
  <c r="AD38" i="14" s="1"/>
  <c r="AD39" i="14" s="1"/>
  <c r="AD40" i="14" s="1"/>
  <c r="AD41" i="14" s="1"/>
  <c r="AD42" i="14" s="1"/>
  <c r="AD43" i="14" s="1"/>
  <c r="AD44" i="14" s="1"/>
  <c r="AD45" i="14" s="1"/>
  <c r="AD46" i="14" s="1"/>
  <c r="A43" i="21"/>
  <c r="A114" i="21"/>
  <c r="A90" i="21"/>
  <c r="A66" i="21"/>
  <c r="AC51" i="15"/>
  <c r="AC61" i="31" s="1"/>
  <c r="AB51" i="32" s="1"/>
  <c r="AC19" i="15"/>
  <c r="AC29" i="31" s="1"/>
  <c r="AB19" i="32" s="1"/>
  <c r="AC18" i="9"/>
  <c r="AC27" i="9"/>
  <c r="AC28" i="9" s="1"/>
  <c r="AC29" i="9" s="1"/>
  <c r="AC30" i="9" s="1"/>
  <c r="AC31" i="9" s="1"/>
  <c r="AC32" i="9" s="1"/>
  <c r="AC33" i="9" s="1"/>
  <c r="AC34" i="9" s="1"/>
  <c r="AC35" i="9" s="1"/>
  <c r="AC36" i="9" s="1"/>
  <c r="AC37" i="9" s="1"/>
  <c r="AC38" i="9" s="1"/>
  <c r="AC39" i="9" s="1"/>
  <c r="AC40" i="9" s="1"/>
  <c r="AC41" i="9" s="1"/>
  <c r="AC42" i="9" s="1"/>
  <c r="AC43" i="9" s="1"/>
  <c r="AC44" i="9" s="1"/>
  <c r="AC45" i="9" s="1"/>
  <c r="AC46" i="9" s="1"/>
  <c r="AF18" i="21"/>
  <c r="AF27" i="21"/>
  <c r="AF28" i="21" s="1"/>
  <c r="AF29" i="21" s="1"/>
  <c r="AF30" i="21" s="1"/>
  <c r="AF31" i="21" s="1"/>
  <c r="AF32" i="21" s="1"/>
  <c r="AF33" i="21" s="1"/>
  <c r="AF34" i="21" s="1"/>
  <c r="AF35" i="21" s="1"/>
  <c r="AF36" i="21" s="1"/>
  <c r="AF37" i="21" s="1"/>
  <c r="AF38" i="21" s="1"/>
  <c r="AF39" i="21" s="1"/>
  <c r="AF40" i="21" s="1"/>
  <c r="AF41" i="21" s="1"/>
  <c r="AF42" i="21" s="1"/>
  <c r="AF43" i="21" s="1"/>
  <c r="AF44" i="21" s="1"/>
  <c r="AF45" i="21" s="1"/>
  <c r="AF46" i="21" s="1"/>
  <c r="A43" i="8"/>
  <c r="A114" i="8"/>
  <c r="A90" i="8"/>
  <c r="A66" i="8"/>
  <c r="U2" i="3"/>
  <c r="U3" i="3"/>
  <c r="AC18" i="25"/>
  <c r="AC27" i="25"/>
  <c r="AC28" i="25" s="1"/>
  <c r="AC29" i="25" s="1"/>
  <c r="AC30" i="25" s="1"/>
  <c r="AC31" i="25" s="1"/>
  <c r="AC32" i="25" s="1"/>
  <c r="AC33" i="25" s="1"/>
  <c r="AC34" i="25" s="1"/>
  <c r="AC35" i="25" s="1"/>
  <c r="AC36" i="25" s="1"/>
  <c r="AC37" i="25" s="1"/>
  <c r="AC38" i="25" s="1"/>
  <c r="AC39" i="25" s="1"/>
  <c r="AC40" i="25" s="1"/>
  <c r="AC41" i="25" s="1"/>
  <c r="AC42" i="25" s="1"/>
  <c r="AC43" i="25" s="1"/>
  <c r="AC44" i="25" s="1"/>
  <c r="AC45" i="25" s="1"/>
  <c r="AC46" i="25" s="1"/>
  <c r="F84" i="23"/>
  <c r="Q51" i="16"/>
  <c r="Q19" i="16"/>
  <c r="AD18" i="24"/>
  <c r="AD27" i="24"/>
  <c r="AD28" i="24" s="1"/>
  <c r="AD29" i="24" s="1"/>
  <c r="AD30" i="24" s="1"/>
  <c r="AD31" i="24" s="1"/>
  <c r="AD32" i="24" s="1"/>
  <c r="AD33" i="24" s="1"/>
  <c r="AD34" i="24" s="1"/>
  <c r="AD35" i="24" s="1"/>
  <c r="AD36" i="24" s="1"/>
  <c r="AD37" i="24" s="1"/>
  <c r="AD38" i="24" s="1"/>
  <c r="AD39" i="24" s="1"/>
  <c r="AD40" i="24" s="1"/>
  <c r="AD41" i="24" s="1"/>
  <c r="AD42" i="24" s="1"/>
  <c r="AD43" i="24" s="1"/>
  <c r="AD44" i="24" s="1"/>
  <c r="AD45" i="24" s="1"/>
  <c r="AD46" i="24" s="1"/>
  <c r="AC18" i="15"/>
  <c r="AC27" i="15"/>
  <c r="AC28" i="15" s="1"/>
  <c r="AC29" i="15" s="1"/>
  <c r="AC30" i="15" s="1"/>
  <c r="AC31" i="15" s="1"/>
  <c r="AC32" i="15" s="1"/>
  <c r="AC33" i="15" s="1"/>
  <c r="AC34" i="15" s="1"/>
  <c r="AC35" i="15" s="1"/>
  <c r="AC36" i="15" s="1"/>
  <c r="AC37" i="15" s="1"/>
  <c r="AC38" i="15" s="1"/>
  <c r="AC39" i="15" s="1"/>
  <c r="AC40" i="15" s="1"/>
  <c r="AC41" i="15" s="1"/>
  <c r="AC42" i="15" s="1"/>
  <c r="AC43" i="15" s="1"/>
  <c r="AC44" i="15" s="1"/>
  <c r="AC45" i="15" s="1"/>
  <c r="AC46" i="15" s="1"/>
  <c r="AC12" i="15"/>
  <c r="AC21" i="15" s="1"/>
  <c r="AF27" i="23"/>
  <c r="AF28" i="23" s="1"/>
  <c r="AF29" i="23" s="1"/>
  <c r="AF30" i="23" s="1"/>
  <c r="AF31" i="23" s="1"/>
  <c r="AF32" i="23" s="1"/>
  <c r="AF33" i="23" s="1"/>
  <c r="AF34" i="23" s="1"/>
  <c r="AF35" i="23" s="1"/>
  <c r="AF36" i="23" s="1"/>
  <c r="AF37" i="23" s="1"/>
  <c r="AF38" i="23" s="1"/>
  <c r="AF39" i="23" s="1"/>
  <c r="AF40" i="23" s="1"/>
  <c r="AF41" i="23" s="1"/>
  <c r="AF42" i="23" s="1"/>
  <c r="AF43" i="23" s="1"/>
  <c r="AF44" i="23" s="1"/>
  <c r="AF45" i="23" s="1"/>
  <c r="AF46" i="23" s="1"/>
  <c r="AF18" i="23"/>
  <c r="F82" i="25"/>
  <c r="AD12" i="23"/>
  <c r="AD21" i="23" s="1"/>
  <c r="L56" i="16"/>
  <c r="AD18" i="6"/>
  <c r="AD27" i="6"/>
  <c r="AD28" i="6" s="1"/>
  <c r="AD29" i="6" s="1"/>
  <c r="AD30" i="6" s="1"/>
  <c r="AD31" i="6" s="1"/>
  <c r="AD32" i="6" s="1"/>
  <c r="AD33" i="6" s="1"/>
  <c r="AD34" i="6" s="1"/>
  <c r="AD35" i="6" s="1"/>
  <c r="AD36" i="6" s="1"/>
  <c r="AD37" i="6" s="1"/>
  <c r="AD38" i="6" s="1"/>
  <c r="AD39" i="6" s="1"/>
  <c r="AD40" i="6" s="1"/>
  <c r="AD41" i="6" s="1"/>
  <c r="AD42" i="6" s="1"/>
  <c r="AD43" i="6" s="1"/>
  <c r="AD44" i="6" s="1"/>
  <c r="AD45" i="6" s="1"/>
  <c r="AD46" i="6" s="1"/>
  <c r="A114" i="17"/>
  <c r="A66" i="17"/>
  <c r="A90" i="17"/>
  <c r="A43" i="17"/>
  <c r="AF4" i="14"/>
  <c r="AF26" i="14" s="1"/>
  <c r="AE26" i="14"/>
  <c r="AD18" i="18"/>
  <c r="AD27" i="18"/>
  <c r="AD28" i="18" s="1"/>
  <c r="AD29" i="18" s="1"/>
  <c r="AD30" i="18" s="1"/>
  <c r="AD31" i="18" s="1"/>
  <c r="AD32" i="18" s="1"/>
  <c r="AD33" i="18" s="1"/>
  <c r="AD34" i="18" s="1"/>
  <c r="AD35" i="18" s="1"/>
  <c r="AD36" i="18" s="1"/>
  <c r="AD37" i="18" s="1"/>
  <c r="AD38" i="18" s="1"/>
  <c r="AD39" i="18" s="1"/>
  <c r="AD40" i="18" s="1"/>
  <c r="AD41" i="18" s="1"/>
  <c r="AD42" i="18" s="1"/>
  <c r="AD43" i="18" s="1"/>
  <c r="AD44" i="18" s="1"/>
  <c r="AD45" i="18" s="1"/>
  <c r="AD46" i="18" s="1"/>
  <c r="AE4" i="9"/>
  <c r="AD26" i="9"/>
  <c r="B90" i="16"/>
  <c r="A115" i="16"/>
  <c r="A44" i="16"/>
  <c r="A91" i="16"/>
  <c r="A67" i="16"/>
  <c r="A90" i="22"/>
  <c r="A114" i="22"/>
  <c r="A66" i="22"/>
  <c r="A43" i="22"/>
  <c r="AE50" i="21"/>
  <c r="AF5" i="21"/>
  <c r="AF50" i="21" s="1"/>
  <c r="S10" i="2"/>
  <c r="S15" i="2"/>
  <c r="AB13" i="14"/>
  <c r="AB22" i="14" s="1"/>
  <c r="AB9" i="14" s="1"/>
  <c r="AC18" i="7"/>
  <c r="AC27" i="7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F27" i="19"/>
  <c r="AF28" i="19" s="1"/>
  <c r="AF29" i="19" s="1"/>
  <c r="AF30" i="19" s="1"/>
  <c r="AF31" i="19" s="1"/>
  <c r="AF32" i="19" s="1"/>
  <c r="AF33" i="19" s="1"/>
  <c r="AF34" i="19" s="1"/>
  <c r="AF35" i="19" s="1"/>
  <c r="AF36" i="19" s="1"/>
  <c r="AF37" i="19" s="1"/>
  <c r="AF38" i="19" s="1"/>
  <c r="AF39" i="19" s="1"/>
  <c r="AF40" i="19" s="1"/>
  <c r="AF41" i="19" s="1"/>
  <c r="AF42" i="19" s="1"/>
  <c r="AF43" i="19" s="1"/>
  <c r="AF44" i="19" s="1"/>
  <c r="AF45" i="19" s="1"/>
  <c r="AF46" i="19" s="1"/>
  <c r="AF18" i="19"/>
  <c r="AB13" i="13"/>
  <c r="AB22" i="13" s="1"/>
  <c r="AB9" i="13" s="1"/>
  <c r="AF4" i="6"/>
  <c r="AF26" i="6" s="1"/>
  <c r="AE26" i="6"/>
  <c r="AD50" i="13"/>
  <c r="AE5" i="13"/>
  <c r="AD50" i="7"/>
  <c r="AE5" i="7"/>
  <c r="L33" i="16"/>
  <c r="N88" i="16"/>
  <c r="AE26" i="18"/>
  <c r="AF4" i="18"/>
  <c r="AF26" i="18" s="1"/>
  <c r="A90" i="14"/>
  <c r="A66" i="14"/>
  <c r="A43" i="14"/>
  <c r="A114" i="14"/>
  <c r="A114" i="11"/>
  <c r="A90" i="11"/>
  <c r="A43" i="11"/>
  <c r="A66" i="11"/>
  <c r="AD51" i="21"/>
  <c r="AD52" i="21" s="1"/>
  <c r="AD53" i="21" s="1"/>
  <c r="AD54" i="21" s="1"/>
  <c r="AD55" i="21" s="1"/>
  <c r="AD56" i="21" s="1"/>
  <c r="AD57" i="21" s="1"/>
  <c r="AD58" i="21" s="1"/>
  <c r="AD59" i="21" s="1"/>
  <c r="AD60" i="21" s="1"/>
  <c r="AD61" i="21" s="1"/>
  <c r="AD62" i="21" s="1"/>
  <c r="AD63" i="21" s="1"/>
  <c r="AD64" i="21" s="1"/>
  <c r="AD65" i="21" s="1"/>
  <c r="AD66" i="21" s="1"/>
  <c r="AD67" i="21" s="1"/>
  <c r="AD68" i="21" s="1"/>
  <c r="AD69" i="21" s="1"/>
  <c r="AD70" i="21" s="1"/>
  <c r="AD13" i="21" s="1"/>
  <c r="AD19" i="21"/>
  <c r="AB12" i="7"/>
  <c r="AB21" i="7" s="1"/>
  <c r="P31" i="16"/>
  <c r="AE18" i="19"/>
  <c r="AE27" i="19"/>
  <c r="AE28" i="19" s="1"/>
  <c r="AE29" i="19" s="1"/>
  <c r="AE30" i="19" s="1"/>
  <c r="AE31" i="19" s="1"/>
  <c r="AE32" i="19" s="1"/>
  <c r="AE33" i="19" s="1"/>
  <c r="AE34" i="19" s="1"/>
  <c r="AE35" i="19" s="1"/>
  <c r="AE36" i="19" s="1"/>
  <c r="AE37" i="19" s="1"/>
  <c r="AE38" i="19" s="1"/>
  <c r="AE39" i="19" s="1"/>
  <c r="AE40" i="19" s="1"/>
  <c r="AE41" i="19" s="1"/>
  <c r="AE42" i="19" s="1"/>
  <c r="AE43" i="19" s="1"/>
  <c r="AE44" i="19" s="1"/>
  <c r="AE45" i="19" s="1"/>
  <c r="AE46" i="19" s="1"/>
  <c r="AC51" i="13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19" i="13"/>
  <c r="AC51" i="7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AC70" i="7" s="1"/>
  <c r="AC19" i="7"/>
  <c r="A115" i="15"/>
  <c r="A44" i="15"/>
  <c r="A91" i="15"/>
  <c r="A67" i="15"/>
  <c r="AD50" i="9"/>
  <c r="AE5" i="9"/>
  <c r="AC12" i="6"/>
  <c r="AC21" i="6" s="1"/>
  <c r="AD21" i="21"/>
  <c r="AB13" i="18"/>
  <c r="AB22" i="18" s="1"/>
  <c r="AB9" i="18" s="1"/>
  <c r="AB10" i="18" s="1"/>
  <c r="AE102" i="25"/>
  <c r="AE103" i="25" s="1"/>
  <c r="AE104" i="25" s="1"/>
  <c r="AE105" i="25" s="1"/>
  <c r="AE106" i="25" s="1"/>
  <c r="AE107" i="25" s="1"/>
  <c r="AE108" i="25" s="1"/>
  <c r="AE109" i="25" s="1"/>
  <c r="AE110" i="25" s="1"/>
  <c r="AE111" i="25" s="1"/>
  <c r="AE112" i="25" s="1"/>
  <c r="AE113" i="25" s="1"/>
  <c r="AE114" i="25" s="1"/>
  <c r="AE115" i="25" s="1"/>
  <c r="AE116" i="25" s="1"/>
  <c r="AE117" i="25" s="1"/>
  <c r="AE118" i="25" s="1"/>
  <c r="E13" i="1"/>
  <c r="B65" i="16"/>
  <c r="AD50" i="23"/>
  <c r="AE5" i="23"/>
  <c r="AD50" i="14"/>
  <c r="AE5" i="14"/>
  <c r="AB13" i="10"/>
  <c r="AB22" i="10" s="1"/>
  <c r="AB9" i="10" s="1"/>
  <c r="AF78" i="25"/>
  <c r="D13" i="1"/>
  <c r="A90" i="13"/>
  <c r="A66" i="13"/>
  <c r="A114" i="13"/>
  <c r="A43" i="13"/>
  <c r="AD50" i="10"/>
  <c r="AE5" i="10"/>
  <c r="AB13" i="22"/>
  <c r="AB22" i="22" s="1"/>
  <c r="AB9" i="22" s="1"/>
  <c r="AB10" i="22" s="1"/>
  <c r="A67" i="12"/>
  <c r="A44" i="12"/>
  <c r="A115" i="12"/>
  <c r="A91" i="12"/>
  <c r="N111" i="16"/>
  <c r="AC13" i="20"/>
  <c r="AC22" i="20" s="1"/>
  <c r="AC9" i="20" s="1"/>
  <c r="AC10" i="20" s="1"/>
  <c r="AB13" i="12"/>
  <c r="AB22" i="12" s="1"/>
  <c r="AB9" i="12" s="1"/>
  <c r="AB13" i="9"/>
  <c r="AB22" i="9" s="1"/>
  <c r="AE50" i="20"/>
  <c r="AF5" i="20"/>
  <c r="AF50" i="20" s="1"/>
  <c r="AC13" i="19"/>
  <c r="AC22" i="19" s="1"/>
  <c r="AC9" i="19" s="1"/>
  <c r="AC10" i="19" s="1"/>
  <c r="A66" i="19"/>
  <c r="A114" i="19"/>
  <c r="A90" i="19"/>
  <c r="A43" i="19"/>
  <c r="B105" i="24"/>
  <c r="AE18" i="13"/>
  <c r="AE27" i="13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12" i="13"/>
  <c r="A114" i="18"/>
  <c r="A90" i="18"/>
  <c r="A66" i="18"/>
  <c r="A43" i="18"/>
  <c r="AC51" i="9"/>
  <c r="AC52" i="9" s="1"/>
  <c r="AC53" i="9" s="1"/>
  <c r="AC54" i="9" s="1"/>
  <c r="AC55" i="9" s="1"/>
  <c r="AC56" i="9" s="1"/>
  <c r="AC57" i="9" s="1"/>
  <c r="AC58" i="9" s="1"/>
  <c r="AC59" i="9" s="1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C19" i="9"/>
  <c r="AB12" i="15"/>
  <c r="AB21" i="15" s="1"/>
  <c r="AC51" i="23"/>
  <c r="AC52" i="23" s="1"/>
  <c r="AC53" i="23" s="1"/>
  <c r="AC54" i="23" s="1"/>
  <c r="AC55" i="23" s="1"/>
  <c r="AC56" i="23" s="1"/>
  <c r="AC57" i="23" s="1"/>
  <c r="AC58" i="23" s="1"/>
  <c r="AC59" i="23" s="1"/>
  <c r="AC60" i="23" s="1"/>
  <c r="AC61" i="23" s="1"/>
  <c r="AC62" i="23" s="1"/>
  <c r="AC63" i="23" s="1"/>
  <c r="AC64" i="23" s="1"/>
  <c r="AC65" i="23" s="1"/>
  <c r="AC66" i="23" s="1"/>
  <c r="AC67" i="23" s="1"/>
  <c r="AC68" i="23" s="1"/>
  <c r="AC69" i="23" s="1"/>
  <c r="AC70" i="23" s="1"/>
  <c r="AC19" i="23"/>
  <c r="AC51" i="14"/>
  <c r="AC52" i="14" s="1"/>
  <c r="AC53" i="14" s="1"/>
  <c r="AC54" i="14" s="1"/>
  <c r="AC55" i="14" s="1"/>
  <c r="AC56" i="14" s="1"/>
  <c r="AC57" i="14" s="1"/>
  <c r="AC58" i="14" s="1"/>
  <c r="AC59" i="14" s="1"/>
  <c r="AC60" i="14" s="1"/>
  <c r="AC61" i="14" s="1"/>
  <c r="AC62" i="14" s="1"/>
  <c r="AC63" i="14" s="1"/>
  <c r="AC64" i="14" s="1"/>
  <c r="AC65" i="14" s="1"/>
  <c r="AC66" i="14" s="1"/>
  <c r="AC67" i="14" s="1"/>
  <c r="AC68" i="14" s="1"/>
  <c r="AC69" i="14" s="1"/>
  <c r="AC70" i="14" s="1"/>
  <c r="AC19" i="14"/>
  <c r="R50" i="16"/>
  <c r="R26" i="16"/>
  <c r="AD13" i="24"/>
  <c r="AD22" i="24" s="1"/>
  <c r="A44" i="10"/>
  <c r="A115" i="10"/>
  <c r="A91" i="10"/>
  <c r="A67" i="10"/>
  <c r="G61" i="16"/>
  <c r="AC51" i="10"/>
  <c r="AC52" i="10" s="1"/>
  <c r="AC53" i="10" s="1"/>
  <c r="AC54" i="10" s="1"/>
  <c r="AC55" i="10" s="1"/>
  <c r="AC56" i="10" s="1"/>
  <c r="AC57" i="10" s="1"/>
  <c r="AC58" i="10" s="1"/>
  <c r="AC59" i="10" s="1"/>
  <c r="AC60" i="10" s="1"/>
  <c r="AC61" i="10" s="1"/>
  <c r="AC62" i="10" s="1"/>
  <c r="AC63" i="10" s="1"/>
  <c r="AC64" i="10" s="1"/>
  <c r="AC65" i="10" s="1"/>
  <c r="AC66" i="10" s="1"/>
  <c r="AC67" i="10" s="1"/>
  <c r="AC68" i="10" s="1"/>
  <c r="AC69" i="10" s="1"/>
  <c r="AC70" i="10" s="1"/>
  <c r="AC19" i="10"/>
  <c r="AE19" i="24"/>
  <c r="AE51" i="24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C13" i="8"/>
  <c r="AC22" i="8" s="1"/>
  <c r="E63" i="16"/>
  <c r="AE18" i="12"/>
  <c r="AE27" i="12"/>
  <c r="AE28" i="12" s="1"/>
  <c r="AE29" i="12" s="1"/>
  <c r="AE30" i="12" s="1"/>
  <c r="AE31" i="12" s="1"/>
  <c r="AE32" i="12" s="1"/>
  <c r="AE33" i="12" s="1"/>
  <c r="AE34" i="12" s="1"/>
  <c r="AE35" i="12" s="1"/>
  <c r="AE36" i="12" s="1"/>
  <c r="AE37" i="12" s="1"/>
  <c r="AE38" i="12" s="1"/>
  <c r="AE39" i="12" s="1"/>
  <c r="AE40" i="12" s="1"/>
  <c r="AE41" i="12" s="1"/>
  <c r="AE42" i="12" s="1"/>
  <c r="AE43" i="12" s="1"/>
  <c r="AE44" i="12" s="1"/>
  <c r="AE45" i="12" s="1"/>
  <c r="AE46" i="12" s="1"/>
  <c r="AE12" i="12"/>
  <c r="AE21" i="12" s="1"/>
  <c r="AD51" i="20"/>
  <c r="AD52" i="20" s="1"/>
  <c r="AD53" i="20" s="1"/>
  <c r="AD54" i="20" s="1"/>
  <c r="AD55" i="20" s="1"/>
  <c r="AD56" i="20" s="1"/>
  <c r="AD57" i="20" s="1"/>
  <c r="AD58" i="20" s="1"/>
  <c r="AD59" i="20" s="1"/>
  <c r="AD60" i="20" s="1"/>
  <c r="AD61" i="20" s="1"/>
  <c r="AD62" i="20" s="1"/>
  <c r="AD63" i="20" s="1"/>
  <c r="AD64" i="20" s="1"/>
  <c r="AD65" i="20" s="1"/>
  <c r="AD66" i="20" s="1"/>
  <c r="AD67" i="20" s="1"/>
  <c r="AD68" i="20" s="1"/>
  <c r="AD69" i="20" s="1"/>
  <c r="AD70" i="20" s="1"/>
  <c r="AD19" i="20"/>
  <c r="AE50" i="6"/>
  <c r="AF5" i="6"/>
  <c r="AF50" i="6" s="1"/>
  <c r="AF18" i="13"/>
  <c r="AF27" i="13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12" i="13"/>
  <c r="AF21" i="13" s="1"/>
  <c r="AD12" i="12"/>
  <c r="AD21" i="12" s="1"/>
  <c r="F38" i="16"/>
  <c r="AB13" i="23"/>
  <c r="AB22" i="23" s="1"/>
  <c r="AB9" i="23" s="1"/>
  <c r="AB10" i="23" s="1"/>
  <c r="AE18" i="20"/>
  <c r="AE27" i="20"/>
  <c r="AE28" i="20" s="1"/>
  <c r="AE29" i="20" s="1"/>
  <c r="AE30" i="20" s="1"/>
  <c r="AE31" i="20" s="1"/>
  <c r="AE32" i="20" s="1"/>
  <c r="AE33" i="20" s="1"/>
  <c r="AE34" i="20" s="1"/>
  <c r="AE35" i="20" s="1"/>
  <c r="AE36" i="20" s="1"/>
  <c r="AE37" i="20" s="1"/>
  <c r="AE38" i="20" s="1"/>
  <c r="AE39" i="20" s="1"/>
  <c r="AE40" i="20" s="1"/>
  <c r="AE41" i="20" s="1"/>
  <c r="AE42" i="20" s="1"/>
  <c r="AE43" i="20" s="1"/>
  <c r="AE44" i="20" s="1"/>
  <c r="AE45" i="20" s="1"/>
  <c r="AE46" i="20" s="1"/>
  <c r="AC12" i="18"/>
  <c r="AC21" i="18" s="1"/>
  <c r="AD50" i="11"/>
  <c r="AE5" i="11"/>
  <c r="AB12" i="9"/>
  <c r="AB21" i="9" s="1"/>
  <c r="AD12" i="20"/>
  <c r="AD21" i="20" s="1"/>
  <c r="AC12" i="22"/>
  <c r="AC21" i="22" s="1"/>
  <c r="S3" i="25"/>
  <c r="S3" i="24"/>
  <c r="S3" i="23"/>
  <c r="S3" i="22"/>
  <c r="S3" i="21"/>
  <c r="S3" i="20"/>
  <c r="S3" i="19"/>
  <c r="S3" i="18"/>
  <c r="S3" i="17"/>
  <c r="S3" i="16"/>
  <c r="S3" i="15"/>
  <c r="S3" i="14"/>
  <c r="S3" i="13"/>
  <c r="S3" i="12"/>
  <c r="S3" i="11"/>
  <c r="S3" i="10"/>
  <c r="S3" i="9"/>
  <c r="S3" i="8"/>
  <c r="S3" i="7"/>
  <c r="S3" i="6"/>
  <c r="V4" i="3"/>
  <c r="T8" i="2"/>
  <c r="T16" i="2" s="1"/>
  <c r="T17" i="2"/>
  <c r="U4" i="2"/>
  <c r="AE26" i="10"/>
  <c r="AF4" i="10"/>
  <c r="AF26" i="10" s="1"/>
  <c r="AF19" i="24"/>
  <c r="AF51" i="24"/>
  <c r="AF52" i="24" s="1"/>
  <c r="AF53" i="24" s="1"/>
  <c r="AF54" i="24" s="1"/>
  <c r="AF55" i="24" s="1"/>
  <c r="AF56" i="24" s="1"/>
  <c r="AF57" i="24" s="1"/>
  <c r="AF58" i="24" s="1"/>
  <c r="AF59" i="24" s="1"/>
  <c r="AF60" i="24" s="1"/>
  <c r="AF61" i="24" s="1"/>
  <c r="AF62" i="24" s="1"/>
  <c r="AF63" i="24" s="1"/>
  <c r="AF64" i="24" s="1"/>
  <c r="AF65" i="24" s="1"/>
  <c r="AF66" i="24" s="1"/>
  <c r="AF67" i="24" s="1"/>
  <c r="AF68" i="24" s="1"/>
  <c r="AF69" i="24" s="1"/>
  <c r="AF70" i="24" s="1"/>
  <c r="AB9" i="8"/>
  <c r="AF18" i="12"/>
  <c r="AF27" i="12"/>
  <c r="AF28" i="12" s="1"/>
  <c r="AF29" i="12" s="1"/>
  <c r="AF30" i="12" s="1"/>
  <c r="AF31" i="12" s="1"/>
  <c r="AF32" i="12" s="1"/>
  <c r="AF33" i="12" s="1"/>
  <c r="AF34" i="12" s="1"/>
  <c r="AF35" i="12" s="1"/>
  <c r="AF36" i="12" s="1"/>
  <c r="AF37" i="12" s="1"/>
  <c r="AF38" i="12" s="1"/>
  <c r="AF39" i="12" s="1"/>
  <c r="AF40" i="12" s="1"/>
  <c r="AF41" i="12" s="1"/>
  <c r="AF42" i="12" s="1"/>
  <c r="AF43" i="12" s="1"/>
  <c r="AF44" i="12" s="1"/>
  <c r="AF45" i="12" s="1"/>
  <c r="AF46" i="12" s="1"/>
  <c r="A114" i="6"/>
  <c r="A90" i="6"/>
  <c r="A66" i="6"/>
  <c r="A43" i="6"/>
  <c r="AD51" i="6"/>
  <c r="AD19" i="6"/>
  <c r="AD50" i="12"/>
  <c r="AE5" i="12"/>
  <c r="AE50" i="19"/>
  <c r="AF5" i="19"/>
  <c r="AF50" i="19" s="1"/>
  <c r="AE50" i="17"/>
  <c r="AF5" i="17"/>
  <c r="AF50" i="17" s="1"/>
  <c r="AF18" i="20"/>
  <c r="AF27" i="20"/>
  <c r="AF28" i="20" s="1"/>
  <c r="AF29" i="20" s="1"/>
  <c r="AF30" i="20" s="1"/>
  <c r="AF31" i="20" s="1"/>
  <c r="AF32" i="20" s="1"/>
  <c r="AF33" i="20" s="1"/>
  <c r="AF34" i="20" s="1"/>
  <c r="AF35" i="20" s="1"/>
  <c r="AF36" i="20" s="1"/>
  <c r="AF37" i="20" s="1"/>
  <c r="AF38" i="20" s="1"/>
  <c r="AF39" i="20" s="1"/>
  <c r="AF40" i="20" s="1"/>
  <c r="AF41" i="20" s="1"/>
  <c r="AF42" i="20" s="1"/>
  <c r="AF43" i="20" s="1"/>
  <c r="AF44" i="20" s="1"/>
  <c r="AF45" i="20" s="1"/>
  <c r="AF46" i="20" s="1"/>
  <c r="AC51" i="1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19" i="11"/>
  <c r="AB12" i="25"/>
  <c r="AB21" i="25" s="1"/>
  <c r="AB9" i="25" s="1"/>
  <c r="AB10" i="25" s="1"/>
  <c r="B41" i="16"/>
  <c r="L34" i="15" l="1"/>
  <c r="L43" i="31"/>
  <c r="K33" i="32" s="1"/>
  <c r="H37" i="15"/>
  <c r="H46" i="31"/>
  <c r="G36" i="32" s="1"/>
  <c r="C41" i="15"/>
  <c r="C50" i="31"/>
  <c r="B40" i="32" s="1"/>
  <c r="U9" i="2"/>
  <c r="U29" i="2"/>
  <c r="U7" i="2"/>
  <c r="G38" i="15"/>
  <c r="G47" i="31"/>
  <c r="F37" i="32" s="1"/>
  <c r="I36" i="15"/>
  <c r="I45" i="31"/>
  <c r="H35" i="32" s="1"/>
  <c r="M33" i="15"/>
  <c r="M42" i="31"/>
  <c r="L32" i="32" s="1"/>
  <c r="E40" i="15"/>
  <c r="E49" i="31"/>
  <c r="D39" i="32" s="1"/>
  <c r="J36" i="15"/>
  <c r="J45" i="31"/>
  <c r="I35" i="32" s="1"/>
  <c r="D41" i="15"/>
  <c r="D50" i="31"/>
  <c r="C40" i="32" s="1"/>
  <c r="K35" i="15"/>
  <c r="K44" i="31"/>
  <c r="J34" i="32" s="1"/>
  <c r="B42" i="15"/>
  <c r="B51" i="31"/>
  <c r="A41" i="32" s="1"/>
  <c r="F39" i="15"/>
  <c r="F48" i="31"/>
  <c r="E38" i="32" s="1"/>
  <c r="AB10" i="12"/>
  <c r="AB13" i="33"/>
  <c r="AB28" i="33" s="1"/>
  <c r="AB10" i="11"/>
  <c r="AB12" i="33"/>
  <c r="AB27" i="33" s="1"/>
  <c r="D65" i="15"/>
  <c r="D75" i="31" s="1"/>
  <c r="C65" i="32" s="1"/>
  <c r="AB10" i="10"/>
  <c r="AB11" i="33"/>
  <c r="AB26" i="33" s="1"/>
  <c r="Z55" i="15"/>
  <c r="Z65" i="31" s="1"/>
  <c r="Y55" i="32" s="1"/>
  <c r="AB53" i="15"/>
  <c r="AB63" i="31" s="1"/>
  <c r="AA53" i="32" s="1"/>
  <c r="U60" i="15"/>
  <c r="U70" i="31" s="1"/>
  <c r="T60" i="32" s="1"/>
  <c r="C65" i="15"/>
  <c r="C75" i="31" s="1"/>
  <c r="B65" i="32" s="1"/>
  <c r="Y56" i="15"/>
  <c r="Y66" i="31" s="1"/>
  <c r="X56" i="32" s="1"/>
  <c r="I60" i="15"/>
  <c r="I70" i="31" s="1"/>
  <c r="H60" i="32" s="1"/>
  <c r="AA10" i="7"/>
  <c r="AA8" i="33"/>
  <c r="AA23" i="33" s="1"/>
  <c r="B66" i="15"/>
  <c r="B76" i="31" s="1"/>
  <c r="A66" i="32" s="1"/>
  <c r="AB10" i="14"/>
  <c r="AB15" i="33"/>
  <c r="AB30" i="33" s="1"/>
  <c r="F63" i="15"/>
  <c r="F73" i="31" s="1"/>
  <c r="E63" i="32" s="1"/>
  <c r="W58" i="15"/>
  <c r="W68" i="31" s="1"/>
  <c r="V58" i="32" s="1"/>
  <c r="AA54" i="15"/>
  <c r="AA64" i="31" s="1"/>
  <c r="Z54" i="32" s="1"/>
  <c r="J66" i="15"/>
  <c r="J76" i="31" s="1"/>
  <c r="I66" i="32" s="1"/>
  <c r="H61" i="15"/>
  <c r="H71" i="31" s="1"/>
  <c r="G61" i="32" s="1"/>
  <c r="Q64" i="15"/>
  <c r="Q74" i="31" s="1"/>
  <c r="P64" i="32" s="1"/>
  <c r="E64" i="15"/>
  <c r="E74" i="31" s="1"/>
  <c r="D64" i="32" s="1"/>
  <c r="L65" i="15"/>
  <c r="L75" i="31" s="1"/>
  <c r="K65" i="32" s="1"/>
  <c r="AA10" i="9"/>
  <c r="AA10" i="33"/>
  <c r="AA25" i="33" s="1"/>
  <c r="R63" i="15"/>
  <c r="R73" i="31" s="1"/>
  <c r="Q63" i="32" s="1"/>
  <c r="X57" i="15"/>
  <c r="X67" i="31" s="1"/>
  <c r="W57" i="32" s="1"/>
  <c r="K66" i="15"/>
  <c r="K76" i="31" s="1"/>
  <c r="J66" i="32" s="1"/>
  <c r="P65" i="15"/>
  <c r="P75" i="31" s="1"/>
  <c r="O65" i="32" s="1"/>
  <c r="M65" i="15"/>
  <c r="M75" i="31" s="1"/>
  <c r="L65" i="32" s="1"/>
  <c r="AB10" i="8"/>
  <c r="AB9" i="33"/>
  <c r="AB24" i="33" s="1"/>
  <c r="AB10" i="13"/>
  <c r="AB14" i="33"/>
  <c r="AB29" i="33" s="1"/>
  <c r="T61" i="15"/>
  <c r="T71" i="31" s="1"/>
  <c r="S61" i="32" s="1"/>
  <c r="AC52" i="15"/>
  <c r="AC62" i="31" s="1"/>
  <c r="AB52" i="32" s="1"/>
  <c r="V59" i="15"/>
  <c r="V69" i="31" s="1"/>
  <c r="U59" i="32" s="1"/>
  <c r="N66" i="15"/>
  <c r="N76" i="31" s="1"/>
  <c r="M66" i="32" s="1"/>
  <c r="S62" i="15"/>
  <c r="S72" i="31" s="1"/>
  <c r="R62" i="32" s="1"/>
  <c r="G62" i="15"/>
  <c r="G72" i="31" s="1"/>
  <c r="F62" i="32" s="1"/>
  <c r="O66" i="15"/>
  <c r="O76" i="31" s="1"/>
  <c r="N66" i="32" s="1"/>
  <c r="M56" i="20"/>
  <c r="L57" i="20"/>
  <c r="K58" i="20"/>
  <c r="J59" i="20"/>
  <c r="P90" i="17"/>
  <c r="S90" i="17"/>
  <c r="Z89" i="17"/>
  <c r="V90" i="17"/>
  <c r="Q90" i="17"/>
  <c r="W90" i="17"/>
  <c r="R89" i="17"/>
  <c r="U89" i="17"/>
  <c r="O90" i="17"/>
  <c r="Y90" i="17"/>
  <c r="T90" i="17"/>
  <c r="AF90" i="17"/>
  <c r="AA90" i="17"/>
  <c r="AC90" i="17"/>
  <c r="X90" i="17"/>
  <c r="AE90" i="17"/>
  <c r="AB90" i="17"/>
  <c r="AD90" i="17"/>
  <c r="N90" i="17"/>
  <c r="AD22" i="21"/>
  <c r="AD9" i="21" s="1"/>
  <c r="AD10" i="21" s="1"/>
  <c r="G62" i="6"/>
  <c r="S63" i="6"/>
  <c r="P67" i="6"/>
  <c r="V60" i="6"/>
  <c r="J67" i="6"/>
  <c r="AD52" i="6"/>
  <c r="M56" i="16"/>
  <c r="Z56" i="6"/>
  <c r="B66" i="6"/>
  <c r="W59" i="6"/>
  <c r="O67" i="6"/>
  <c r="AA55" i="6"/>
  <c r="X58" i="6"/>
  <c r="U61" i="6"/>
  <c r="N55" i="16"/>
  <c r="O54" i="16"/>
  <c r="C65" i="6"/>
  <c r="Q52" i="16"/>
  <c r="AC53" i="6"/>
  <c r="H61" i="6"/>
  <c r="Y57" i="6"/>
  <c r="I60" i="6"/>
  <c r="AB54" i="6"/>
  <c r="Q65" i="6"/>
  <c r="N66" i="6"/>
  <c r="T62" i="6"/>
  <c r="R64" i="6"/>
  <c r="E64" i="6"/>
  <c r="P53" i="16"/>
  <c r="F63" i="6"/>
  <c r="M66" i="6"/>
  <c r="K67" i="6"/>
  <c r="D66" i="6"/>
  <c r="L67" i="6"/>
  <c r="AB9" i="7"/>
  <c r="AF13" i="24"/>
  <c r="AF22" i="24" s="1"/>
  <c r="AC13" i="23"/>
  <c r="AC22" i="23" s="1"/>
  <c r="AC9" i="23" s="1"/>
  <c r="AC10" i="23" s="1"/>
  <c r="AD13" i="20"/>
  <c r="AD22" i="20" s="1"/>
  <c r="AD9" i="20" s="1"/>
  <c r="AD10" i="20" s="1"/>
  <c r="AC13" i="11"/>
  <c r="AC22" i="11" s="1"/>
  <c r="AC9" i="11" s="1"/>
  <c r="AC13" i="10"/>
  <c r="AC22" i="10" s="1"/>
  <c r="AC9" i="10" s="1"/>
  <c r="AB9" i="9"/>
  <c r="AF51" i="20"/>
  <c r="AF52" i="20" s="1"/>
  <c r="AF53" i="20" s="1"/>
  <c r="AF54" i="20" s="1"/>
  <c r="AF55" i="20" s="1"/>
  <c r="AF56" i="20" s="1"/>
  <c r="AF57" i="20" s="1"/>
  <c r="AF58" i="20" s="1"/>
  <c r="AF59" i="20" s="1"/>
  <c r="AF60" i="20" s="1"/>
  <c r="AF61" i="20" s="1"/>
  <c r="AF62" i="20" s="1"/>
  <c r="AF63" i="20" s="1"/>
  <c r="AF64" i="20" s="1"/>
  <c r="AF65" i="20" s="1"/>
  <c r="AF66" i="20" s="1"/>
  <c r="AF67" i="20" s="1"/>
  <c r="AF68" i="20" s="1"/>
  <c r="AF69" i="20" s="1"/>
  <c r="AF70" i="20" s="1"/>
  <c r="AF19" i="20"/>
  <c r="AE50" i="7"/>
  <c r="AF5" i="7"/>
  <c r="AF50" i="7" s="1"/>
  <c r="F83" i="25"/>
  <c r="A44" i="8"/>
  <c r="A115" i="8"/>
  <c r="A91" i="8"/>
  <c r="A67" i="8"/>
  <c r="AE18" i="24"/>
  <c r="AE27" i="24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12" i="24"/>
  <c r="AE21" i="24" s="1"/>
  <c r="Q12" i="16"/>
  <c r="Q21" i="16" s="1"/>
  <c r="AE18" i="22"/>
  <c r="AE27" i="22"/>
  <c r="AE28" i="22" s="1"/>
  <c r="AE29" i="22" s="1"/>
  <c r="AE30" i="22" s="1"/>
  <c r="AE31" i="22" s="1"/>
  <c r="AE32" i="22" s="1"/>
  <c r="AE33" i="22" s="1"/>
  <c r="AE34" i="22" s="1"/>
  <c r="AE35" i="22" s="1"/>
  <c r="AE36" i="22" s="1"/>
  <c r="AE37" i="22" s="1"/>
  <c r="AE38" i="22" s="1"/>
  <c r="AE39" i="22" s="1"/>
  <c r="AE40" i="22" s="1"/>
  <c r="AE41" i="22" s="1"/>
  <c r="AE42" i="22" s="1"/>
  <c r="AE43" i="22" s="1"/>
  <c r="AE44" i="22" s="1"/>
  <c r="AE45" i="22" s="1"/>
  <c r="AE46" i="22" s="1"/>
  <c r="AE51" i="20"/>
  <c r="AE52" i="20" s="1"/>
  <c r="AE53" i="20" s="1"/>
  <c r="AE54" i="20" s="1"/>
  <c r="AE55" i="20" s="1"/>
  <c r="AE56" i="20" s="1"/>
  <c r="AE57" i="20" s="1"/>
  <c r="AE58" i="20" s="1"/>
  <c r="AE59" i="20" s="1"/>
  <c r="AE60" i="20" s="1"/>
  <c r="AE61" i="20" s="1"/>
  <c r="AE62" i="20" s="1"/>
  <c r="AE63" i="20" s="1"/>
  <c r="AE64" i="20" s="1"/>
  <c r="AE65" i="20" s="1"/>
  <c r="AE66" i="20" s="1"/>
  <c r="AE67" i="20" s="1"/>
  <c r="AE68" i="20" s="1"/>
  <c r="AE69" i="20" s="1"/>
  <c r="AE70" i="20" s="1"/>
  <c r="AE19" i="20"/>
  <c r="A68" i="12"/>
  <c r="A45" i="12"/>
  <c r="A116" i="12"/>
  <c r="A92" i="12"/>
  <c r="AE50" i="23"/>
  <c r="AF5" i="23"/>
  <c r="AF50" i="23" s="1"/>
  <c r="A116" i="15"/>
  <c r="A45" i="15"/>
  <c r="A92" i="15"/>
  <c r="A68" i="15"/>
  <c r="AE12" i="19"/>
  <c r="AE21" i="19" s="1"/>
  <c r="AD51" i="7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AD70" i="7" s="1"/>
  <c r="AD19" i="7"/>
  <c r="AF12" i="19"/>
  <c r="AF21" i="19" s="1"/>
  <c r="AF51" i="21"/>
  <c r="AF52" i="21" s="1"/>
  <c r="AF53" i="21" s="1"/>
  <c r="AF54" i="21" s="1"/>
  <c r="AF55" i="21" s="1"/>
  <c r="AF56" i="21" s="1"/>
  <c r="AF57" i="21" s="1"/>
  <c r="AF58" i="21" s="1"/>
  <c r="AF59" i="21" s="1"/>
  <c r="AF60" i="21" s="1"/>
  <c r="AF61" i="21" s="1"/>
  <c r="AF62" i="21" s="1"/>
  <c r="AF63" i="21" s="1"/>
  <c r="AF64" i="21" s="1"/>
  <c r="AF65" i="21" s="1"/>
  <c r="AF66" i="21" s="1"/>
  <c r="AF67" i="21" s="1"/>
  <c r="AF68" i="21" s="1"/>
  <c r="AF69" i="21" s="1"/>
  <c r="AF70" i="21" s="1"/>
  <c r="AF19" i="21"/>
  <c r="A116" i="16"/>
  <c r="A45" i="16"/>
  <c r="A92" i="16"/>
  <c r="A68" i="16"/>
  <c r="AD12" i="6"/>
  <c r="AD21" i="6" s="1"/>
  <c r="AF12" i="23"/>
  <c r="AF21" i="23" s="1"/>
  <c r="AF51" i="25"/>
  <c r="AF52" i="25" s="1"/>
  <c r="AF53" i="25" s="1"/>
  <c r="AF54" i="25" s="1"/>
  <c r="AF55" i="25" s="1"/>
  <c r="AF56" i="25" s="1"/>
  <c r="AF57" i="25" s="1"/>
  <c r="AF58" i="25" s="1"/>
  <c r="AF59" i="25" s="1"/>
  <c r="AF60" i="25" s="1"/>
  <c r="AF61" i="25" s="1"/>
  <c r="AF62" i="25" s="1"/>
  <c r="AF63" i="25" s="1"/>
  <c r="AF64" i="25" s="1"/>
  <c r="AF65" i="25" s="1"/>
  <c r="AF66" i="25" s="1"/>
  <c r="AF67" i="25" s="1"/>
  <c r="AF68" i="25" s="1"/>
  <c r="AF69" i="25" s="1"/>
  <c r="AF70" i="25" s="1"/>
  <c r="AF19" i="25"/>
  <c r="E14" i="1"/>
  <c r="AE21" i="21"/>
  <c r="AC21" i="8"/>
  <c r="AC9" i="8" s="1"/>
  <c r="I36" i="16"/>
  <c r="AF4" i="7"/>
  <c r="AF26" i="7" s="1"/>
  <c r="AE26" i="7"/>
  <c r="AC13" i="14"/>
  <c r="AC22" i="14" s="1"/>
  <c r="AC9" i="14" s="1"/>
  <c r="A115" i="18"/>
  <c r="A91" i="18"/>
  <c r="A67" i="18"/>
  <c r="A44" i="18"/>
  <c r="B106" i="24"/>
  <c r="AD51" i="23"/>
  <c r="AD52" i="23" s="1"/>
  <c r="AD53" i="23" s="1"/>
  <c r="AD54" i="23" s="1"/>
  <c r="AD55" i="23" s="1"/>
  <c r="AD56" i="23" s="1"/>
  <c r="AD57" i="23" s="1"/>
  <c r="AD58" i="23" s="1"/>
  <c r="AD59" i="23" s="1"/>
  <c r="AD60" i="23" s="1"/>
  <c r="AD61" i="23" s="1"/>
  <c r="AD62" i="23" s="1"/>
  <c r="AD63" i="23" s="1"/>
  <c r="AD64" i="23" s="1"/>
  <c r="AD65" i="23" s="1"/>
  <c r="AD66" i="23" s="1"/>
  <c r="AD67" i="23" s="1"/>
  <c r="AD68" i="23" s="1"/>
  <c r="AD69" i="23" s="1"/>
  <c r="AD70" i="23" s="1"/>
  <c r="AD19" i="23"/>
  <c r="AF18" i="18"/>
  <c r="AF27" i="18"/>
  <c r="AF28" i="18" s="1"/>
  <c r="AF29" i="18" s="1"/>
  <c r="AF30" i="18" s="1"/>
  <c r="AF31" i="18" s="1"/>
  <c r="AF32" i="18" s="1"/>
  <c r="AF33" i="18" s="1"/>
  <c r="AF34" i="18" s="1"/>
  <c r="AF35" i="18" s="1"/>
  <c r="AF36" i="18" s="1"/>
  <c r="AF37" i="18" s="1"/>
  <c r="AF38" i="18" s="1"/>
  <c r="AF39" i="18" s="1"/>
  <c r="AF40" i="18" s="1"/>
  <c r="AF41" i="18" s="1"/>
  <c r="AF42" i="18" s="1"/>
  <c r="AF43" i="18" s="1"/>
  <c r="AF44" i="18" s="1"/>
  <c r="AF45" i="18" s="1"/>
  <c r="AF46" i="18" s="1"/>
  <c r="AE50" i="13"/>
  <c r="AF5" i="13"/>
  <c r="AF50" i="13" s="1"/>
  <c r="AE51" i="21"/>
  <c r="AE52" i="21" s="1"/>
  <c r="AE53" i="21" s="1"/>
  <c r="AE54" i="21" s="1"/>
  <c r="AE55" i="21" s="1"/>
  <c r="AE56" i="21" s="1"/>
  <c r="AE57" i="21" s="1"/>
  <c r="AE58" i="21" s="1"/>
  <c r="AE59" i="21" s="1"/>
  <c r="AE60" i="21" s="1"/>
  <c r="AE61" i="21" s="1"/>
  <c r="AE62" i="21" s="1"/>
  <c r="AE63" i="21" s="1"/>
  <c r="AE64" i="21" s="1"/>
  <c r="AE65" i="21" s="1"/>
  <c r="AE66" i="21" s="1"/>
  <c r="AE67" i="21" s="1"/>
  <c r="AE68" i="21" s="1"/>
  <c r="AE69" i="21" s="1"/>
  <c r="AE70" i="21" s="1"/>
  <c r="AE19" i="21"/>
  <c r="AE18" i="14"/>
  <c r="AE27" i="14"/>
  <c r="AE28" i="14" s="1"/>
  <c r="AE29" i="14" s="1"/>
  <c r="AE30" i="14" s="1"/>
  <c r="AE31" i="14" s="1"/>
  <c r="AE32" i="14" s="1"/>
  <c r="AE33" i="14" s="1"/>
  <c r="AE34" i="14" s="1"/>
  <c r="AE35" i="14" s="1"/>
  <c r="AE36" i="14" s="1"/>
  <c r="AE37" i="14" s="1"/>
  <c r="AE38" i="14" s="1"/>
  <c r="AE39" i="14" s="1"/>
  <c r="AE40" i="14" s="1"/>
  <c r="AE41" i="14" s="1"/>
  <c r="AE42" i="14" s="1"/>
  <c r="AE43" i="14" s="1"/>
  <c r="AE44" i="14" s="1"/>
  <c r="AE45" i="14" s="1"/>
  <c r="AE46" i="14" s="1"/>
  <c r="AF12" i="21"/>
  <c r="AF21" i="21" s="1"/>
  <c r="AD12" i="14"/>
  <c r="AD21" i="14" s="1"/>
  <c r="A116" i="9"/>
  <c r="A45" i="9"/>
  <c r="A92" i="9"/>
  <c r="A68" i="9"/>
  <c r="AE21" i="23"/>
  <c r="AD12" i="11"/>
  <c r="AD21" i="11" s="1"/>
  <c r="AE51" i="25"/>
  <c r="AE52" i="25" s="1"/>
  <c r="AE53" i="25" s="1"/>
  <c r="AE54" i="25" s="1"/>
  <c r="AE55" i="25" s="1"/>
  <c r="AE56" i="25" s="1"/>
  <c r="AE57" i="25" s="1"/>
  <c r="AE58" i="25" s="1"/>
  <c r="AE59" i="25" s="1"/>
  <c r="AE60" i="25" s="1"/>
  <c r="AE61" i="25" s="1"/>
  <c r="AE62" i="25" s="1"/>
  <c r="AE63" i="25" s="1"/>
  <c r="AE64" i="25" s="1"/>
  <c r="AE65" i="25" s="1"/>
  <c r="AE66" i="25" s="1"/>
  <c r="AE67" i="25" s="1"/>
  <c r="AE68" i="25" s="1"/>
  <c r="AE69" i="25" s="1"/>
  <c r="AE70" i="25" s="1"/>
  <c r="AE19" i="25"/>
  <c r="AE26" i="25"/>
  <c r="AF4" i="25"/>
  <c r="AF26" i="25" s="1"/>
  <c r="AD104" i="25"/>
  <c r="E15" i="1"/>
  <c r="AF27" i="1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AF40" i="11" s="1"/>
  <c r="AF41" i="11" s="1"/>
  <c r="AF42" i="11" s="1"/>
  <c r="AF43" i="11" s="1"/>
  <c r="AF44" i="11" s="1"/>
  <c r="AF45" i="11" s="1"/>
  <c r="AF46" i="11" s="1"/>
  <c r="AF12" i="11"/>
  <c r="AF21" i="11" s="1"/>
  <c r="AF18" i="11"/>
  <c r="AD18" i="7"/>
  <c r="AD27" i="7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V2" i="3"/>
  <c r="V3" i="3"/>
  <c r="AF51" i="6"/>
  <c r="AF19" i="6"/>
  <c r="A115" i="11"/>
  <c r="A91" i="11"/>
  <c r="A44" i="11"/>
  <c r="A67" i="11"/>
  <c r="A91" i="22"/>
  <c r="A115" i="22"/>
  <c r="A67" i="22"/>
  <c r="A44" i="22"/>
  <c r="AF18" i="14"/>
  <c r="AF27" i="14"/>
  <c r="AF28" i="14" s="1"/>
  <c r="AF29" i="14" s="1"/>
  <c r="AF30" i="14" s="1"/>
  <c r="AF31" i="14" s="1"/>
  <c r="AF32" i="14" s="1"/>
  <c r="AF33" i="14" s="1"/>
  <c r="AF34" i="14" s="1"/>
  <c r="AF35" i="14" s="1"/>
  <c r="AF36" i="14" s="1"/>
  <c r="AF37" i="14" s="1"/>
  <c r="AF38" i="14" s="1"/>
  <c r="AF39" i="14" s="1"/>
  <c r="AF40" i="14" s="1"/>
  <c r="AF41" i="14" s="1"/>
  <c r="AF42" i="14" s="1"/>
  <c r="AF43" i="14" s="1"/>
  <c r="AF44" i="14" s="1"/>
  <c r="AF45" i="14" s="1"/>
  <c r="AF46" i="14" s="1"/>
  <c r="AE50" i="22"/>
  <c r="AF5" i="22"/>
  <c r="AF50" i="22" s="1"/>
  <c r="AD27" i="25"/>
  <c r="AD28" i="25" s="1"/>
  <c r="AD29" i="25" s="1"/>
  <c r="AD30" i="25" s="1"/>
  <c r="AD31" i="25" s="1"/>
  <c r="AD32" i="25" s="1"/>
  <c r="AD33" i="25" s="1"/>
  <c r="AD34" i="25" s="1"/>
  <c r="AD35" i="25" s="1"/>
  <c r="AD36" i="25" s="1"/>
  <c r="AD37" i="25" s="1"/>
  <c r="AD38" i="25" s="1"/>
  <c r="AD39" i="25" s="1"/>
  <c r="AD40" i="25" s="1"/>
  <c r="AD41" i="25" s="1"/>
  <c r="AD42" i="25" s="1"/>
  <c r="AD43" i="25" s="1"/>
  <c r="AD44" i="25" s="1"/>
  <c r="AD45" i="25" s="1"/>
  <c r="AD46" i="25" s="1"/>
  <c r="AD12" i="25"/>
  <c r="AD21" i="25" s="1"/>
  <c r="AD18" i="25"/>
  <c r="B109" i="21"/>
  <c r="AC13" i="22"/>
  <c r="AC22" i="22" s="1"/>
  <c r="AC9" i="22" s="1"/>
  <c r="AC10" i="22" s="1"/>
  <c r="I60" i="16"/>
  <c r="AE27" i="11"/>
  <c r="AE28" i="11" s="1"/>
  <c r="AE29" i="11" s="1"/>
  <c r="AE30" i="11" s="1"/>
  <c r="AE31" i="11" s="1"/>
  <c r="AE32" i="11" s="1"/>
  <c r="AE33" i="11" s="1"/>
  <c r="AE34" i="11" s="1"/>
  <c r="AE35" i="11" s="1"/>
  <c r="AE36" i="11" s="1"/>
  <c r="AE37" i="11" s="1"/>
  <c r="AE38" i="11" s="1"/>
  <c r="AE39" i="11" s="1"/>
  <c r="AE40" i="11" s="1"/>
  <c r="AE41" i="11" s="1"/>
  <c r="AE42" i="11" s="1"/>
  <c r="AE43" i="11" s="1"/>
  <c r="AE44" i="11" s="1"/>
  <c r="AE45" i="11" s="1"/>
  <c r="AE46" i="11" s="1"/>
  <c r="AE12" i="11"/>
  <c r="AE21" i="11" s="1"/>
  <c r="AE18" i="11"/>
  <c r="A115" i="25"/>
  <c r="A91" i="25"/>
  <c r="A67" i="25"/>
  <c r="A44" i="25"/>
  <c r="T3" i="25"/>
  <c r="T3" i="24"/>
  <c r="T3" i="23"/>
  <c r="T3" i="22"/>
  <c r="T3" i="21"/>
  <c r="T3" i="20"/>
  <c r="T3" i="19"/>
  <c r="T3" i="18"/>
  <c r="T3" i="17"/>
  <c r="T3" i="16"/>
  <c r="T3" i="15"/>
  <c r="T3" i="14"/>
  <c r="T3" i="13"/>
  <c r="T3" i="12"/>
  <c r="T3" i="11"/>
  <c r="T3" i="10"/>
  <c r="T3" i="9"/>
  <c r="T3" i="8"/>
  <c r="T3" i="7"/>
  <c r="W4" i="3"/>
  <c r="U8" i="2"/>
  <c r="U16" i="2" s="1"/>
  <c r="U17" i="2"/>
  <c r="V4" i="2"/>
  <c r="T3" i="6"/>
  <c r="A115" i="6"/>
  <c r="A91" i="6"/>
  <c r="A44" i="6"/>
  <c r="A67" i="6"/>
  <c r="A45" i="10"/>
  <c r="A116" i="10"/>
  <c r="A92" i="10"/>
  <c r="A68" i="10"/>
  <c r="AF51" i="19"/>
  <c r="AF52" i="19" s="1"/>
  <c r="AF53" i="19" s="1"/>
  <c r="AF54" i="19" s="1"/>
  <c r="AF55" i="19" s="1"/>
  <c r="AF56" i="19" s="1"/>
  <c r="AF57" i="19" s="1"/>
  <c r="AF58" i="19" s="1"/>
  <c r="AF59" i="19" s="1"/>
  <c r="AF60" i="19" s="1"/>
  <c r="AF61" i="19" s="1"/>
  <c r="AF62" i="19" s="1"/>
  <c r="AF63" i="19" s="1"/>
  <c r="AF64" i="19" s="1"/>
  <c r="AF65" i="19" s="1"/>
  <c r="AF66" i="19" s="1"/>
  <c r="AF67" i="19" s="1"/>
  <c r="AF68" i="19" s="1"/>
  <c r="AF69" i="19" s="1"/>
  <c r="AF70" i="19" s="1"/>
  <c r="AF19" i="19"/>
  <c r="AE50" i="11"/>
  <c r="AF5" i="11"/>
  <c r="AF50" i="11" s="1"/>
  <c r="B66" i="16"/>
  <c r="AE18" i="6"/>
  <c r="AE27" i="6"/>
  <c r="AE28" i="6" s="1"/>
  <c r="AE29" i="6" s="1"/>
  <c r="AE30" i="6" s="1"/>
  <c r="AE31" i="6" s="1"/>
  <c r="AE32" i="6" s="1"/>
  <c r="AE33" i="6" s="1"/>
  <c r="AE34" i="6" s="1"/>
  <c r="AE35" i="6" s="1"/>
  <c r="AE36" i="6" s="1"/>
  <c r="AE37" i="6" s="1"/>
  <c r="AE38" i="6" s="1"/>
  <c r="AE39" i="6" s="1"/>
  <c r="AE40" i="6" s="1"/>
  <c r="AE41" i="6" s="1"/>
  <c r="AE42" i="6" s="1"/>
  <c r="AE43" i="6" s="1"/>
  <c r="AE44" i="6" s="1"/>
  <c r="AE45" i="6" s="1"/>
  <c r="AE46" i="6" s="1"/>
  <c r="B91" i="16"/>
  <c r="AF4" i="8"/>
  <c r="AF26" i="8" s="1"/>
  <c r="AE26" i="8"/>
  <c r="AD51" i="22"/>
  <c r="AD52" i="22" s="1"/>
  <c r="AD53" i="22" s="1"/>
  <c r="AD54" i="22" s="1"/>
  <c r="AD55" i="22" s="1"/>
  <c r="AD56" i="22" s="1"/>
  <c r="AD57" i="22" s="1"/>
  <c r="AD58" i="22" s="1"/>
  <c r="AD59" i="22" s="1"/>
  <c r="AD60" i="22" s="1"/>
  <c r="AD61" i="22" s="1"/>
  <c r="AD62" i="22" s="1"/>
  <c r="AD63" i="22" s="1"/>
  <c r="AD64" i="22" s="1"/>
  <c r="AD65" i="22" s="1"/>
  <c r="AD66" i="22" s="1"/>
  <c r="AD67" i="22" s="1"/>
  <c r="AD68" i="22" s="1"/>
  <c r="AD69" i="22" s="1"/>
  <c r="AD70" i="22" s="1"/>
  <c r="AD19" i="22"/>
  <c r="AD13" i="17"/>
  <c r="AD22" i="17" s="1"/>
  <c r="AC13" i="12"/>
  <c r="AC22" i="12" s="1"/>
  <c r="AC9" i="12" s="1"/>
  <c r="AF51" i="8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19" i="8"/>
  <c r="A115" i="24"/>
  <c r="A91" i="24"/>
  <c r="A67" i="24"/>
  <c r="A44" i="24"/>
  <c r="AF51" i="17"/>
  <c r="AF52" i="17" s="1"/>
  <c r="AF53" i="17" s="1"/>
  <c r="AF54" i="17" s="1"/>
  <c r="AF55" i="17" s="1"/>
  <c r="AF56" i="17" s="1"/>
  <c r="AF57" i="17" s="1"/>
  <c r="AF58" i="17" s="1"/>
  <c r="AF59" i="17" s="1"/>
  <c r="AF60" i="17" s="1"/>
  <c r="AF61" i="17" s="1"/>
  <c r="AF62" i="17" s="1"/>
  <c r="AF63" i="17" s="1"/>
  <c r="AF64" i="17" s="1"/>
  <c r="AF65" i="17" s="1"/>
  <c r="AF66" i="17" s="1"/>
  <c r="AF67" i="17" s="1"/>
  <c r="AF68" i="17" s="1"/>
  <c r="AF69" i="17" s="1"/>
  <c r="AF70" i="17" s="1"/>
  <c r="AF19" i="17"/>
  <c r="AE51" i="17"/>
  <c r="AE52" i="17" s="1"/>
  <c r="AE53" i="17" s="1"/>
  <c r="AE54" i="17" s="1"/>
  <c r="AE55" i="17" s="1"/>
  <c r="AE56" i="17" s="1"/>
  <c r="AE57" i="17" s="1"/>
  <c r="AE58" i="17" s="1"/>
  <c r="AE59" i="17" s="1"/>
  <c r="AE60" i="17" s="1"/>
  <c r="AE61" i="17" s="1"/>
  <c r="AE62" i="17" s="1"/>
  <c r="AE63" i="17" s="1"/>
  <c r="AE64" i="17" s="1"/>
  <c r="AE65" i="17" s="1"/>
  <c r="AE66" i="17" s="1"/>
  <c r="AE67" i="17" s="1"/>
  <c r="AE68" i="17" s="1"/>
  <c r="AE69" i="17" s="1"/>
  <c r="AE70" i="17" s="1"/>
  <c r="AE19" i="17"/>
  <c r="AE50" i="10"/>
  <c r="AF5" i="10"/>
  <c r="AF50" i="10" s="1"/>
  <c r="AD51" i="1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19" i="11"/>
  <c r="AD51" i="10"/>
  <c r="AD52" i="10" s="1"/>
  <c r="AD53" i="10" s="1"/>
  <c r="AD54" i="10" s="1"/>
  <c r="AD55" i="10" s="1"/>
  <c r="AD56" i="10" s="1"/>
  <c r="AD57" i="10" s="1"/>
  <c r="AD58" i="10" s="1"/>
  <c r="AD59" i="10" s="1"/>
  <c r="AD60" i="10" s="1"/>
  <c r="AD61" i="10" s="1"/>
  <c r="AD62" i="10" s="1"/>
  <c r="AD63" i="10" s="1"/>
  <c r="AD64" i="10" s="1"/>
  <c r="AD65" i="10" s="1"/>
  <c r="AD66" i="10" s="1"/>
  <c r="AD67" i="10" s="1"/>
  <c r="AD68" i="10" s="1"/>
  <c r="AD69" i="10" s="1"/>
  <c r="AD70" i="10" s="1"/>
  <c r="AD19" i="10"/>
  <c r="AE50" i="9"/>
  <c r="AF5" i="9"/>
  <c r="AF50" i="9" s="1"/>
  <c r="AC13" i="7"/>
  <c r="AC22" i="7" s="1"/>
  <c r="P32" i="16"/>
  <c r="N89" i="16"/>
  <c r="AF18" i="6"/>
  <c r="AF27" i="6"/>
  <c r="AF28" i="6" s="1"/>
  <c r="AF29" i="6" s="1"/>
  <c r="AF30" i="6" s="1"/>
  <c r="AF31" i="6" s="1"/>
  <c r="AF32" i="6" s="1"/>
  <c r="AF33" i="6" s="1"/>
  <c r="AF34" i="6" s="1"/>
  <c r="AF35" i="6" s="1"/>
  <c r="AF36" i="6" s="1"/>
  <c r="AF37" i="6" s="1"/>
  <c r="AF38" i="6" s="1"/>
  <c r="AF39" i="6" s="1"/>
  <c r="AF40" i="6" s="1"/>
  <c r="AF41" i="6" s="1"/>
  <c r="AF42" i="6" s="1"/>
  <c r="AF43" i="6" s="1"/>
  <c r="AF44" i="6" s="1"/>
  <c r="AF45" i="6" s="1"/>
  <c r="AF46" i="6" s="1"/>
  <c r="AC12" i="7"/>
  <c r="AC21" i="7" s="1"/>
  <c r="AD18" i="9"/>
  <c r="AD27" i="9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115" i="17"/>
  <c r="A67" i="17"/>
  <c r="A91" i="17"/>
  <c r="A44" i="17"/>
  <c r="L57" i="16"/>
  <c r="AC12" i="9"/>
  <c r="AC21" i="9" s="1"/>
  <c r="AC13" i="18"/>
  <c r="AC22" i="18" s="1"/>
  <c r="AC9" i="18" s="1"/>
  <c r="AC10" i="18" s="1"/>
  <c r="AD18" i="8"/>
  <c r="AD27" i="8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E26" i="15"/>
  <c r="AF4" i="15"/>
  <c r="AF26" i="15" s="1"/>
  <c r="A115" i="23"/>
  <c r="A91" i="23"/>
  <c r="A67" i="23"/>
  <c r="A44" i="23"/>
  <c r="A67" i="7"/>
  <c r="A44" i="7"/>
  <c r="A115" i="7"/>
  <c r="A91" i="7"/>
  <c r="AE50" i="15"/>
  <c r="AE60" i="31" s="1"/>
  <c r="AD50" i="32" s="1"/>
  <c r="AF5" i="15"/>
  <c r="AF50" i="15" s="1"/>
  <c r="AF60" i="31" s="1"/>
  <c r="AE50" i="32" s="1"/>
  <c r="AE50" i="18"/>
  <c r="AF5" i="18"/>
  <c r="AF50" i="18" s="1"/>
  <c r="AE51" i="8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19" i="8"/>
  <c r="AD12" i="10"/>
  <c r="AD21" i="10" s="1"/>
  <c r="AD12" i="22"/>
  <c r="AD21" i="22" s="1"/>
  <c r="B42" i="16"/>
  <c r="A67" i="19"/>
  <c r="A115" i="19"/>
  <c r="A91" i="19"/>
  <c r="A44" i="19"/>
  <c r="AE18" i="18"/>
  <c r="AE27" i="18"/>
  <c r="AE28" i="18" s="1"/>
  <c r="AE29" i="18" s="1"/>
  <c r="AE30" i="18" s="1"/>
  <c r="AE31" i="18" s="1"/>
  <c r="AE32" i="18" s="1"/>
  <c r="AE33" i="18" s="1"/>
  <c r="AE34" i="18" s="1"/>
  <c r="AE35" i="18" s="1"/>
  <c r="AE36" i="18" s="1"/>
  <c r="AE37" i="18" s="1"/>
  <c r="AE38" i="18" s="1"/>
  <c r="AE39" i="18" s="1"/>
  <c r="AE40" i="18" s="1"/>
  <c r="AE41" i="18" s="1"/>
  <c r="AE42" i="18" s="1"/>
  <c r="AE43" i="18" s="1"/>
  <c r="AE44" i="18" s="1"/>
  <c r="AE45" i="18" s="1"/>
  <c r="AE46" i="18" s="1"/>
  <c r="AE51" i="6"/>
  <c r="AE19" i="6"/>
  <c r="AF79" i="25"/>
  <c r="D14" i="1"/>
  <c r="AE51" i="19"/>
  <c r="AE52" i="19" s="1"/>
  <c r="AE53" i="19" s="1"/>
  <c r="AE54" i="19" s="1"/>
  <c r="AE55" i="19" s="1"/>
  <c r="AE56" i="19" s="1"/>
  <c r="AE57" i="19" s="1"/>
  <c r="AE58" i="19" s="1"/>
  <c r="AE59" i="19" s="1"/>
  <c r="AE60" i="19" s="1"/>
  <c r="AE61" i="19" s="1"/>
  <c r="AE62" i="19" s="1"/>
  <c r="AE63" i="19" s="1"/>
  <c r="AE64" i="19" s="1"/>
  <c r="AE65" i="19" s="1"/>
  <c r="AE66" i="19" s="1"/>
  <c r="AE67" i="19" s="1"/>
  <c r="AE68" i="19" s="1"/>
  <c r="AE69" i="19" s="1"/>
  <c r="AE70" i="19" s="1"/>
  <c r="AE19" i="19"/>
  <c r="E64" i="16"/>
  <c r="AE50" i="12"/>
  <c r="AF5" i="12"/>
  <c r="AF50" i="12" s="1"/>
  <c r="AF27" i="10"/>
  <c r="AF28" i="10" s="1"/>
  <c r="AF29" i="10" s="1"/>
  <c r="AF30" i="10" s="1"/>
  <c r="AF31" i="10" s="1"/>
  <c r="AF32" i="10" s="1"/>
  <c r="AF33" i="10" s="1"/>
  <c r="AF34" i="10" s="1"/>
  <c r="AF35" i="10" s="1"/>
  <c r="AF36" i="10" s="1"/>
  <c r="AF37" i="10" s="1"/>
  <c r="AF38" i="10" s="1"/>
  <c r="AF39" i="10" s="1"/>
  <c r="AF40" i="10" s="1"/>
  <c r="AF41" i="10" s="1"/>
  <c r="AF42" i="10" s="1"/>
  <c r="AF43" i="10" s="1"/>
  <c r="AF44" i="10" s="1"/>
  <c r="AF45" i="10" s="1"/>
  <c r="AF46" i="10" s="1"/>
  <c r="AF12" i="10"/>
  <c r="AF21" i="10" s="1"/>
  <c r="AF18" i="10"/>
  <c r="F39" i="16"/>
  <c r="R18" i="16"/>
  <c r="R27" i="16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AE21" i="13"/>
  <c r="N112" i="16"/>
  <c r="A91" i="13"/>
  <c r="A67" i="13"/>
  <c r="A115" i="13"/>
  <c r="A44" i="13"/>
  <c r="AE50" i="14"/>
  <c r="AF5" i="14"/>
  <c r="AF50" i="14" s="1"/>
  <c r="AD51" i="9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19" i="9"/>
  <c r="AE26" i="9"/>
  <c r="AF4" i="9"/>
  <c r="AF26" i="9" s="1"/>
  <c r="F85" i="23"/>
  <c r="AD18" i="15"/>
  <c r="AD27" i="15"/>
  <c r="AD28" i="15" s="1"/>
  <c r="AD29" i="15" s="1"/>
  <c r="AD30" i="15" s="1"/>
  <c r="AD31" i="15" s="1"/>
  <c r="AD32" i="15" s="1"/>
  <c r="AD33" i="15" s="1"/>
  <c r="AD34" i="15" s="1"/>
  <c r="AD35" i="15" s="1"/>
  <c r="AD36" i="15" s="1"/>
  <c r="AD37" i="15" s="1"/>
  <c r="AD38" i="15" s="1"/>
  <c r="AD39" i="15" s="1"/>
  <c r="AD40" i="15" s="1"/>
  <c r="AD41" i="15" s="1"/>
  <c r="AD42" i="15" s="1"/>
  <c r="AD43" i="15" s="1"/>
  <c r="AD44" i="15" s="1"/>
  <c r="AD45" i="15" s="1"/>
  <c r="AD46" i="15" s="1"/>
  <c r="B115" i="16"/>
  <c r="A91" i="20"/>
  <c r="A67" i="20"/>
  <c r="A44" i="20"/>
  <c r="A115" i="20"/>
  <c r="AD51" i="15"/>
  <c r="AD61" i="31" s="1"/>
  <c r="AC51" i="32" s="1"/>
  <c r="AD19" i="15"/>
  <c r="AD29" i="31" s="1"/>
  <c r="AC19" i="32" s="1"/>
  <c r="AD51" i="18"/>
  <c r="AD52" i="18" s="1"/>
  <c r="AD53" i="18" s="1"/>
  <c r="AD54" i="18" s="1"/>
  <c r="AD55" i="18" s="1"/>
  <c r="AD56" i="18" s="1"/>
  <c r="AD57" i="18" s="1"/>
  <c r="AD58" i="18" s="1"/>
  <c r="AD59" i="18" s="1"/>
  <c r="AD60" i="18" s="1"/>
  <c r="AD61" i="18" s="1"/>
  <c r="AD62" i="18" s="1"/>
  <c r="AD63" i="18" s="1"/>
  <c r="AD64" i="18" s="1"/>
  <c r="AD65" i="18" s="1"/>
  <c r="AD66" i="18" s="1"/>
  <c r="AD67" i="18" s="1"/>
  <c r="AD68" i="18" s="1"/>
  <c r="AD69" i="18" s="1"/>
  <c r="AD70" i="18" s="1"/>
  <c r="AD19" i="18"/>
  <c r="AD13" i="25"/>
  <c r="AD51" i="13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19" i="13"/>
  <c r="T10" i="2"/>
  <c r="T15" i="2"/>
  <c r="AF12" i="20"/>
  <c r="AF21" i="20" s="1"/>
  <c r="AD51" i="12"/>
  <c r="AD52" i="12" s="1"/>
  <c r="AD53" i="12" s="1"/>
  <c r="AD54" i="12" s="1"/>
  <c r="AD55" i="12" s="1"/>
  <c r="AD56" i="12" s="1"/>
  <c r="AD57" i="12" s="1"/>
  <c r="AD58" i="12" s="1"/>
  <c r="AD59" i="12" s="1"/>
  <c r="AD60" i="12" s="1"/>
  <c r="AD61" i="12" s="1"/>
  <c r="AD62" i="12" s="1"/>
  <c r="AD63" i="12" s="1"/>
  <c r="AD64" i="12" s="1"/>
  <c r="AD65" i="12" s="1"/>
  <c r="AD66" i="12" s="1"/>
  <c r="AD67" i="12" s="1"/>
  <c r="AD68" i="12" s="1"/>
  <c r="AD69" i="12" s="1"/>
  <c r="AD70" i="12" s="1"/>
  <c r="AD19" i="12"/>
  <c r="AF12" i="12"/>
  <c r="AF21" i="12" s="1"/>
  <c r="AE27" i="10"/>
  <c r="AE28" i="10" s="1"/>
  <c r="AE29" i="10" s="1"/>
  <c r="AE30" i="10" s="1"/>
  <c r="AE31" i="10" s="1"/>
  <c r="AE32" i="10" s="1"/>
  <c r="AE33" i="10" s="1"/>
  <c r="AE34" i="10" s="1"/>
  <c r="AE35" i="10" s="1"/>
  <c r="AE36" i="10" s="1"/>
  <c r="AE37" i="10" s="1"/>
  <c r="AE38" i="10" s="1"/>
  <c r="AE39" i="10" s="1"/>
  <c r="AE40" i="10" s="1"/>
  <c r="AE41" i="10" s="1"/>
  <c r="AE42" i="10" s="1"/>
  <c r="AE43" i="10" s="1"/>
  <c r="AE44" i="10" s="1"/>
  <c r="AE45" i="10" s="1"/>
  <c r="AE46" i="10" s="1"/>
  <c r="AE18" i="10"/>
  <c r="S50" i="16"/>
  <c r="S26" i="16"/>
  <c r="AE12" i="20"/>
  <c r="AE21" i="20" s="1"/>
  <c r="AE13" i="24"/>
  <c r="AE22" i="24" s="1"/>
  <c r="G62" i="16"/>
  <c r="R51" i="16"/>
  <c r="R19" i="16"/>
  <c r="AC13" i="9"/>
  <c r="AC22" i="9" s="1"/>
  <c r="AD51" i="14"/>
  <c r="AD52" i="14" s="1"/>
  <c r="AD53" i="14" s="1"/>
  <c r="AD54" i="14" s="1"/>
  <c r="AD55" i="14" s="1"/>
  <c r="AD56" i="14" s="1"/>
  <c r="AD57" i="14" s="1"/>
  <c r="AD58" i="14" s="1"/>
  <c r="AD59" i="14" s="1"/>
  <c r="AD60" i="14" s="1"/>
  <c r="AD61" i="14" s="1"/>
  <c r="AD62" i="14" s="1"/>
  <c r="AD63" i="14" s="1"/>
  <c r="AD64" i="14" s="1"/>
  <c r="AD65" i="14" s="1"/>
  <c r="AD66" i="14" s="1"/>
  <c r="AD67" i="14" s="1"/>
  <c r="AD68" i="14" s="1"/>
  <c r="AD69" i="14" s="1"/>
  <c r="AD70" i="14" s="1"/>
  <c r="AD19" i="14"/>
  <c r="AE16" i="25"/>
  <c r="AC13" i="13"/>
  <c r="AC22" i="13" s="1"/>
  <c r="AC9" i="13" s="1"/>
  <c r="A91" i="14"/>
  <c r="A67" i="14"/>
  <c r="A44" i="14"/>
  <c r="A115" i="14"/>
  <c r="L34" i="16"/>
  <c r="AD12" i="18"/>
  <c r="AD21" i="18" s="1"/>
  <c r="AD12" i="24"/>
  <c r="AD21" i="24" s="1"/>
  <c r="AD9" i="24" s="1"/>
  <c r="AD10" i="24" s="1"/>
  <c r="AC12" i="25"/>
  <c r="AC21" i="25" s="1"/>
  <c r="AC9" i="25" s="1"/>
  <c r="AC10" i="25" s="1"/>
  <c r="A44" i="21"/>
  <c r="A115" i="21"/>
  <c r="A91" i="21"/>
  <c r="A67" i="21"/>
  <c r="AD13" i="8"/>
  <c r="AD22" i="8" s="1"/>
  <c r="AF27" i="24"/>
  <c r="AF28" i="24" s="1"/>
  <c r="AF29" i="24" s="1"/>
  <c r="AF30" i="24" s="1"/>
  <c r="AF31" i="24" s="1"/>
  <c r="AF32" i="24" s="1"/>
  <c r="AF33" i="24" s="1"/>
  <c r="AF34" i="24" s="1"/>
  <c r="AF35" i="24" s="1"/>
  <c r="AF36" i="24" s="1"/>
  <c r="AF37" i="24" s="1"/>
  <c r="AF38" i="24" s="1"/>
  <c r="AF39" i="24" s="1"/>
  <c r="AF40" i="24" s="1"/>
  <c r="AF41" i="24" s="1"/>
  <c r="AF42" i="24" s="1"/>
  <c r="AF43" i="24" s="1"/>
  <c r="AF44" i="24" s="1"/>
  <c r="AF45" i="24" s="1"/>
  <c r="AF46" i="24" s="1"/>
  <c r="AF12" i="24"/>
  <c r="AF18" i="24"/>
  <c r="AD13" i="19"/>
  <c r="AD22" i="19" s="1"/>
  <c r="AD9" i="19" s="1"/>
  <c r="AD10" i="19" s="1"/>
  <c r="AF18" i="22"/>
  <c r="AF27" i="22"/>
  <c r="AF28" i="22" s="1"/>
  <c r="AF29" i="22" s="1"/>
  <c r="AF30" i="22" s="1"/>
  <c r="AF31" i="22" s="1"/>
  <c r="AF32" i="22" s="1"/>
  <c r="AF33" i="22" s="1"/>
  <c r="AF34" i="22" s="1"/>
  <c r="AF35" i="22" s="1"/>
  <c r="AF36" i="22" s="1"/>
  <c r="AF37" i="22" s="1"/>
  <c r="AF38" i="22" s="1"/>
  <c r="AF39" i="22" s="1"/>
  <c r="AF40" i="22" s="1"/>
  <c r="AF41" i="22" s="1"/>
  <c r="AF42" i="22" s="1"/>
  <c r="AF43" i="22" s="1"/>
  <c r="AF44" i="22" s="1"/>
  <c r="AF45" i="22" s="1"/>
  <c r="AF46" i="22" s="1"/>
  <c r="K36" i="15" l="1"/>
  <c r="K45" i="31"/>
  <c r="J35" i="32" s="1"/>
  <c r="M34" i="15"/>
  <c r="M43" i="31"/>
  <c r="L33" i="32" s="1"/>
  <c r="V7" i="2"/>
  <c r="V9" i="2"/>
  <c r="V29" i="2"/>
  <c r="D42" i="15"/>
  <c r="D51" i="31"/>
  <c r="C41" i="32" s="1"/>
  <c r="I37" i="15"/>
  <c r="I46" i="31"/>
  <c r="H36" i="32" s="1"/>
  <c r="C42" i="15"/>
  <c r="C51" i="31"/>
  <c r="B41" i="32" s="1"/>
  <c r="F40" i="15"/>
  <c r="F49" i="31"/>
  <c r="E39" i="32" s="1"/>
  <c r="J37" i="15"/>
  <c r="J46" i="31"/>
  <c r="I36" i="32" s="1"/>
  <c r="G39" i="15"/>
  <c r="G48" i="31"/>
  <c r="F38" i="32" s="1"/>
  <c r="H38" i="15"/>
  <c r="H47" i="31"/>
  <c r="G37" i="32" s="1"/>
  <c r="B43" i="15"/>
  <c r="B52" i="31"/>
  <c r="A42" i="32" s="1"/>
  <c r="E41" i="15"/>
  <c r="E50" i="31"/>
  <c r="D40" i="32" s="1"/>
  <c r="L35" i="15"/>
  <c r="L44" i="31"/>
  <c r="K34" i="32" s="1"/>
  <c r="AC10" i="14"/>
  <c r="AC15" i="33"/>
  <c r="AC30" i="33" s="1"/>
  <c r="G63" i="15"/>
  <c r="G73" i="31" s="1"/>
  <c r="F63" i="32" s="1"/>
  <c r="X58" i="15"/>
  <c r="X68" i="31" s="1"/>
  <c r="W58" i="32" s="1"/>
  <c r="E65" i="15"/>
  <c r="E75" i="31" s="1"/>
  <c r="D65" i="32" s="1"/>
  <c r="AC10" i="10"/>
  <c r="AC11" i="33"/>
  <c r="AC26" i="33" s="1"/>
  <c r="AB10" i="7"/>
  <c r="AB8" i="33"/>
  <c r="AB23" i="33" s="1"/>
  <c r="AC53" i="15"/>
  <c r="AC63" i="31" s="1"/>
  <c r="AB53" i="32" s="1"/>
  <c r="AA55" i="15"/>
  <c r="AA65" i="31" s="1"/>
  <c r="Z55" i="32" s="1"/>
  <c r="B67" i="15"/>
  <c r="B77" i="31" s="1"/>
  <c r="A67" i="32" s="1"/>
  <c r="C66" i="15"/>
  <c r="C76" i="31" s="1"/>
  <c r="B66" i="32" s="1"/>
  <c r="AB10" i="9"/>
  <c r="AB10" i="33"/>
  <c r="AB25" i="33" s="1"/>
  <c r="S63" i="15"/>
  <c r="S73" i="31" s="1"/>
  <c r="R63" i="32" s="1"/>
  <c r="M66" i="15"/>
  <c r="M76" i="31" s="1"/>
  <c r="L66" i="32" s="1"/>
  <c r="R64" i="15"/>
  <c r="R74" i="31" s="1"/>
  <c r="Q64" i="32" s="1"/>
  <c r="Q65" i="15"/>
  <c r="Q75" i="31" s="1"/>
  <c r="P65" i="32" s="1"/>
  <c r="W59" i="15"/>
  <c r="W69" i="31" s="1"/>
  <c r="V59" i="32" s="1"/>
  <c r="U61" i="15"/>
  <c r="U71" i="31" s="1"/>
  <c r="T61" i="32" s="1"/>
  <c r="D66" i="15"/>
  <c r="D76" i="31" s="1"/>
  <c r="C66" i="32" s="1"/>
  <c r="AC10" i="12"/>
  <c r="AC13" i="33"/>
  <c r="AC28" i="33" s="1"/>
  <c r="AC10" i="8"/>
  <c r="AC9" i="33"/>
  <c r="AC24" i="33" s="1"/>
  <c r="AC10" i="11"/>
  <c r="AC12" i="33"/>
  <c r="AC27" i="33" s="1"/>
  <c r="N67" i="15"/>
  <c r="N77" i="31" s="1"/>
  <c r="M67" i="32" s="1"/>
  <c r="T62" i="15"/>
  <c r="T72" i="31" s="1"/>
  <c r="S62" i="32" s="1"/>
  <c r="P66" i="15"/>
  <c r="P76" i="31" s="1"/>
  <c r="O66" i="32" s="1"/>
  <c r="H62" i="15"/>
  <c r="H72" i="31" s="1"/>
  <c r="G62" i="32" s="1"/>
  <c r="O67" i="15"/>
  <c r="O77" i="31" s="1"/>
  <c r="N67" i="32" s="1"/>
  <c r="F64" i="15"/>
  <c r="F74" i="31" s="1"/>
  <c r="E64" i="32" s="1"/>
  <c r="I61" i="15"/>
  <c r="I71" i="31" s="1"/>
  <c r="H61" i="32" s="1"/>
  <c r="AB54" i="15"/>
  <c r="AB64" i="31" s="1"/>
  <c r="AA54" i="32" s="1"/>
  <c r="V60" i="15"/>
  <c r="V70" i="31" s="1"/>
  <c r="U60" i="32" s="1"/>
  <c r="K67" i="15"/>
  <c r="K77" i="31" s="1"/>
  <c r="J67" i="32" s="1"/>
  <c r="L66" i="15"/>
  <c r="L76" i="31" s="1"/>
  <c r="K66" i="32" s="1"/>
  <c r="J67" i="15"/>
  <c r="J77" i="31" s="1"/>
  <c r="I67" i="32" s="1"/>
  <c r="AC10" i="13"/>
  <c r="AC14" i="33"/>
  <c r="AC29" i="33" s="1"/>
  <c r="AD52" i="15"/>
  <c r="AD62" i="31" s="1"/>
  <c r="AC52" i="32" s="1"/>
  <c r="Y57" i="15"/>
  <c r="Y67" i="31" s="1"/>
  <c r="X57" i="32" s="1"/>
  <c r="Z56" i="15"/>
  <c r="Z66" i="31" s="1"/>
  <c r="Y56" i="32" s="1"/>
  <c r="M57" i="20"/>
  <c r="L58" i="20"/>
  <c r="K59" i="20"/>
  <c r="J60" i="20"/>
  <c r="AE91" i="17"/>
  <c r="AF91" i="17"/>
  <c r="U90" i="17"/>
  <c r="V91" i="17"/>
  <c r="X91" i="17"/>
  <c r="T91" i="17"/>
  <c r="R90" i="17"/>
  <c r="Z90" i="17"/>
  <c r="AD91" i="17"/>
  <c r="AC91" i="17"/>
  <c r="Y91" i="17"/>
  <c r="W91" i="17"/>
  <c r="S91" i="17"/>
  <c r="AB91" i="17"/>
  <c r="AA91" i="17"/>
  <c r="O91" i="17"/>
  <c r="Q91" i="17"/>
  <c r="P91" i="17"/>
  <c r="N91" i="17"/>
  <c r="L68" i="6"/>
  <c r="M67" i="6"/>
  <c r="N67" i="6"/>
  <c r="U62" i="6"/>
  <c r="W60" i="6"/>
  <c r="V61" i="6"/>
  <c r="E65" i="6"/>
  <c r="H62" i="6"/>
  <c r="M57" i="16"/>
  <c r="D67" i="6"/>
  <c r="Q66" i="6"/>
  <c r="X59" i="6"/>
  <c r="B67" i="6"/>
  <c r="P68" i="6"/>
  <c r="Q53" i="16"/>
  <c r="AD53" i="6"/>
  <c r="F64" i="6"/>
  <c r="R65" i="6"/>
  <c r="AC54" i="6"/>
  <c r="O55" i="16"/>
  <c r="AA56" i="6"/>
  <c r="S64" i="6"/>
  <c r="AE52" i="6"/>
  <c r="K68" i="6"/>
  <c r="AB55" i="6"/>
  <c r="Z57" i="6"/>
  <c r="J68" i="6"/>
  <c r="AF52" i="6"/>
  <c r="T63" i="6"/>
  <c r="N56" i="16"/>
  <c r="O68" i="6"/>
  <c r="G63" i="6"/>
  <c r="R52" i="16"/>
  <c r="P54" i="16"/>
  <c r="I61" i="6"/>
  <c r="Y58" i="6"/>
  <c r="C66" i="6"/>
  <c r="AD13" i="11"/>
  <c r="AD22" i="11" s="1"/>
  <c r="AD9" i="11" s="1"/>
  <c r="AD13" i="23"/>
  <c r="AD22" i="23" s="1"/>
  <c r="AD9" i="23" s="1"/>
  <c r="AD10" i="23" s="1"/>
  <c r="AE13" i="21"/>
  <c r="AE22" i="21" s="1"/>
  <c r="AE9" i="21" s="1"/>
  <c r="AE10" i="21" s="1"/>
  <c r="AD13" i="18"/>
  <c r="AD22" i="18" s="1"/>
  <c r="AD13" i="13"/>
  <c r="AD22" i="13" s="1"/>
  <c r="AD9" i="13" s="1"/>
  <c r="AD13" i="12"/>
  <c r="AD22" i="12" s="1"/>
  <c r="AD9" i="12" s="1"/>
  <c r="AC9" i="9"/>
  <c r="L35" i="16"/>
  <c r="F86" i="23"/>
  <c r="AE51" i="14"/>
  <c r="AE52" i="14" s="1"/>
  <c r="AE53" i="14" s="1"/>
  <c r="AE54" i="14" s="1"/>
  <c r="AE55" i="14" s="1"/>
  <c r="AE56" i="14" s="1"/>
  <c r="AE57" i="14" s="1"/>
  <c r="AE58" i="14" s="1"/>
  <c r="AE59" i="14" s="1"/>
  <c r="AE60" i="14" s="1"/>
  <c r="AE61" i="14" s="1"/>
  <c r="AE62" i="14" s="1"/>
  <c r="AE63" i="14" s="1"/>
  <c r="AE64" i="14" s="1"/>
  <c r="AE65" i="14" s="1"/>
  <c r="AE66" i="14" s="1"/>
  <c r="AE67" i="14" s="1"/>
  <c r="AE68" i="14" s="1"/>
  <c r="AE69" i="14" s="1"/>
  <c r="AE70" i="14" s="1"/>
  <c r="AE19" i="14"/>
  <c r="AF12" i="22"/>
  <c r="AF21" i="22" s="1"/>
  <c r="G63" i="16"/>
  <c r="AD12" i="15"/>
  <c r="AD21" i="15" s="1"/>
  <c r="AD13" i="9"/>
  <c r="AD22" i="9" s="1"/>
  <c r="A68" i="7"/>
  <c r="A45" i="7"/>
  <c r="A116" i="7"/>
  <c r="A92" i="7"/>
  <c r="AD12" i="8"/>
  <c r="AD21" i="8" s="1"/>
  <c r="AD9" i="8" s="1"/>
  <c r="AF51" i="9"/>
  <c r="AF52" i="9" s="1"/>
  <c r="AF53" i="9" s="1"/>
  <c r="AF54" i="9" s="1"/>
  <c r="AF55" i="9" s="1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19" i="9"/>
  <c r="AF51" i="10"/>
  <c r="AF52" i="10" s="1"/>
  <c r="AF53" i="10" s="1"/>
  <c r="AF54" i="10" s="1"/>
  <c r="AF55" i="10" s="1"/>
  <c r="AF56" i="10" s="1"/>
  <c r="AF57" i="10" s="1"/>
  <c r="AF58" i="10" s="1"/>
  <c r="AF59" i="10" s="1"/>
  <c r="AF60" i="10" s="1"/>
  <c r="AF61" i="10" s="1"/>
  <c r="AF62" i="10" s="1"/>
  <c r="AF63" i="10" s="1"/>
  <c r="AF64" i="10" s="1"/>
  <c r="AF65" i="10" s="1"/>
  <c r="AF66" i="10" s="1"/>
  <c r="AF67" i="10" s="1"/>
  <c r="AF68" i="10" s="1"/>
  <c r="AF69" i="10" s="1"/>
  <c r="AF70" i="10" s="1"/>
  <c r="AF19" i="10"/>
  <c r="B67" i="16"/>
  <c r="U3" i="25"/>
  <c r="U3" i="24"/>
  <c r="U3" i="23"/>
  <c r="U3" i="22"/>
  <c r="U3" i="21"/>
  <c r="U3" i="20"/>
  <c r="U3" i="19"/>
  <c r="U3" i="18"/>
  <c r="U3" i="17"/>
  <c r="U3" i="16"/>
  <c r="U3" i="15"/>
  <c r="U3" i="14"/>
  <c r="U3" i="13"/>
  <c r="U3" i="12"/>
  <c r="U3" i="11"/>
  <c r="U3" i="10"/>
  <c r="U3" i="9"/>
  <c r="U3" i="8"/>
  <c r="U3" i="7"/>
  <c r="V17" i="2"/>
  <c r="W4" i="2"/>
  <c r="U3" i="6"/>
  <c r="X4" i="3"/>
  <c r="V8" i="2"/>
  <c r="V16" i="2" s="1"/>
  <c r="AF12" i="14"/>
  <c r="AF21" i="14" s="1"/>
  <c r="A116" i="11"/>
  <c r="A92" i="11"/>
  <c r="A45" i="11"/>
  <c r="A68" i="11"/>
  <c r="AE12" i="14"/>
  <c r="AE21" i="14" s="1"/>
  <c r="AF12" i="18"/>
  <c r="AF21" i="18" s="1"/>
  <c r="A116" i="18"/>
  <c r="A92" i="18"/>
  <c r="A68" i="18"/>
  <c r="A45" i="18"/>
  <c r="AF13" i="21"/>
  <c r="AF22" i="21" s="1"/>
  <c r="AF9" i="21" s="1"/>
  <c r="AF10" i="21" s="1"/>
  <c r="A45" i="8"/>
  <c r="A116" i="8"/>
  <c r="A92" i="8"/>
  <c r="A68" i="8"/>
  <c r="AE51" i="9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19" i="9"/>
  <c r="AE51" i="10"/>
  <c r="AE52" i="10" s="1"/>
  <c r="AE53" i="10" s="1"/>
  <c r="AE54" i="10" s="1"/>
  <c r="AE55" i="10" s="1"/>
  <c r="AE56" i="10" s="1"/>
  <c r="AE57" i="10" s="1"/>
  <c r="AE58" i="10" s="1"/>
  <c r="AE59" i="10" s="1"/>
  <c r="AE60" i="10" s="1"/>
  <c r="AE61" i="10" s="1"/>
  <c r="AE62" i="10" s="1"/>
  <c r="AE63" i="10" s="1"/>
  <c r="AE64" i="10" s="1"/>
  <c r="AE65" i="10" s="1"/>
  <c r="AE66" i="10" s="1"/>
  <c r="AE67" i="10" s="1"/>
  <c r="AE68" i="10" s="1"/>
  <c r="AE69" i="10" s="1"/>
  <c r="AE70" i="10" s="1"/>
  <c r="AE19" i="10"/>
  <c r="AF51" i="1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19" i="11"/>
  <c r="A46" i="10"/>
  <c r="A117" i="10"/>
  <c r="A93" i="10"/>
  <c r="A69" i="10"/>
  <c r="I37" i="16"/>
  <c r="A117" i="15"/>
  <c r="A46" i="15"/>
  <c r="A93" i="15"/>
  <c r="A69" i="15"/>
  <c r="AE9" i="24"/>
  <c r="AE10" i="24" s="1"/>
  <c r="E65" i="16"/>
  <c r="N113" i="16"/>
  <c r="AE13" i="19"/>
  <c r="AE22" i="19" s="1"/>
  <c r="AE9" i="19" s="1"/>
  <c r="AE10" i="19" s="1"/>
  <c r="AF51" i="18"/>
  <c r="AF52" i="18" s="1"/>
  <c r="AF53" i="18" s="1"/>
  <c r="AF54" i="18" s="1"/>
  <c r="AF55" i="18" s="1"/>
  <c r="AF56" i="18" s="1"/>
  <c r="AF57" i="18" s="1"/>
  <c r="AF58" i="18" s="1"/>
  <c r="AF59" i="18" s="1"/>
  <c r="AF60" i="18" s="1"/>
  <c r="AF61" i="18" s="1"/>
  <c r="AF62" i="18" s="1"/>
  <c r="AF63" i="18" s="1"/>
  <c r="AF64" i="18" s="1"/>
  <c r="AF65" i="18" s="1"/>
  <c r="AF66" i="18" s="1"/>
  <c r="AF67" i="18" s="1"/>
  <c r="AF68" i="18" s="1"/>
  <c r="AF69" i="18" s="1"/>
  <c r="AF70" i="18" s="1"/>
  <c r="AF19" i="18"/>
  <c r="A116" i="23"/>
  <c r="A92" i="23"/>
  <c r="A68" i="23"/>
  <c r="A45" i="23"/>
  <c r="AD13" i="10"/>
  <c r="AD22" i="10" s="1"/>
  <c r="AD9" i="10" s="1"/>
  <c r="A116" i="24"/>
  <c r="A92" i="24"/>
  <c r="A68" i="24"/>
  <c r="A45" i="24"/>
  <c r="AE51" i="1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19" i="11"/>
  <c r="B110" i="21"/>
  <c r="AD105" i="25"/>
  <c r="E16" i="1"/>
  <c r="AE13" i="20"/>
  <c r="AE22" i="20" s="1"/>
  <c r="AE9" i="20" s="1"/>
  <c r="AE10" i="20" s="1"/>
  <c r="F84" i="25"/>
  <c r="F40" i="16"/>
  <c r="AD13" i="14"/>
  <c r="AD22" i="14" s="1"/>
  <c r="A92" i="14"/>
  <c r="A68" i="14"/>
  <c r="A45" i="14"/>
  <c r="A116" i="14"/>
  <c r="A92" i="20"/>
  <c r="A68" i="20"/>
  <c r="A45" i="20"/>
  <c r="A116" i="20"/>
  <c r="AF51" i="14"/>
  <c r="AF52" i="14" s="1"/>
  <c r="AF53" i="14" s="1"/>
  <c r="AF54" i="14" s="1"/>
  <c r="AF55" i="14" s="1"/>
  <c r="AF56" i="14" s="1"/>
  <c r="AF57" i="14" s="1"/>
  <c r="AF58" i="14" s="1"/>
  <c r="AF59" i="14" s="1"/>
  <c r="AF60" i="14" s="1"/>
  <c r="AF61" i="14" s="1"/>
  <c r="AF62" i="14" s="1"/>
  <c r="AF63" i="14" s="1"/>
  <c r="AF64" i="14" s="1"/>
  <c r="AF65" i="14" s="1"/>
  <c r="AF66" i="14" s="1"/>
  <c r="AF67" i="14" s="1"/>
  <c r="AF68" i="14" s="1"/>
  <c r="AF69" i="14" s="1"/>
  <c r="AF70" i="14" s="1"/>
  <c r="AF13" i="14" s="1"/>
  <c r="AF19" i="14"/>
  <c r="AE12" i="18"/>
  <c r="AE21" i="18" s="1"/>
  <c r="AE51" i="18"/>
  <c r="AE52" i="18" s="1"/>
  <c r="AE53" i="18" s="1"/>
  <c r="AE54" i="18" s="1"/>
  <c r="AE55" i="18" s="1"/>
  <c r="AE56" i="18" s="1"/>
  <c r="AE57" i="18" s="1"/>
  <c r="AE58" i="18" s="1"/>
  <c r="AE59" i="18" s="1"/>
  <c r="AE60" i="18" s="1"/>
  <c r="AE61" i="18" s="1"/>
  <c r="AE62" i="18" s="1"/>
  <c r="AE63" i="18" s="1"/>
  <c r="AE64" i="18" s="1"/>
  <c r="AE65" i="18" s="1"/>
  <c r="AE66" i="18" s="1"/>
  <c r="AE67" i="18" s="1"/>
  <c r="AE68" i="18" s="1"/>
  <c r="AE69" i="18" s="1"/>
  <c r="AE70" i="18" s="1"/>
  <c r="AE19" i="18"/>
  <c r="AD12" i="9"/>
  <c r="AD21" i="9" s="1"/>
  <c r="N90" i="16"/>
  <c r="AE13" i="17"/>
  <c r="AE22" i="17" s="1"/>
  <c r="B92" i="16"/>
  <c r="AF13" i="19"/>
  <c r="AF22" i="19" s="1"/>
  <c r="AF9" i="19" s="1"/>
  <c r="AF10" i="19" s="1"/>
  <c r="A116" i="6"/>
  <c r="A92" i="6"/>
  <c r="A68" i="6"/>
  <c r="A45" i="6"/>
  <c r="W3" i="3"/>
  <c r="W2" i="3"/>
  <c r="A92" i="22"/>
  <c r="A116" i="22"/>
  <c r="A68" i="22"/>
  <c r="A45" i="22"/>
  <c r="AD12" i="7"/>
  <c r="AD21" i="7" s="1"/>
  <c r="AF18" i="25"/>
  <c r="AF27" i="25"/>
  <c r="AF28" i="25" s="1"/>
  <c r="AF29" i="25" s="1"/>
  <c r="AF30" i="25" s="1"/>
  <c r="AF31" i="25" s="1"/>
  <c r="AF32" i="25" s="1"/>
  <c r="AF33" i="25" s="1"/>
  <c r="AF34" i="25" s="1"/>
  <c r="AF35" i="25" s="1"/>
  <c r="AF36" i="25" s="1"/>
  <c r="AF37" i="25" s="1"/>
  <c r="AF38" i="25" s="1"/>
  <c r="AF39" i="25" s="1"/>
  <c r="AF40" i="25" s="1"/>
  <c r="AF41" i="25" s="1"/>
  <c r="AF42" i="25" s="1"/>
  <c r="AF43" i="25" s="1"/>
  <c r="AF44" i="25" s="1"/>
  <c r="AF45" i="25" s="1"/>
  <c r="AF46" i="25" s="1"/>
  <c r="AF12" i="25"/>
  <c r="AF51" i="23"/>
  <c r="AF52" i="23" s="1"/>
  <c r="AF53" i="23" s="1"/>
  <c r="AF54" i="23" s="1"/>
  <c r="AF55" i="23" s="1"/>
  <c r="AF56" i="23" s="1"/>
  <c r="AF57" i="23" s="1"/>
  <c r="AF58" i="23" s="1"/>
  <c r="AF59" i="23" s="1"/>
  <c r="AF60" i="23" s="1"/>
  <c r="AF61" i="23" s="1"/>
  <c r="AF62" i="23" s="1"/>
  <c r="AF63" i="23" s="1"/>
  <c r="AF64" i="23" s="1"/>
  <c r="AF65" i="23" s="1"/>
  <c r="AF66" i="23" s="1"/>
  <c r="AF67" i="23" s="1"/>
  <c r="AF68" i="23" s="1"/>
  <c r="AF69" i="23" s="1"/>
  <c r="AF70" i="23" s="1"/>
  <c r="AF19" i="23"/>
  <c r="AF51" i="7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AF70" i="7" s="1"/>
  <c r="AF19" i="7"/>
  <c r="S18" i="16"/>
  <c r="S27" i="16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B43" i="16"/>
  <c r="AF51" i="15"/>
  <c r="AF61" i="31" s="1"/>
  <c r="AE51" i="32" s="1"/>
  <c r="AF19" i="15"/>
  <c r="AF29" i="31" s="1"/>
  <c r="AE19" i="32" s="1"/>
  <c r="AE12" i="6"/>
  <c r="AE21" i="6" s="1"/>
  <c r="AE18" i="25"/>
  <c r="AE27" i="25"/>
  <c r="AE28" i="25" s="1"/>
  <c r="AE29" i="25" s="1"/>
  <c r="AE30" i="25" s="1"/>
  <c r="AE31" i="25" s="1"/>
  <c r="AE32" i="25" s="1"/>
  <c r="AE33" i="25" s="1"/>
  <c r="AE34" i="25" s="1"/>
  <c r="AE35" i="25" s="1"/>
  <c r="AE36" i="25" s="1"/>
  <c r="AE37" i="25" s="1"/>
  <c r="AE38" i="25" s="1"/>
  <c r="AE39" i="25" s="1"/>
  <c r="AE40" i="25" s="1"/>
  <c r="AE41" i="25" s="1"/>
  <c r="AE42" i="25" s="1"/>
  <c r="AE43" i="25" s="1"/>
  <c r="AE44" i="25" s="1"/>
  <c r="AE45" i="25" s="1"/>
  <c r="AE46" i="25" s="1"/>
  <c r="A117" i="9"/>
  <c r="A46" i="9"/>
  <c r="A93" i="9"/>
  <c r="A69" i="9"/>
  <c r="AE51" i="23"/>
  <c r="AE52" i="23" s="1"/>
  <c r="AE53" i="23" s="1"/>
  <c r="AE54" i="23" s="1"/>
  <c r="AE55" i="23" s="1"/>
  <c r="AE56" i="23" s="1"/>
  <c r="AE57" i="23" s="1"/>
  <c r="AE58" i="23" s="1"/>
  <c r="AE59" i="23" s="1"/>
  <c r="AE60" i="23" s="1"/>
  <c r="AE61" i="23" s="1"/>
  <c r="AE62" i="23" s="1"/>
  <c r="AE63" i="23" s="1"/>
  <c r="AE64" i="23" s="1"/>
  <c r="AE65" i="23" s="1"/>
  <c r="AE66" i="23" s="1"/>
  <c r="AE67" i="23" s="1"/>
  <c r="AE68" i="23" s="1"/>
  <c r="AE69" i="23" s="1"/>
  <c r="AE70" i="23" s="1"/>
  <c r="AE19" i="23"/>
  <c r="AE51" i="7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AE70" i="7" s="1"/>
  <c r="AE19" i="7"/>
  <c r="AD13" i="22"/>
  <c r="AD22" i="22" s="1"/>
  <c r="AD9" i="22" s="1"/>
  <c r="AD10" i="22" s="1"/>
  <c r="T50" i="16"/>
  <c r="T26" i="16"/>
  <c r="AE13" i="25"/>
  <c r="AE22" i="25" s="1"/>
  <c r="AF13" i="25"/>
  <c r="AF22" i="25" s="1"/>
  <c r="A117" i="16"/>
  <c r="A46" i="16"/>
  <c r="A93" i="16"/>
  <c r="A69" i="16"/>
  <c r="AD13" i="7"/>
  <c r="AD22" i="7" s="1"/>
  <c r="AF13" i="20"/>
  <c r="AF22" i="20" s="1"/>
  <c r="AF9" i="20" s="1"/>
  <c r="AF10" i="20" s="1"/>
  <c r="AF27" i="9"/>
  <c r="AF28" i="9" s="1"/>
  <c r="AF29" i="9" s="1"/>
  <c r="AF30" i="9" s="1"/>
  <c r="AF31" i="9" s="1"/>
  <c r="AF32" i="9" s="1"/>
  <c r="AF33" i="9" s="1"/>
  <c r="AF34" i="9" s="1"/>
  <c r="AF35" i="9" s="1"/>
  <c r="AF36" i="9" s="1"/>
  <c r="AF37" i="9" s="1"/>
  <c r="AF38" i="9" s="1"/>
  <c r="AF39" i="9" s="1"/>
  <c r="AF40" i="9" s="1"/>
  <c r="AF41" i="9" s="1"/>
  <c r="AF42" i="9" s="1"/>
  <c r="AF43" i="9" s="1"/>
  <c r="AF44" i="9" s="1"/>
  <c r="AF45" i="9" s="1"/>
  <c r="AF46" i="9" s="1"/>
  <c r="AF12" i="9"/>
  <c r="AF21" i="9" s="1"/>
  <c r="AF18" i="9"/>
  <c r="R12" i="16"/>
  <c r="R21" i="16" s="1"/>
  <c r="AF51" i="12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AF65" i="12" s="1"/>
  <c r="AF66" i="12" s="1"/>
  <c r="AF67" i="12" s="1"/>
  <c r="AF68" i="12" s="1"/>
  <c r="AF69" i="12" s="1"/>
  <c r="AF70" i="12" s="1"/>
  <c r="AF19" i="12"/>
  <c r="A68" i="19"/>
  <c r="A116" i="19"/>
  <c r="A92" i="19"/>
  <c r="A45" i="19"/>
  <c r="AF27" i="15"/>
  <c r="AF28" i="15" s="1"/>
  <c r="AF29" i="15" s="1"/>
  <c r="AF30" i="15" s="1"/>
  <c r="AF31" i="15" s="1"/>
  <c r="AF32" i="15" s="1"/>
  <c r="AF33" i="15" s="1"/>
  <c r="AF34" i="15" s="1"/>
  <c r="AF35" i="15" s="1"/>
  <c r="AF36" i="15" s="1"/>
  <c r="AF37" i="15" s="1"/>
  <c r="AF38" i="15" s="1"/>
  <c r="AF39" i="15" s="1"/>
  <c r="AF40" i="15" s="1"/>
  <c r="AF41" i="15" s="1"/>
  <c r="AF42" i="15" s="1"/>
  <c r="AF43" i="15" s="1"/>
  <c r="AF44" i="15" s="1"/>
  <c r="AF45" i="15" s="1"/>
  <c r="AF46" i="15" s="1"/>
  <c r="AF18" i="15"/>
  <c r="L58" i="16"/>
  <c r="AC9" i="7"/>
  <c r="P33" i="16"/>
  <c r="AF13" i="17"/>
  <c r="AF22" i="17" s="1"/>
  <c r="AF13" i="8"/>
  <c r="AF22" i="8" s="1"/>
  <c r="AE18" i="8"/>
  <c r="AE27" i="8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12" i="8"/>
  <c r="AE21" i="8" s="1"/>
  <c r="U10" i="2"/>
  <c r="U15" i="2"/>
  <c r="AF51" i="22"/>
  <c r="AF52" i="22" s="1"/>
  <c r="AF53" i="22" s="1"/>
  <c r="AF54" i="22" s="1"/>
  <c r="AF55" i="22" s="1"/>
  <c r="AF56" i="22" s="1"/>
  <c r="AF57" i="22" s="1"/>
  <c r="AF58" i="22" s="1"/>
  <c r="AF59" i="22" s="1"/>
  <c r="AF60" i="22" s="1"/>
  <c r="AF61" i="22" s="1"/>
  <c r="AF62" i="22" s="1"/>
  <c r="AF63" i="22" s="1"/>
  <c r="AF64" i="22" s="1"/>
  <c r="AF65" i="22" s="1"/>
  <c r="AF66" i="22" s="1"/>
  <c r="AF67" i="22" s="1"/>
  <c r="AF68" i="22" s="1"/>
  <c r="AF69" i="22" s="1"/>
  <c r="AF70" i="22" s="1"/>
  <c r="AF19" i="22"/>
  <c r="AD9" i="14"/>
  <c r="AF51" i="13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19" i="13"/>
  <c r="AE27" i="7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12" i="7"/>
  <c r="AE18" i="7"/>
  <c r="AE12" i="22"/>
  <c r="AE21" i="22" s="1"/>
  <c r="A45" i="21"/>
  <c r="A116" i="21"/>
  <c r="A92" i="21"/>
  <c r="A68" i="21"/>
  <c r="AF21" i="24"/>
  <c r="AF9" i="24" s="1"/>
  <c r="AF10" i="24" s="1"/>
  <c r="S51" i="16"/>
  <c r="S19" i="16"/>
  <c r="A92" i="13"/>
  <c r="A68" i="13"/>
  <c r="A116" i="13"/>
  <c r="A45" i="13"/>
  <c r="AE51" i="15"/>
  <c r="AE61" i="31" s="1"/>
  <c r="AD51" i="32" s="1"/>
  <c r="AE19" i="15"/>
  <c r="AE29" i="31" s="1"/>
  <c r="AD19" i="32" s="1"/>
  <c r="AD9" i="18"/>
  <c r="AD10" i="18" s="1"/>
  <c r="AE12" i="10"/>
  <c r="AE21" i="10" s="1"/>
  <c r="B116" i="16"/>
  <c r="AE18" i="9"/>
  <c r="AE27" i="9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51" i="12"/>
  <c r="AE52" i="12" s="1"/>
  <c r="AE53" i="12" s="1"/>
  <c r="AE54" i="12" s="1"/>
  <c r="AE55" i="12" s="1"/>
  <c r="AE56" i="12" s="1"/>
  <c r="AE57" i="12" s="1"/>
  <c r="AE58" i="12" s="1"/>
  <c r="AE59" i="12" s="1"/>
  <c r="AE60" i="12" s="1"/>
  <c r="AE61" i="12" s="1"/>
  <c r="AE62" i="12" s="1"/>
  <c r="AE63" i="12" s="1"/>
  <c r="AE64" i="12" s="1"/>
  <c r="AE65" i="12" s="1"/>
  <c r="AE66" i="12" s="1"/>
  <c r="AE67" i="12" s="1"/>
  <c r="AE68" i="12" s="1"/>
  <c r="AE69" i="12" s="1"/>
  <c r="AE70" i="12" s="1"/>
  <c r="AE19" i="12"/>
  <c r="AF80" i="25"/>
  <c r="D15" i="1"/>
  <c r="AE13" i="8"/>
  <c r="AE22" i="8" s="1"/>
  <c r="AE18" i="15"/>
  <c r="AE27" i="15"/>
  <c r="AE28" i="15" s="1"/>
  <c r="AE29" i="15" s="1"/>
  <c r="AE30" i="15" s="1"/>
  <c r="AE31" i="15" s="1"/>
  <c r="AE32" i="15" s="1"/>
  <c r="AE33" i="15" s="1"/>
  <c r="AE34" i="15" s="1"/>
  <c r="AE35" i="15" s="1"/>
  <c r="AE36" i="15" s="1"/>
  <c r="AE37" i="15" s="1"/>
  <c r="AE38" i="15" s="1"/>
  <c r="AE39" i="15" s="1"/>
  <c r="AE40" i="15" s="1"/>
  <c r="AE41" i="15" s="1"/>
  <c r="AE42" i="15" s="1"/>
  <c r="AE43" i="15" s="1"/>
  <c r="AE44" i="15" s="1"/>
  <c r="AE45" i="15" s="1"/>
  <c r="AE46" i="15" s="1"/>
  <c r="A116" i="17"/>
  <c r="A92" i="17"/>
  <c r="A68" i="17"/>
  <c r="A45" i="17"/>
  <c r="AF12" i="6"/>
  <c r="AF21" i="6" s="1"/>
  <c r="AF18" i="8"/>
  <c r="AF27" i="8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116" i="25"/>
  <c r="A92" i="25"/>
  <c r="A68" i="25"/>
  <c r="A45" i="25"/>
  <c r="I61" i="16"/>
  <c r="AE51" i="22"/>
  <c r="AE52" i="22" s="1"/>
  <c r="AE53" i="22" s="1"/>
  <c r="AE54" i="22" s="1"/>
  <c r="AE55" i="22" s="1"/>
  <c r="AE56" i="22" s="1"/>
  <c r="AE57" i="22" s="1"/>
  <c r="AE58" i="22" s="1"/>
  <c r="AE59" i="22" s="1"/>
  <c r="AE60" i="22" s="1"/>
  <c r="AE61" i="22" s="1"/>
  <c r="AE62" i="22" s="1"/>
  <c r="AE63" i="22" s="1"/>
  <c r="AE64" i="22" s="1"/>
  <c r="AE65" i="22" s="1"/>
  <c r="AE66" i="22" s="1"/>
  <c r="AE67" i="22" s="1"/>
  <c r="AE68" i="22" s="1"/>
  <c r="AE69" i="22" s="1"/>
  <c r="AE70" i="22" s="1"/>
  <c r="AE19" i="22"/>
  <c r="AE51" i="13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19" i="13"/>
  <c r="B107" i="24"/>
  <c r="AF18" i="7"/>
  <c r="AF27" i="7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12" i="7"/>
  <c r="AF21" i="7" s="1"/>
  <c r="A69" i="12"/>
  <c r="A46" i="12"/>
  <c r="A117" i="12"/>
  <c r="A93" i="12"/>
  <c r="H39" i="15" l="1"/>
  <c r="H48" i="31"/>
  <c r="G38" i="32" s="1"/>
  <c r="C43" i="15"/>
  <c r="C52" i="31"/>
  <c r="B42" i="32" s="1"/>
  <c r="W29" i="2"/>
  <c r="W9" i="2"/>
  <c r="W7" i="2"/>
  <c r="L36" i="15"/>
  <c r="L45" i="31"/>
  <c r="K35" i="32" s="1"/>
  <c r="G40" i="15"/>
  <c r="G49" i="31"/>
  <c r="F39" i="32" s="1"/>
  <c r="E42" i="15"/>
  <c r="E51" i="31"/>
  <c r="D41" i="32" s="1"/>
  <c r="I38" i="15"/>
  <c r="I47" i="31"/>
  <c r="H37" i="32" s="1"/>
  <c r="M35" i="15"/>
  <c r="M44" i="31"/>
  <c r="L34" i="32" s="1"/>
  <c r="J38" i="15"/>
  <c r="J47" i="31"/>
  <c r="I37" i="32" s="1"/>
  <c r="B44" i="15"/>
  <c r="B53" i="31"/>
  <c r="A43" i="32" s="1"/>
  <c r="D43" i="15"/>
  <c r="D52" i="31"/>
  <c r="C42" i="32" s="1"/>
  <c r="F41" i="15"/>
  <c r="F50" i="31"/>
  <c r="E40" i="32" s="1"/>
  <c r="K37" i="15"/>
  <c r="K46" i="31"/>
  <c r="J36" i="32" s="1"/>
  <c r="K68" i="15"/>
  <c r="K78" i="31" s="1"/>
  <c r="J68" i="32" s="1"/>
  <c r="I62" i="15"/>
  <c r="I72" i="31" s="1"/>
  <c r="H62" i="32" s="1"/>
  <c r="S64" i="15"/>
  <c r="S74" i="31" s="1"/>
  <c r="R64" i="32" s="1"/>
  <c r="AD10" i="10"/>
  <c r="AD11" i="33"/>
  <c r="AD26" i="33" s="1"/>
  <c r="AD10" i="8"/>
  <c r="AD9" i="33"/>
  <c r="AD24" i="33" s="1"/>
  <c r="AA56" i="15"/>
  <c r="AA66" i="31" s="1"/>
  <c r="Z56" i="32" s="1"/>
  <c r="AE52" i="15"/>
  <c r="AE62" i="31" s="1"/>
  <c r="AD52" i="32" s="1"/>
  <c r="Z57" i="15"/>
  <c r="Z67" i="31" s="1"/>
  <c r="Y57" i="32" s="1"/>
  <c r="F65" i="15"/>
  <c r="F75" i="31" s="1"/>
  <c r="E65" i="32" s="1"/>
  <c r="T63" i="15"/>
  <c r="T73" i="31" s="1"/>
  <c r="S63" i="32" s="1"/>
  <c r="Q66" i="15"/>
  <c r="Q76" i="31" s="1"/>
  <c r="P66" i="32" s="1"/>
  <c r="AC54" i="15"/>
  <c r="AC64" i="31" s="1"/>
  <c r="AB54" i="32" s="1"/>
  <c r="AD10" i="13"/>
  <c r="AD14" i="33"/>
  <c r="AD29" i="33" s="1"/>
  <c r="P67" i="15"/>
  <c r="P77" i="31" s="1"/>
  <c r="O67" i="32" s="1"/>
  <c r="V61" i="15"/>
  <c r="V71" i="31" s="1"/>
  <c r="U61" i="32" s="1"/>
  <c r="X59" i="15"/>
  <c r="X69" i="31" s="1"/>
  <c r="W59" i="32" s="1"/>
  <c r="AD10" i="14"/>
  <c r="AD15" i="33"/>
  <c r="AD30" i="33" s="1"/>
  <c r="AF52" i="15"/>
  <c r="AF62" i="31" s="1"/>
  <c r="AE52" i="32" s="1"/>
  <c r="AD10" i="11"/>
  <c r="AD12" i="33"/>
  <c r="AD27" i="33" s="1"/>
  <c r="J68" i="15"/>
  <c r="J78" i="31" s="1"/>
  <c r="I68" i="32" s="1"/>
  <c r="O68" i="15"/>
  <c r="O78" i="31" s="1"/>
  <c r="N68" i="32" s="1"/>
  <c r="N68" i="15"/>
  <c r="N78" i="31" s="1"/>
  <c r="M68" i="32" s="1"/>
  <c r="D67" i="15"/>
  <c r="D77" i="31" s="1"/>
  <c r="C67" i="32" s="1"/>
  <c r="R65" i="15"/>
  <c r="R75" i="31" s="1"/>
  <c r="Q65" i="32" s="1"/>
  <c r="C67" i="15"/>
  <c r="C77" i="31" s="1"/>
  <c r="B67" i="32" s="1"/>
  <c r="Y58" i="15"/>
  <c r="Y68" i="31" s="1"/>
  <c r="X58" i="32" s="1"/>
  <c r="G64" i="15"/>
  <c r="G74" i="31" s="1"/>
  <c r="F64" i="32" s="1"/>
  <c r="W60" i="15"/>
  <c r="W70" i="31" s="1"/>
  <c r="V60" i="32" s="1"/>
  <c r="AC10" i="9"/>
  <c r="AC10" i="33"/>
  <c r="AC25" i="33" s="1"/>
  <c r="L67" i="15"/>
  <c r="L77" i="31" s="1"/>
  <c r="K67" i="32" s="1"/>
  <c r="AB55" i="15"/>
  <c r="AB65" i="31" s="1"/>
  <c r="AA55" i="32" s="1"/>
  <c r="H63" i="15"/>
  <c r="H73" i="31" s="1"/>
  <c r="G63" i="32" s="1"/>
  <c r="U62" i="15"/>
  <c r="U72" i="31" s="1"/>
  <c r="T62" i="32" s="1"/>
  <c r="M67" i="15"/>
  <c r="M77" i="31" s="1"/>
  <c r="L67" i="32" s="1"/>
  <c r="B68" i="15"/>
  <c r="B78" i="31" s="1"/>
  <c r="A68" i="32" s="1"/>
  <c r="AD53" i="15"/>
  <c r="AD63" i="31" s="1"/>
  <c r="AC53" i="32" s="1"/>
  <c r="E66" i="15"/>
  <c r="E76" i="31" s="1"/>
  <c r="D66" i="32" s="1"/>
  <c r="AC10" i="7"/>
  <c r="AC8" i="33"/>
  <c r="AC23" i="33" s="1"/>
  <c r="AD10" i="12"/>
  <c r="AD13" i="33"/>
  <c r="AD28" i="33" s="1"/>
  <c r="M58" i="20"/>
  <c r="L59" i="20"/>
  <c r="K60" i="20"/>
  <c r="J61" i="20"/>
  <c r="O92" i="17"/>
  <c r="W92" i="17"/>
  <c r="Z91" i="17"/>
  <c r="V92" i="17"/>
  <c r="AA92" i="17"/>
  <c r="Y92" i="17"/>
  <c r="R91" i="17"/>
  <c r="U91" i="17"/>
  <c r="AB92" i="17"/>
  <c r="AC92" i="17"/>
  <c r="T92" i="17"/>
  <c r="AF92" i="17"/>
  <c r="Q92" i="17"/>
  <c r="P92" i="17"/>
  <c r="S92" i="17"/>
  <c r="AD92" i="17"/>
  <c r="X92" i="17"/>
  <c r="AE92" i="17"/>
  <c r="N92" i="17"/>
  <c r="AF53" i="6"/>
  <c r="X60" i="6"/>
  <c r="N68" i="6"/>
  <c r="S52" i="16"/>
  <c r="I62" i="6"/>
  <c r="R53" i="16"/>
  <c r="N57" i="16"/>
  <c r="AD54" i="6"/>
  <c r="P69" i="6"/>
  <c r="V62" i="6"/>
  <c r="J69" i="6"/>
  <c r="K69" i="6"/>
  <c r="AA57" i="6"/>
  <c r="Q67" i="6"/>
  <c r="C67" i="6"/>
  <c r="G64" i="6"/>
  <c r="R66" i="6"/>
  <c r="Z58" i="6"/>
  <c r="AE53" i="6"/>
  <c r="O56" i="16"/>
  <c r="D68" i="6"/>
  <c r="H63" i="6"/>
  <c r="W61" i="6"/>
  <c r="M68" i="6"/>
  <c r="P55" i="16"/>
  <c r="F65" i="6"/>
  <c r="Q54" i="16"/>
  <c r="B68" i="6"/>
  <c r="O69" i="6"/>
  <c r="T64" i="6"/>
  <c r="S65" i="6"/>
  <c r="U63" i="6"/>
  <c r="L69" i="6"/>
  <c r="Y59" i="6"/>
  <c r="AB56" i="6"/>
  <c r="AC55" i="6"/>
  <c r="M58" i="16"/>
  <c r="E66" i="6"/>
  <c r="AF22" i="14"/>
  <c r="AF9" i="14" s="1"/>
  <c r="AE13" i="22"/>
  <c r="AE22" i="22" s="1"/>
  <c r="AE9" i="22" s="1"/>
  <c r="AE10" i="22" s="1"/>
  <c r="AE13" i="13"/>
  <c r="AE22" i="13" s="1"/>
  <c r="AE9" i="13" s="1"/>
  <c r="AF13" i="13"/>
  <c r="AF22" i="13" s="1"/>
  <c r="AF9" i="13" s="1"/>
  <c r="AE13" i="12"/>
  <c r="AE22" i="12" s="1"/>
  <c r="AE9" i="12" s="1"/>
  <c r="AF13" i="10"/>
  <c r="AF22" i="10" s="1"/>
  <c r="AF9" i="10" s="1"/>
  <c r="AD9" i="9"/>
  <c r="AE13" i="7"/>
  <c r="AE22" i="7" s="1"/>
  <c r="S12" i="16"/>
  <c r="S21" i="16" s="1"/>
  <c r="T51" i="16"/>
  <c r="T19" i="16"/>
  <c r="A93" i="20"/>
  <c r="A69" i="20"/>
  <c r="A46" i="20"/>
  <c r="A117" i="20"/>
  <c r="A117" i="24"/>
  <c r="A93" i="24"/>
  <c r="A69" i="24"/>
  <c r="A46" i="24"/>
  <c r="E66" i="16"/>
  <c r="I38" i="16"/>
  <c r="AF13" i="11"/>
  <c r="AF22" i="11" s="1"/>
  <c r="AF9" i="11" s="1"/>
  <c r="AF13" i="9"/>
  <c r="AF22" i="9" s="1"/>
  <c r="AF9" i="9" s="1"/>
  <c r="A70" i="12"/>
  <c r="A118" i="12"/>
  <c r="A94" i="12"/>
  <c r="AE21" i="7"/>
  <c r="AF13" i="22"/>
  <c r="AF22" i="22" s="1"/>
  <c r="AF9" i="22" s="1"/>
  <c r="AF10" i="22" s="1"/>
  <c r="B93" i="16"/>
  <c r="AF13" i="18"/>
  <c r="AF22" i="18" s="1"/>
  <c r="AF9" i="18" s="1"/>
  <c r="AF10" i="18" s="1"/>
  <c r="AE13" i="10"/>
  <c r="AE22" i="10" s="1"/>
  <c r="AE9" i="10" s="1"/>
  <c r="U50" i="16"/>
  <c r="U26" i="16"/>
  <c r="A117" i="25"/>
  <c r="A93" i="25"/>
  <c r="A69" i="25"/>
  <c r="A46" i="25"/>
  <c r="A117" i="17"/>
  <c r="A93" i="17"/>
  <c r="A69" i="17"/>
  <c r="A46" i="17"/>
  <c r="A93" i="13"/>
  <c r="A69" i="13"/>
  <c r="A117" i="13"/>
  <c r="A46" i="13"/>
  <c r="P34" i="16"/>
  <c r="A69" i="19"/>
  <c r="A117" i="19"/>
  <c r="A93" i="19"/>
  <c r="A46" i="19"/>
  <c r="A118" i="16"/>
  <c r="A94" i="16"/>
  <c r="A70" i="16"/>
  <c r="A118" i="9"/>
  <c r="A94" i="9"/>
  <c r="A70" i="9"/>
  <c r="F41" i="16"/>
  <c r="AD106" i="25"/>
  <c r="E17" i="1"/>
  <c r="AE13" i="14"/>
  <c r="AE22" i="14" s="1"/>
  <c r="AE9" i="14" s="1"/>
  <c r="B108" i="24"/>
  <c r="I62" i="16"/>
  <c r="AF81" i="25"/>
  <c r="D16" i="1"/>
  <c r="B117" i="16"/>
  <c r="A46" i="8"/>
  <c r="A117" i="8"/>
  <c r="A93" i="8"/>
  <c r="A69" i="8"/>
  <c r="X2" i="3"/>
  <c r="X3" i="3"/>
  <c r="AE12" i="9"/>
  <c r="AE21" i="9" s="1"/>
  <c r="AE9" i="8"/>
  <c r="AE12" i="25"/>
  <c r="AE21" i="25" s="1"/>
  <c r="AE9" i="25" s="1"/>
  <c r="AE10" i="25" s="1"/>
  <c r="AF13" i="7"/>
  <c r="AF22" i="7" s="1"/>
  <c r="AF9" i="7" s="1"/>
  <c r="AD9" i="7"/>
  <c r="N91" i="16"/>
  <c r="F85" i="25"/>
  <c r="B111" i="21"/>
  <c r="A118" i="15"/>
  <c r="A94" i="15"/>
  <c r="A70" i="15"/>
  <c r="AE13" i="9"/>
  <c r="AE22" i="9" s="1"/>
  <c r="V10" i="2"/>
  <c r="V15" i="2"/>
  <c r="B68" i="16"/>
  <c r="G64" i="16"/>
  <c r="F87" i="23"/>
  <c r="A69" i="6"/>
  <c r="A117" i="6"/>
  <c r="A93" i="6"/>
  <c r="A46" i="6"/>
  <c r="A46" i="21"/>
  <c r="A117" i="21"/>
  <c r="A93" i="21"/>
  <c r="A69" i="21"/>
  <c r="L59" i="16"/>
  <c r="AE13" i="23"/>
  <c r="AE22" i="23" s="1"/>
  <c r="AE9" i="23" s="1"/>
  <c r="AE10" i="23" s="1"/>
  <c r="A93" i="22"/>
  <c r="A117" i="22"/>
  <c r="A69" i="22"/>
  <c r="A46" i="22"/>
  <c r="A93" i="14"/>
  <c r="A69" i="14"/>
  <c r="A46" i="14"/>
  <c r="A117" i="14"/>
  <c r="AE13" i="11"/>
  <c r="AE22" i="11" s="1"/>
  <c r="AE9" i="11" s="1"/>
  <c r="A117" i="23"/>
  <c r="A93" i="23"/>
  <c r="A69" i="23"/>
  <c r="A46" i="23"/>
  <c r="A118" i="10"/>
  <c r="A94" i="10"/>
  <c r="A70" i="10"/>
  <c r="AF12" i="8"/>
  <c r="AF21" i="8" s="1"/>
  <c r="AF9" i="8" s="1"/>
  <c r="AE12" i="15"/>
  <c r="AE21" i="15" s="1"/>
  <c r="AF12" i="15"/>
  <c r="AF21" i="15" s="1"/>
  <c r="AF13" i="12"/>
  <c r="AF22" i="12" s="1"/>
  <c r="AF9" i="12" s="1"/>
  <c r="T18" i="16"/>
  <c r="T27" i="16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B44" i="16"/>
  <c r="AF13" i="23"/>
  <c r="AF22" i="23" s="1"/>
  <c r="AF9" i="23" s="1"/>
  <c r="AF10" i="23" s="1"/>
  <c r="AE13" i="18"/>
  <c r="AE22" i="18" s="1"/>
  <c r="AE9" i="18" s="1"/>
  <c r="AE10" i="18" s="1"/>
  <c r="N114" i="16"/>
  <c r="A117" i="18"/>
  <c r="A93" i="18"/>
  <c r="A69" i="18"/>
  <c r="A46" i="18"/>
  <c r="A117" i="11"/>
  <c r="A93" i="11"/>
  <c r="A46" i="11"/>
  <c r="A69" i="11"/>
  <c r="V3" i="25"/>
  <c r="V3" i="24"/>
  <c r="V3" i="23"/>
  <c r="V3" i="22"/>
  <c r="V3" i="21"/>
  <c r="V3" i="20"/>
  <c r="V3" i="19"/>
  <c r="V3" i="18"/>
  <c r="V3" i="17"/>
  <c r="V3" i="16"/>
  <c r="V3" i="15"/>
  <c r="V3" i="14"/>
  <c r="V3" i="13"/>
  <c r="V3" i="12"/>
  <c r="V3" i="11"/>
  <c r="V3" i="10"/>
  <c r="V3" i="9"/>
  <c r="V3" i="8"/>
  <c r="V3" i="7"/>
  <c r="X4" i="2"/>
  <c r="V3" i="6"/>
  <c r="Y4" i="3"/>
  <c r="W8" i="2"/>
  <c r="W16" i="2" s="1"/>
  <c r="W17" i="2"/>
  <c r="A69" i="7"/>
  <c r="A46" i="7"/>
  <c r="A117" i="7"/>
  <c r="A93" i="7"/>
  <c r="L36" i="16"/>
  <c r="X9" i="2" l="1"/>
  <c r="X29" i="2"/>
  <c r="X7" i="2"/>
  <c r="F42" i="15"/>
  <c r="F51" i="31"/>
  <c r="E41" i="32" s="1"/>
  <c r="M36" i="15"/>
  <c r="M45" i="31"/>
  <c r="L35" i="32" s="1"/>
  <c r="L37" i="15"/>
  <c r="L46" i="31"/>
  <c r="K36" i="32" s="1"/>
  <c r="D44" i="15"/>
  <c r="D53" i="31"/>
  <c r="C43" i="32" s="1"/>
  <c r="I39" i="15"/>
  <c r="I48" i="31"/>
  <c r="H38" i="32" s="1"/>
  <c r="B45" i="15"/>
  <c r="B54" i="31"/>
  <c r="A44" i="32" s="1"/>
  <c r="E43" i="15"/>
  <c r="E52" i="31"/>
  <c r="D42" i="32" s="1"/>
  <c r="C44" i="15"/>
  <c r="C53" i="31"/>
  <c r="B43" i="32" s="1"/>
  <c r="K38" i="15"/>
  <c r="K47" i="31"/>
  <c r="J37" i="32" s="1"/>
  <c r="J39" i="15"/>
  <c r="J48" i="31"/>
  <c r="I38" i="32" s="1"/>
  <c r="G41" i="15"/>
  <c r="G50" i="31"/>
  <c r="F40" i="32" s="1"/>
  <c r="H40" i="15"/>
  <c r="H49" i="31"/>
  <c r="G39" i="32" s="1"/>
  <c r="AE10" i="14"/>
  <c r="AE15" i="33"/>
  <c r="AE30" i="33" s="1"/>
  <c r="AF10" i="11"/>
  <c r="AF12" i="33"/>
  <c r="AF27" i="33" s="1"/>
  <c r="AF10" i="10"/>
  <c r="AF11" i="33"/>
  <c r="AF26" i="33" s="1"/>
  <c r="G65" i="15"/>
  <c r="G75" i="31" s="1"/>
  <c r="F65" i="32" s="1"/>
  <c r="D68" i="15"/>
  <c r="D78" i="31" s="1"/>
  <c r="C68" i="32" s="1"/>
  <c r="V62" i="15"/>
  <c r="V72" i="31" s="1"/>
  <c r="U62" i="32" s="1"/>
  <c r="Z58" i="15"/>
  <c r="Z68" i="31" s="1"/>
  <c r="Y58" i="32" s="1"/>
  <c r="AF10" i="7"/>
  <c r="AF8" i="33"/>
  <c r="AF23" i="33" s="1"/>
  <c r="AE10" i="12"/>
  <c r="AE13" i="33"/>
  <c r="AE28" i="33" s="1"/>
  <c r="M68" i="15"/>
  <c r="M78" i="31" s="1"/>
  <c r="L68" i="32" s="1"/>
  <c r="L68" i="15"/>
  <c r="L78" i="31" s="1"/>
  <c r="K68" i="32" s="1"/>
  <c r="Q67" i="15"/>
  <c r="Q77" i="31" s="1"/>
  <c r="P67" i="32" s="1"/>
  <c r="AF10" i="13"/>
  <c r="AF14" i="33"/>
  <c r="AF29" i="33" s="1"/>
  <c r="Y59" i="15"/>
  <c r="Y69" i="31" s="1"/>
  <c r="X59" i="32" s="1"/>
  <c r="N69" i="15"/>
  <c r="N79" i="31" s="1"/>
  <c r="M69" i="32" s="1"/>
  <c r="AF53" i="15"/>
  <c r="AF63" i="31" s="1"/>
  <c r="AE53" i="32" s="1"/>
  <c r="P68" i="15"/>
  <c r="P78" i="31" s="1"/>
  <c r="O68" i="32" s="1"/>
  <c r="AE53" i="15"/>
  <c r="AE63" i="31" s="1"/>
  <c r="AD53" i="32" s="1"/>
  <c r="S65" i="15"/>
  <c r="S75" i="31" s="1"/>
  <c r="R65" i="32" s="1"/>
  <c r="AE10" i="13"/>
  <c r="AE14" i="33"/>
  <c r="AE29" i="33" s="1"/>
  <c r="E67" i="15"/>
  <c r="E77" i="31" s="1"/>
  <c r="D67" i="32" s="1"/>
  <c r="U63" i="15"/>
  <c r="U73" i="31" s="1"/>
  <c r="T63" i="32" s="1"/>
  <c r="T64" i="15"/>
  <c r="T74" i="31" s="1"/>
  <c r="S64" i="32" s="1"/>
  <c r="AD10" i="7"/>
  <c r="AD8" i="33"/>
  <c r="AD23" i="33" s="1"/>
  <c r="AE10" i="8"/>
  <c r="AE9" i="33"/>
  <c r="AE24" i="33" s="1"/>
  <c r="C68" i="15"/>
  <c r="C78" i="31" s="1"/>
  <c r="B68" i="32" s="1"/>
  <c r="O69" i="15"/>
  <c r="O79" i="31" s="1"/>
  <c r="N69" i="32" s="1"/>
  <c r="AA57" i="15"/>
  <c r="AA67" i="31" s="1"/>
  <c r="Z57" i="32" s="1"/>
  <c r="I63" i="15"/>
  <c r="I73" i="31" s="1"/>
  <c r="H63" i="32" s="1"/>
  <c r="AE10" i="11"/>
  <c r="AE12" i="33"/>
  <c r="AE27" i="33" s="1"/>
  <c r="AD54" i="15"/>
  <c r="AD64" i="31" s="1"/>
  <c r="AC54" i="32" s="1"/>
  <c r="H64" i="15"/>
  <c r="H74" i="31" s="1"/>
  <c r="G64" i="32" s="1"/>
  <c r="F66" i="15"/>
  <c r="F76" i="31" s="1"/>
  <c r="E66" i="32" s="1"/>
  <c r="AF10" i="12"/>
  <c r="AF13" i="33"/>
  <c r="AF28" i="33" s="1"/>
  <c r="AF10" i="14"/>
  <c r="AF15" i="33"/>
  <c r="AF30" i="33" s="1"/>
  <c r="W61" i="15"/>
  <c r="W71" i="31" s="1"/>
  <c r="V61" i="32" s="1"/>
  <c r="R66" i="15"/>
  <c r="R76" i="31" s="1"/>
  <c r="Q66" i="32" s="1"/>
  <c r="J69" i="15"/>
  <c r="J79" i="31" s="1"/>
  <c r="I69" i="32" s="1"/>
  <c r="X60" i="15"/>
  <c r="X70" i="31" s="1"/>
  <c r="W60" i="32" s="1"/>
  <c r="K69" i="15"/>
  <c r="K79" i="31" s="1"/>
  <c r="J69" i="32" s="1"/>
  <c r="AF10" i="8"/>
  <c r="AF9" i="33"/>
  <c r="AF24" i="33" s="1"/>
  <c r="AE10" i="10"/>
  <c r="AE11" i="33"/>
  <c r="AE26" i="33" s="1"/>
  <c r="AF10" i="9"/>
  <c r="AF10" i="33"/>
  <c r="AF25" i="33" s="1"/>
  <c r="AD10" i="9"/>
  <c r="AD10" i="33"/>
  <c r="AD25" i="33" s="1"/>
  <c r="B69" i="15"/>
  <c r="B79" i="31" s="1"/>
  <c r="A69" i="32" s="1"/>
  <c r="AB56" i="15"/>
  <c r="AB66" i="31" s="1"/>
  <c r="AA56" i="32" s="1"/>
  <c r="AC55" i="15"/>
  <c r="AC65" i="31" s="1"/>
  <c r="AB55" i="32" s="1"/>
  <c r="M59" i="20"/>
  <c r="L60" i="20"/>
  <c r="K61" i="20"/>
  <c r="J62" i="20"/>
  <c r="T93" i="17"/>
  <c r="R92" i="17"/>
  <c r="S93" i="17"/>
  <c r="AE93" i="17"/>
  <c r="P93" i="17"/>
  <c r="AC93" i="17"/>
  <c r="Z92" i="17"/>
  <c r="U92" i="17"/>
  <c r="V93" i="17"/>
  <c r="Y93" i="17"/>
  <c r="X93" i="17"/>
  <c r="Q93" i="17"/>
  <c r="AB93" i="17"/>
  <c r="W93" i="17"/>
  <c r="AD93" i="17"/>
  <c r="AF93" i="17"/>
  <c r="AA93" i="17"/>
  <c r="O93" i="17"/>
  <c r="N93" i="17"/>
  <c r="L70" i="6"/>
  <c r="F66" i="6"/>
  <c r="M69" i="6"/>
  <c r="O57" i="16"/>
  <c r="C68" i="6"/>
  <c r="P70" i="6"/>
  <c r="N58" i="16"/>
  <c r="N69" i="6"/>
  <c r="E67" i="6"/>
  <c r="AB57" i="6"/>
  <c r="R67" i="6"/>
  <c r="K70" i="6"/>
  <c r="U64" i="6"/>
  <c r="T65" i="6"/>
  <c r="W62" i="6"/>
  <c r="AE54" i="6"/>
  <c r="Q68" i="6"/>
  <c r="R54" i="16"/>
  <c r="M59" i="16"/>
  <c r="B69" i="6"/>
  <c r="J70" i="6"/>
  <c r="AD55" i="6"/>
  <c r="X61" i="6"/>
  <c r="O70" i="6"/>
  <c r="H64" i="6"/>
  <c r="I63" i="6"/>
  <c r="Z59" i="6"/>
  <c r="V63" i="6"/>
  <c r="AC56" i="6"/>
  <c r="Y60" i="6"/>
  <c r="S66" i="6"/>
  <c r="Q55" i="16"/>
  <c r="P56" i="16"/>
  <c r="D69" i="6"/>
  <c r="G65" i="6"/>
  <c r="S53" i="16"/>
  <c r="T52" i="16"/>
  <c r="AA58" i="6"/>
  <c r="AF54" i="6"/>
  <c r="B69" i="16"/>
  <c r="B112" i="21"/>
  <c r="U51" i="16"/>
  <c r="U19" i="16"/>
  <c r="I39" i="16"/>
  <c r="Y2" i="3"/>
  <c r="Y3" i="3"/>
  <c r="N115" i="16"/>
  <c r="L60" i="16"/>
  <c r="A118" i="8"/>
  <c r="A94" i="8"/>
  <c r="A70" i="8"/>
  <c r="AD107" i="25"/>
  <c r="E18" i="1"/>
  <c r="AE9" i="7"/>
  <c r="A94" i="20"/>
  <c r="A70" i="20"/>
  <c r="A118" i="20"/>
  <c r="L37" i="16"/>
  <c r="W10" i="2"/>
  <c r="W15" i="2"/>
  <c r="A118" i="23"/>
  <c r="A94" i="23"/>
  <c r="A70" i="23"/>
  <c r="F86" i="25"/>
  <c r="AE9" i="9"/>
  <c r="I63" i="16"/>
  <c r="P35" i="16"/>
  <c r="E67" i="16"/>
  <c r="A118" i="22"/>
  <c r="A94" i="22"/>
  <c r="A70" i="22"/>
  <c r="F42" i="16"/>
  <c r="A94" i="13"/>
  <c r="A70" i="13"/>
  <c r="A118" i="13"/>
  <c r="A118" i="25"/>
  <c r="A94" i="25"/>
  <c r="A70" i="25"/>
  <c r="A118" i="24"/>
  <c r="A94" i="24"/>
  <c r="A70" i="24"/>
  <c r="W3" i="25"/>
  <c r="W3" i="24"/>
  <c r="W3" i="23"/>
  <c r="W3" i="22"/>
  <c r="W3" i="21"/>
  <c r="W3" i="20"/>
  <c r="W3" i="19"/>
  <c r="W3" i="18"/>
  <c r="W3" i="17"/>
  <c r="W3" i="16"/>
  <c r="W3" i="15"/>
  <c r="W3" i="14"/>
  <c r="W3" i="13"/>
  <c r="W3" i="12"/>
  <c r="W3" i="11"/>
  <c r="W3" i="10"/>
  <c r="W3" i="9"/>
  <c r="W3" i="8"/>
  <c r="W3" i="7"/>
  <c r="Y4" i="2"/>
  <c r="W3" i="6"/>
  <c r="Z4" i="3"/>
  <c r="X8" i="2"/>
  <c r="X16" i="2" s="1"/>
  <c r="X17" i="2"/>
  <c r="A118" i="18"/>
  <c r="A94" i="18"/>
  <c r="A70" i="18"/>
  <c r="F88" i="23"/>
  <c r="N92" i="16"/>
  <c r="B118" i="16"/>
  <c r="B109" i="24"/>
  <c r="A70" i="19"/>
  <c r="A118" i="19"/>
  <c r="A94" i="19"/>
  <c r="A94" i="14"/>
  <c r="A70" i="14"/>
  <c r="A118" i="14"/>
  <c r="A70" i="7"/>
  <c r="A118" i="7"/>
  <c r="A94" i="7"/>
  <c r="B45" i="16"/>
  <c r="A118" i="21"/>
  <c r="A94" i="21"/>
  <c r="A70" i="21"/>
  <c r="A118" i="11"/>
  <c r="A94" i="11"/>
  <c r="A70" i="11"/>
  <c r="V50" i="16"/>
  <c r="V26" i="16"/>
  <c r="T12" i="16"/>
  <c r="T21" i="16" s="1"/>
  <c r="G65" i="16"/>
  <c r="B94" i="16"/>
  <c r="A70" i="6"/>
  <c r="A118" i="6"/>
  <c r="A94" i="6"/>
  <c r="AF82" i="25"/>
  <c r="D17" i="1"/>
  <c r="A118" i="17"/>
  <c r="A94" i="17"/>
  <c r="A70" i="17"/>
  <c r="U18" i="16"/>
  <c r="U27" i="16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40" i="15" l="1"/>
  <c r="J49" i="31"/>
  <c r="I39" i="32" s="1"/>
  <c r="B46" i="15"/>
  <c r="B55" i="31"/>
  <c r="A45" i="32" s="1"/>
  <c r="M37" i="15"/>
  <c r="M46" i="31"/>
  <c r="L36" i="32" s="1"/>
  <c r="K39" i="15"/>
  <c r="K48" i="31"/>
  <c r="J38" i="32" s="1"/>
  <c r="I40" i="15"/>
  <c r="I49" i="31"/>
  <c r="H39" i="32" s="1"/>
  <c r="H41" i="15"/>
  <c r="H50" i="31"/>
  <c r="G40" i="32" s="1"/>
  <c r="F43" i="15"/>
  <c r="F52" i="31"/>
  <c r="E42" i="32" s="1"/>
  <c r="C45" i="15"/>
  <c r="C54" i="31"/>
  <c r="B44" i="32" s="1"/>
  <c r="D45" i="15"/>
  <c r="D54" i="31"/>
  <c r="C44" i="32" s="1"/>
  <c r="Y7" i="2"/>
  <c r="Y9" i="2"/>
  <c r="Y29" i="2"/>
  <c r="G42" i="15"/>
  <c r="G51" i="31"/>
  <c r="F41" i="32" s="1"/>
  <c r="E44" i="15"/>
  <c r="E53" i="31"/>
  <c r="D43" i="32" s="1"/>
  <c r="L38" i="15"/>
  <c r="L47" i="31"/>
  <c r="K37" i="32" s="1"/>
  <c r="AH30" i="33"/>
  <c r="AH24" i="33"/>
  <c r="AH28" i="33"/>
  <c r="AH29" i="33"/>
  <c r="AE10" i="7"/>
  <c r="AE8" i="33"/>
  <c r="AE23" i="33" s="1"/>
  <c r="AH23" i="33" s="1"/>
  <c r="AC56" i="15"/>
  <c r="AC66" i="31" s="1"/>
  <c r="AB56" i="32" s="1"/>
  <c r="W62" i="15"/>
  <c r="W72" i="31" s="1"/>
  <c r="V62" i="32" s="1"/>
  <c r="H65" i="15"/>
  <c r="H75" i="31" s="1"/>
  <c r="G65" i="32" s="1"/>
  <c r="AA58" i="15"/>
  <c r="AA68" i="31" s="1"/>
  <c r="Z58" i="32" s="1"/>
  <c r="AF54" i="15"/>
  <c r="AF64" i="31" s="1"/>
  <c r="AE54" i="32" s="1"/>
  <c r="Q68" i="15"/>
  <c r="Q78" i="31" s="1"/>
  <c r="P68" i="32" s="1"/>
  <c r="G66" i="15"/>
  <c r="G76" i="31" s="1"/>
  <c r="F66" i="32" s="1"/>
  <c r="X61" i="15"/>
  <c r="X71" i="31" s="1"/>
  <c r="W61" i="32" s="1"/>
  <c r="AD55" i="15"/>
  <c r="AD65" i="31" s="1"/>
  <c r="AC55" i="32" s="1"/>
  <c r="O70" i="15"/>
  <c r="O80" i="31" s="1"/>
  <c r="N70" i="32" s="1"/>
  <c r="T65" i="15"/>
  <c r="T75" i="31" s="1"/>
  <c r="S65" i="32" s="1"/>
  <c r="S66" i="15"/>
  <c r="S76" i="31" s="1"/>
  <c r="R66" i="32" s="1"/>
  <c r="N70" i="15"/>
  <c r="N80" i="31" s="1"/>
  <c r="M70" i="32" s="1"/>
  <c r="L69" i="15"/>
  <c r="L79" i="31" s="1"/>
  <c r="K69" i="32" s="1"/>
  <c r="Z59" i="15"/>
  <c r="Z69" i="31" s="1"/>
  <c r="Y59" i="32" s="1"/>
  <c r="AH26" i="33"/>
  <c r="AB57" i="15"/>
  <c r="AB67" i="31" s="1"/>
  <c r="AA57" i="32" s="1"/>
  <c r="J70" i="15"/>
  <c r="J80" i="31" s="1"/>
  <c r="I70" i="32" s="1"/>
  <c r="C69" i="15"/>
  <c r="C79" i="31" s="1"/>
  <c r="B69" i="32" s="1"/>
  <c r="U64" i="15"/>
  <c r="U74" i="31" s="1"/>
  <c r="T64" i="32" s="1"/>
  <c r="AE54" i="15"/>
  <c r="AE64" i="31" s="1"/>
  <c r="AD54" i="32" s="1"/>
  <c r="Y60" i="15"/>
  <c r="Y70" i="31" s="1"/>
  <c r="X60" i="32" s="1"/>
  <c r="M69" i="15"/>
  <c r="M79" i="31" s="1"/>
  <c r="L69" i="32" s="1"/>
  <c r="AH27" i="33"/>
  <c r="B70" i="15"/>
  <c r="B80" i="31" s="1"/>
  <c r="A70" i="32" s="1"/>
  <c r="V63" i="15"/>
  <c r="V73" i="31" s="1"/>
  <c r="U63" i="32" s="1"/>
  <c r="AE10" i="9"/>
  <c r="AE10" i="33"/>
  <c r="AE25" i="33" s="1"/>
  <c r="AH25" i="33" s="1"/>
  <c r="R67" i="15"/>
  <c r="R77" i="31" s="1"/>
  <c r="Q67" i="32" s="1"/>
  <c r="F67" i="15"/>
  <c r="F77" i="31" s="1"/>
  <c r="E67" i="32" s="1"/>
  <c r="I64" i="15"/>
  <c r="I74" i="31" s="1"/>
  <c r="H64" i="32" s="1"/>
  <c r="E68" i="15"/>
  <c r="E78" i="31" s="1"/>
  <c r="D68" i="32" s="1"/>
  <c r="P69" i="15"/>
  <c r="P79" i="31" s="1"/>
  <c r="O69" i="32" s="1"/>
  <c r="K70" i="15"/>
  <c r="K80" i="31" s="1"/>
  <c r="J70" i="32" s="1"/>
  <c r="D69" i="15"/>
  <c r="D79" i="31" s="1"/>
  <c r="C69" i="32" s="1"/>
  <c r="M60" i="20"/>
  <c r="L61" i="20"/>
  <c r="K62" i="20"/>
  <c r="J63" i="20"/>
  <c r="AF94" i="17"/>
  <c r="Q94" i="17"/>
  <c r="U93" i="17"/>
  <c r="AE94" i="17"/>
  <c r="X94" i="17"/>
  <c r="Z93" i="17"/>
  <c r="S94" i="17"/>
  <c r="O94" i="17"/>
  <c r="W94" i="17"/>
  <c r="AC94" i="17"/>
  <c r="R93" i="17"/>
  <c r="AD94" i="17"/>
  <c r="Y94" i="17"/>
  <c r="AA94" i="17"/>
  <c r="AB94" i="17"/>
  <c r="V94" i="17"/>
  <c r="P94" i="17"/>
  <c r="T94" i="17"/>
  <c r="N94" i="17"/>
  <c r="AA59" i="6"/>
  <c r="S54" i="16"/>
  <c r="P57" i="16"/>
  <c r="Z60" i="6"/>
  <c r="AD56" i="6"/>
  <c r="M60" i="16"/>
  <c r="AB58" i="6"/>
  <c r="P13" i="6"/>
  <c r="M70" i="6"/>
  <c r="Q56" i="16"/>
  <c r="AC57" i="6"/>
  <c r="H65" i="6"/>
  <c r="J13" i="6"/>
  <c r="R68" i="6"/>
  <c r="E68" i="6"/>
  <c r="C69" i="6"/>
  <c r="F67" i="6"/>
  <c r="AF55" i="6"/>
  <c r="G66" i="6"/>
  <c r="AE55" i="6"/>
  <c r="T66" i="6"/>
  <c r="U52" i="16"/>
  <c r="S67" i="6"/>
  <c r="O13" i="6"/>
  <c r="B70" i="6"/>
  <c r="R55" i="16"/>
  <c r="N70" i="6"/>
  <c r="T53" i="16"/>
  <c r="U65" i="6"/>
  <c r="L13" i="6"/>
  <c r="V64" i="6"/>
  <c r="I64" i="6"/>
  <c r="X62" i="6"/>
  <c r="W63" i="6"/>
  <c r="N59" i="16"/>
  <c r="O58" i="16"/>
  <c r="D70" i="6"/>
  <c r="Y61" i="6"/>
  <c r="Q69" i="6"/>
  <c r="K13" i="6"/>
  <c r="AF83" i="25"/>
  <c r="D18" i="1"/>
  <c r="B16" i="16"/>
  <c r="E68" i="16"/>
  <c r="U12" i="16"/>
  <c r="U21" i="16" s="1"/>
  <c r="V18" i="16"/>
  <c r="V27" i="16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L61" i="16"/>
  <c r="V51" i="16"/>
  <c r="V19" i="16"/>
  <c r="B46" i="16"/>
  <c r="X10" i="2"/>
  <c r="X15" i="2"/>
  <c r="N116" i="16"/>
  <c r="F89" i="23"/>
  <c r="I64" i="16"/>
  <c r="AD108" i="25"/>
  <c r="E19" i="1"/>
  <c r="B113" i="21"/>
  <c r="N93" i="16"/>
  <c r="X3" i="25"/>
  <c r="X3" i="24"/>
  <c r="X3" i="23"/>
  <c r="X3" i="22"/>
  <c r="X3" i="21"/>
  <c r="X3" i="20"/>
  <c r="X3" i="19"/>
  <c r="X3" i="18"/>
  <c r="X3" i="17"/>
  <c r="X3" i="16"/>
  <c r="X3" i="15"/>
  <c r="X3" i="14"/>
  <c r="X3" i="13"/>
  <c r="X3" i="12"/>
  <c r="X3" i="11"/>
  <c r="X3" i="10"/>
  <c r="X3" i="9"/>
  <c r="X3" i="8"/>
  <c r="X3" i="7"/>
  <c r="Z4" i="2"/>
  <c r="X3" i="6"/>
  <c r="AA4" i="3"/>
  <c r="Y8" i="2"/>
  <c r="Y16" i="2" s="1"/>
  <c r="Y17" i="2"/>
  <c r="Z2" i="3"/>
  <c r="Z3" i="3"/>
  <c r="P36" i="16"/>
  <c r="F43" i="16"/>
  <c r="B15" i="16"/>
  <c r="B110" i="24"/>
  <c r="L38" i="16"/>
  <c r="B70" i="16"/>
  <c r="G66" i="16"/>
  <c r="W50" i="16"/>
  <c r="W26" i="16"/>
  <c r="F87" i="25"/>
  <c r="I40" i="16"/>
  <c r="E45" i="15" l="1"/>
  <c r="E54" i="31"/>
  <c r="D44" i="32" s="1"/>
  <c r="C46" i="15"/>
  <c r="C55" i="31"/>
  <c r="B45" i="32" s="1"/>
  <c r="K40" i="15"/>
  <c r="K49" i="31"/>
  <c r="J39" i="32" s="1"/>
  <c r="G43" i="15"/>
  <c r="G52" i="31"/>
  <c r="F42" i="32" s="1"/>
  <c r="F44" i="15"/>
  <c r="F53" i="31"/>
  <c r="E43" i="32" s="1"/>
  <c r="M38" i="15"/>
  <c r="M47" i="31"/>
  <c r="L37" i="32" s="1"/>
  <c r="Z7" i="2"/>
  <c r="Z9" i="2"/>
  <c r="Z29" i="2"/>
  <c r="H42" i="15"/>
  <c r="H51" i="31"/>
  <c r="G41" i="32" s="1"/>
  <c r="B56" i="31"/>
  <c r="A46" i="32" s="1"/>
  <c r="B12" i="15"/>
  <c r="L39" i="15"/>
  <c r="L48" i="31"/>
  <c r="K38" i="32" s="1"/>
  <c r="D46" i="15"/>
  <c r="D55" i="31"/>
  <c r="C45" i="32" s="1"/>
  <c r="I41" i="15"/>
  <c r="I50" i="31"/>
  <c r="H40" i="32" s="1"/>
  <c r="J41" i="15"/>
  <c r="J50" i="31"/>
  <c r="I40" i="32" s="1"/>
  <c r="K22" i="6"/>
  <c r="O22" i="6"/>
  <c r="P22" i="6"/>
  <c r="L22" i="6"/>
  <c r="J22" i="6"/>
  <c r="N13" i="15"/>
  <c r="N23" i="31" s="1"/>
  <c r="M13" i="32" s="1"/>
  <c r="K13" i="15"/>
  <c r="K23" i="31" s="1"/>
  <c r="J13" i="32" s="1"/>
  <c r="F68" i="15"/>
  <c r="F78" i="31" s="1"/>
  <c r="E68" i="32" s="1"/>
  <c r="B13" i="15"/>
  <c r="B23" i="31" s="1"/>
  <c r="A13" i="32" s="1"/>
  <c r="AE55" i="15"/>
  <c r="AE65" i="31" s="1"/>
  <c r="AD55" i="32" s="1"/>
  <c r="AB58" i="15"/>
  <c r="AB68" i="31" s="1"/>
  <c r="AA58" i="32" s="1"/>
  <c r="AD56" i="15"/>
  <c r="AD66" i="31" s="1"/>
  <c r="AC56" i="32" s="1"/>
  <c r="W63" i="15"/>
  <c r="W73" i="31" s="1"/>
  <c r="V63" i="32" s="1"/>
  <c r="S67" i="15"/>
  <c r="S77" i="31" s="1"/>
  <c r="R67" i="32" s="1"/>
  <c r="AF55" i="15"/>
  <c r="AF65" i="31" s="1"/>
  <c r="AE55" i="32" s="1"/>
  <c r="P70" i="15"/>
  <c r="P80" i="31" s="1"/>
  <c r="O70" i="32" s="1"/>
  <c r="R68" i="15"/>
  <c r="R78" i="31" s="1"/>
  <c r="Q68" i="32" s="1"/>
  <c r="U65" i="15"/>
  <c r="U75" i="31" s="1"/>
  <c r="T65" i="32" s="1"/>
  <c r="X62" i="15"/>
  <c r="X72" i="31" s="1"/>
  <c r="W62" i="32" s="1"/>
  <c r="Z60" i="15"/>
  <c r="Z70" i="31" s="1"/>
  <c r="Y60" i="32" s="1"/>
  <c r="T66" i="15"/>
  <c r="T76" i="31" s="1"/>
  <c r="S66" i="32" s="1"/>
  <c r="M70" i="15"/>
  <c r="M80" i="31" s="1"/>
  <c r="L70" i="32" s="1"/>
  <c r="E69" i="15"/>
  <c r="E79" i="31" s="1"/>
  <c r="D69" i="32" s="1"/>
  <c r="C70" i="15"/>
  <c r="C80" i="31" s="1"/>
  <c r="B70" i="32" s="1"/>
  <c r="G67" i="15"/>
  <c r="G77" i="31" s="1"/>
  <c r="F67" i="32" s="1"/>
  <c r="AA59" i="15"/>
  <c r="AA69" i="31" s="1"/>
  <c r="Z59" i="32" s="1"/>
  <c r="AC57" i="15"/>
  <c r="AC67" i="31" s="1"/>
  <c r="AB57" i="32" s="1"/>
  <c r="D70" i="15"/>
  <c r="D80" i="31" s="1"/>
  <c r="C70" i="32" s="1"/>
  <c r="Y61" i="15"/>
  <c r="Y71" i="31" s="1"/>
  <c r="X61" i="32" s="1"/>
  <c r="L70" i="15"/>
  <c r="L80" i="31" s="1"/>
  <c r="K70" i="32" s="1"/>
  <c r="O13" i="15"/>
  <c r="O23" i="31" s="1"/>
  <c r="N13" i="32" s="1"/>
  <c r="I65" i="15"/>
  <c r="I75" i="31" s="1"/>
  <c r="H65" i="32" s="1"/>
  <c r="V64" i="15"/>
  <c r="V74" i="31" s="1"/>
  <c r="U64" i="32" s="1"/>
  <c r="J13" i="15"/>
  <c r="J23" i="31" s="1"/>
  <c r="I13" i="32" s="1"/>
  <c r="Q69" i="15"/>
  <c r="Q79" i="31" s="1"/>
  <c r="P69" i="32" s="1"/>
  <c r="H66" i="15"/>
  <c r="H76" i="31" s="1"/>
  <c r="G66" i="32" s="1"/>
  <c r="M61" i="20"/>
  <c r="L62" i="20"/>
  <c r="K63" i="20"/>
  <c r="J64" i="20"/>
  <c r="AE15" i="17"/>
  <c r="O15" i="17"/>
  <c r="U94" i="17"/>
  <c r="AD15" i="17"/>
  <c r="AB15" i="17"/>
  <c r="V15" i="17"/>
  <c r="S15" i="17"/>
  <c r="T15" i="17"/>
  <c r="AA15" i="17"/>
  <c r="AC15" i="17"/>
  <c r="Z94" i="17"/>
  <c r="Q15" i="17"/>
  <c r="R94" i="17"/>
  <c r="P15" i="17"/>
  <c r="Y15" i="17"/>
  <c r="W15" i="17"/>
  <c r="X15" i="17"/>
  <c r="AF15" i="17"/>
  <c r="N15" i="17"/>
  <c r="Y62" i="6"/>
  <c r="X63" i="6"/>
  <c r="C70" i="6"/>
  <c r="AB59" i="6"/>
  <c r="Z61" i="6"/>
  <c r="R56" i="16"/>
  <c r="U53" i="16"/>
  <c r="N60" i="16"/>
  <c r="I65" i="6"/>
  <c r="G67" i="6"/>
  <c r="E69" i="6"/>
  <c r="H66" i="6"/>
  <c r="M61" i="16"/>
  <c r="P58" i="16"/>
  <c r="V52" i="16"/>
  <c r="Q70" i="6"/>
  <c r="T54" i="16"/>
  <c r="B13" i="6"/>
  <c r="T67" i="6"/>
  <c r="AF56" i="6"/>
  <c r="R69" i="6"/>
  <c r="AC58" i="6"/>
  <c r="M13" i="6"/>
  <c r="V65" i="6"/>
  <c r="D13" i="6"/>
  <c r="AD57" i="6"/>
  <c r="S55" i="16"/>
  <c r="U66" i="6"/>
  <c r="N13" i="6"/>
  <c r="AE56" i="6"/>
  <c r="F68" i="6"/>
  <c r="W64" i="6"/>
  <c r="O59" i="16"/>
  <c r="S68" i="6"/>
  <c r="Q57" i="16"/>
  <c r="AA60" i="6"/>
  <c r="I41" i="16"/>
  <c r="B13" i="16"/>
  <c r="B22" i="16" s="1"/>
  <c r="F44" i="16"/>
  <c r="AA2" i="3"/>
  <c r="AA3" i="3"/>
  <c r="N94" i="16"/>
  <c r="F90" i="23"/>
  <c r="F88" i="25"/>
  <c r="L39" i="16"/>
  <c r="B114" i="21"/>
  <c r="N117" i="16"/>
  <c r="E69" i="16"/>
  <c r="L62" i="16"/>
  <c r="P37" i="16"/>
  <c r="Y3" i="25"/>
  <c r="Y3" i="24"/>
  <c r="Y3" i="23"/>
  <c r="Y3" i="22"/>
  <c r="Y3" i="21"/>
  <c r="Y3" i="20"/>
  <c r="Y3" i="19"/>
  <c r="Y3" i="18"/>
  <c r="Y3" i="17"/>
  <c r="Y3" i="16"/>
  <c r="Y3" i="15"/>
  <c r="Y3" i="14"/>
  <c r="Y3" i="13"/>
  <c r="Y3" i="12"/>
  <c r="Y3" i="11"/>
  <c r="Y3" i="10"/>
  <c r="Y3" i="9"/>
  <c r="Y3" i="6"/>
  <c r="AB4" i="3"/>
  <c r="Z8" i="2"/>
  <c r="Z16" i="2" s="1"/>
  <c r="Y3" i="7"/>
  <c r="Z17" i="2"/>
  <c r="Y3" i="8"/>
  <c r="AA4" i="2"/>
  <c r="W51" i="16"/>
  <c r="W19" i="16"/>
  <c r="B111" i="24"/>
  <c r="AD109" i="25"/>
  <c r="E20" i="1"/>
  <c r="V12" i="16"/>
  <c r="V21" i="16" s="1"/>
  <c r="X26" i="16"/>
  <c r="X50" i="16"/>
  <c r="Y10" i="2"/>
  <c r="Y15" i="2"/>
  <c r="W27" i="16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18" i="16"/>
  <c r="G67" i="16"/>
  <c r="I65" i="16"/>
  <c r="B12" i="16"/>
  <c r="B21" i="16" s="1"/>
  <c r="AF84" i="25"/>
  <c r="D19" i="1"/>
  <c r="D56" i="31" l="1"/>
  <c r="C46" i="32" s="1"/>
  <c r="D12" i="15"/>
  <c r="G44" i="15"/>
  <c r="G53" i="31"/>
  <c r="F43" i="32" s="1"/>
  <c r="L40" i="15"/>
  <c r="L49" i="31"/>
  <c r="K39" i="32" s="1"/>
  <c r="K41" i="15"/>
  <c r="K50" i="31"/>
  <c r="J40" i="32" s="1"/>
  <c r="B21" i="15"/>
  <c r="B31" i="31" s="1"/>
  <c r="A21" i="32" s="1"/>
  <c r="B22" i="31"/>
  <c r="A12" i="32" s="1"/>
  <c r="J42" i="15"/>
  <c r="J51" i="31"/>
  <c r="I41" i="32" s="1"/>
  <c r="M39" i="15"/>
  <c r="M48" i="31"/>
  <c r="L38" i="32" s="1"/>
  <c r="C56" i="31"/>
  <c r="B46" i="32" s="1"/>
  <c r="C12" i="15"/>
  <c r="AA7" i="2"/>
  <c r="AA29" i="2"/>
  <c r="AA9" i="2"/>
  <c r="I42" i="15"/>
  <c r="I51" i="31"/>
  <c r="H41" i="32" s="1"/>
  <c r="H43" i="15"/>
  <c r="H52" i="31"/>
  <c r="G42" i="32" s="1"/>
  <c r="F45" i="15"/>
  <c r="F54" i="31"/>
  <c r="E44" i="32" s="1"/>
  <c r="E46" i="15"/>
  <c r="E55" i="31"/>
  <c r="D45" i="32" s="1"/>
  <c r="D22" i="6"/>
  <c r="K9" i="6"/>
  <c r="L9" i="6"/>
  <c r="N22" i="6"/>
  <c r="J9" i="6"/>
  <c r="B22" i="6"/>
  <c r="O9" i="6"/>
  <c r="M22" i="6"/>
  <c r="P9" i="6"/>
  <c r="B9" i="16"/>
  <c r="B10" i="16" s="1"/>
  <c r="Z61" i="15"/>
  <c r="Z71" i="31" s="1"/>
  <c r="Y61" i="32" s="1"/>
  <c r="P13" i="15"/>
  <c r="P23" i="31" s="1"/>
  <c r="O13" i="32" s="1"/>
  <c r="AD57" i="15"/>
  <c r="AD67" i="31" s="1"/>
  <c r="AC57" i="32" s="1"/>
  <c r="J22" i="15"/>
  <c r="J32" i="31" s="1"/>
  <c r="I22" i="32" s="1"/>
  <c r="D13" i="15"/>
  <c r="D23" i="31" s="1"/>
  <c r="C13" i="32" s="1"/>
  <c r="AC58" i="15"/>
  <c r="AC68" i="31" s="1"/>
  <c r="AB58" i="32" s="1"/>
  <c r="E70" i="15"/>
  <c r="E80" i="31" s="1"/>
  <c r="D70" i="32" s="1"/>
  <c r="F69" i="15"/>
  <c r="F79" i="31" s="1"/>
  <c r="E69" i="32" s="1"/>
  <c r="X63" i="15"/>
  <c r="X73" i="31" s="1"/>
  <c r="W63" i="32" s="1"/>
  <c r="AF56" i="15"/>
  <c r="AF66" i="31" s="1"/>
  <c r="AE56" i="32" s="1"/>
  <c r="K22" i="15"/>
  <c r="K32" i="31" s="1"/>
  <c r="J22" i="32" s="1"/>
  <c r="O22" i="15"/>
  <c r="O32" i="31" s="1"/>
  <c r="N22" i="32" s="1"/>
  <c r="AA60" i="15"/>
  <c r="AA70" i="31" s="1"/>
  <c r="Z60" i="32" s="1"/>
  <c r="M13" i="15"/>
  <c r="M23" i="31" s="1"/>
  <c r="L13" i="32" s="1"/>
  <c r="AB59" i="15"/>
  <c r="AB69" i="31" s="1"/>
  <c r="AA59" i="32" s="1"/>
  <c r="U66" i="15"/>
  <c r="U76" i="31" s="1"/>
  <c r="T66" i="32" s="1"/>
  <c r="S68" i="15"/>
  <c r="S78" i="31" s="1"/>
  <c r="R68" i="32" s="1"/>
  <c r="H67" i="15"/>
  <c r="H77" i="31" s="1"/>
  <c r="G67" i="32" s="1"/>
  <c r="V65" i="15"/>
  <c r="V75" i="31" s="1"/>
  <c r="U65" i="32" s="1"/>
  <c r="L13" i="15"/>
  <c r="L23" i="31" s="1"/>
  <c r="K13" i="32" s="1"/>
  <c r="G68" i="15"/>
  <c r="G78" i="31" s="1"/>
  <c r="F68" i="32" s="1"/>
  <c r="T67" i="15"/>
  <c r="T77" i="31" s="1"/>
  <c r="S67" i="32" s="1"/>
  <c r="AE56" i="15"/>
  <c r="AE66" i="31" s="1"/>
  <c r="AD56" i="32" s="1"/>
  <c r="R69" i="15"/>
  <c r="R79" i="31" s="1"/>
  <c r="Q69" i="32" s="1"/>
  <c r="W64" i="15"/>
  <c r="W74" i="31" s="1"/>
  <c r="V64" i="32" s="1"/>
  <c r="B22" i="15"/>
  <c r="B32" i="31" s="1"/>
  <c r="A22" i="32" s="1"/>
  <c r="N22" i="15"/>
  <c r="N32" i="31" s="1"/>
  <c r="M22" i="32" s="1"/>
  <c r="Q70" i="15"/>
  <c r="Q80" i="31" s="1"/>
  <c r="P70" i="32" s="1"/>
  <c r="I66" i="15"/>
  <c r="I76" i="31" s="1"/>
  <c r="H66" i="32" s="1"/>
  <c r="Y62" i="15"/>
  <c r="Y72" i="31" s="1"/>
  <c r="X62" i="32" s="1"/>
  <c r="C13" i="15"/>
  <c r="C23" i="31" s="1"/>
  <c r="B13" i="32" s="1"/>
  <c r="M62" i="20"/>
  <c r="L63" i="20"/>
  <c r="K64" i="20"/>
  <c r="J65" i="20"/>
  <c r="AD21" i="17"/>
  <c r="T21" i="17"/>
  <c r="Y21" i="17"/>
  <c r="Z15" i="17"/>
  <c r="U15" i="17"/>
  <c r="Q21" i="17"/>
  <c r="P21" i="17"/>
  <c r="AC21" i="17"/>
  <c r="V21" i="17"/>
  <c r="O21" i="17"/>
  <c r="AF21" i="17"/>
  <c r="AA21" i="17"/>
  <c r="AB21" i="17"/>
  <c r="AE21" i="17"/>
  <c r="W21" i="17"/>
  <c r="S21" i="17"/>
  <c r="X21" i="17"/>
  <c r="R15" i="17"/>
  <c r="N21" i="17"/>
  <c r="S56" i="16"/>
  <c r="Q13" i="6"/>
  <c r="H67" i="6"/>
  <c r="I66" i="6"/>
  <c r="T68" i="6"/>
  <c r="AD58" i="6"/>
  <c r="AC59" i="6"/>
  <c r="V53" i="16"/>
  <c r="E70" i="6"/>
  <c r="N61" i="16"/>
  <c r="R57" i="16"/>
  <c r="W52" i="16"/>
  <c r="AE57" i="6"/>
  <c r="AA61" i="6"/>
  <c r="C13" i="6"/>
  <c r="W65" i="6"/>
  <c r="R70" i="6"/>
  <c r="P59" i="16"/>
  <c r="G68" i="6"/>
  <c r="Z62" i="6"/>
  <c r="Q58" i="16"/>
  <c r="V66" i="6"/>
  <c r="X64" i="6"/>
  <c r="T55" i="16"/>
  <c r="F69" i="6"/>
  <c r="U67" i="6"/>
  <c r="M62" i="16"/>
  <c r="S69" i="6"/>
  <c r="O60" i="16"/>
  <c r="AF57" i="6"/>
  <c r="U54" i="16"/>
  <c r="AB60" i="6"/>
  <c r="Y63" i="6"/>
  <c r="B112" i="24"/>
  <c r="L63" i="16"/>
  <c r="L40" i="16"/>
  <c r="X27" i="16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18" i="16"/>
  <c r="AB2" i="3"/>
  <c r="AB3" i="3"/>
  <c r="I66" i="16"/>
  <c r="X51" i="16"/>
  <c r="X19" i="16"/>
  <c r="Z10" i="2"/>
  <c r="Z15" i="2"/>
  <c r="E70" i="16"/>
  <c r="F89" i="25"/>
  <c r="F45" i="16"/>
  <c r="G68" i="16"/>
  <c r="Z3" i="25"/>
  <c r="Z3" i="24"/>
  <c r="Z3" i="23"/>
  <c r="Z3" i="22"/>
  <c r="Z3" i="21"/>
  <c r="Z3" i="20"/>
  <c r="Z3" i="19"/>
  <c r="Z3" i="18"/>
  <c r="Z3" i="17"/>
  <c r="Z3" i="16"/>
  <c r="Z3" i="15"/>
  <c r="Z3" i="14"/>
  <c r="Z3" i="13"/>
  <c r="Z3" i="12"/>
  <c r="Z3" i="11"/>
  <c r="Z3" i="10"/>
  <c r="Z3" i="9"/>
  <c r="Z3" i="8"/>
  <c r="Z3" i="7"/>
  <c r="Z3" i="6"/>
  <c r="AC4" i="3"/>
  <c r="AA8" i="2"/>
  <c r="AA16" i="2" s="1"/>
  <c r="AA17" i="2"/>
  <c r="AB4" i="2"/>
  <c r="N118" i="16"/>
  <c r="F91" i="23"/>
  <c r="AF85" i="25"/>
  <c r="D20" i="1"/>
  <c r="W12" i="16"/>
  <c r="W21" i="16" s="1"/>
  <c r="AD110" i="25"/>
  <c r="E21" i="1"/>
  <c r="P38" i="16"/>
  <c r="B115" i="21"/>
  <c r="N15" i="16"/>
  <c r="N21" i="16" s="1"/>
  <c r="I42" i="16"/>
  <c r="Y26" i="16"/>
  <c r="Y50" i="16"/>
  <c r="F46" i="15" l="1"/>
  <c r="F55" i="31"/>
  <c r="E45" i="32" s="1"/>
  <c r="C22" i="31"/>
  <c r="B12" i="32" s="1"/>
  <c r="C21" i="15"/>
  <c r="C31" i="31" s="1"/>
  <c r="B21" i="32" s="1"/>
  <c r="K42" i="15"/>
  <c r="K51" i="31"/>
  <c r="J41" i="32" s="1"/>
  <c r="H44" i="15"/>
  <c r="H53" i="31"/>
  <c r="G43" i="32" s="1"/>
  <c r="M40" i="15"/>
  <c r="M49" i="31"/>
  <c r="L39" i="32" s="1"/>
  <c r="L41" i="15"/>
  <c r="L50" i="31"/>
  <c r="K40" i="32" s="1"/>
  <c r="AB29" i="2"/>
  <c r="AB9" i="2"/>
  <c r="AB7" i="2"/>
  <c r="I43" i="15"/>
  <c r="I52" i="31"/>
  <c r="H42" i="32" s="1"/>
  <c r="J43" i="15"/>
  <c r="J52" i="31"/>
  <c r="I42" i="32" s="1"/>
  <c r="G45" i="15"/>
  <c r="G54" i="31"/>
  <c r="F44" i="32" s="1"/>
  <c r="E56" i="31"/>
  <c r="D46" i="32" s="1"/>
  <c r="E12" i="15"/>
  <c r="D22" i="31"/>
  <c r="C12" i="32" s="1"/>
  <c r="D21" i="15"/>
  <c r="D31" i="31" s="1"/>
  <c r="C21" i="32" s="1"/>
  <c r="Q22" i="6"/>
  <c r="N9" i="6"/>
  <c r="O10" i="6"/>
  <c r="O7" i="33"/>
  <c r="O22" i="33" s="1"/>
  <c r="P10" i="6"/>
  <c r="P7" i="33"/>
  <c r="P22" i="33" s="1"/>
  <c r="B9" i="6"/>
  <c r="L10" i="6"/>
  <c r="L7" i="33"/>
  <c r="L22" i="33" s="1"/>
  <c r="D9" i="6"/>
  <c r="C22" i="6"/>
  <c r="J7" i="33"/>
  <c r="J22" i="33" s="1"/>
  <c r="J10" i="6"/>
  <c r="K7" i="33"/>
  <c r="K22" i="33" s="1"/>
  <c r="K10" i="6"/>
  <c r="M9" i="6"/>
  <c r="T68" i="15"/>
  <c r="T78" i="31" s="1"/>
  <c r="S68" i="32" s="1"/>
  <c r="H68" i="15"/>
  <c r="H78" i="31" s="1"/>
  <c r="G68" i="32" s="1"/>
  <c r="AA61" i="15"/>
  <c r="AA71" i="31" s="1"/>
  <c r="Z61" i="32" s="1"/>
  <c r="Q13" i="15"/>
  <c r="Q23" i="31" s="1"/>
  <c r="P13" i="32" s="1"/>
  <c r="R70" i="15"/>
  <c r="R80" i="31" s="1"/>
  <c r="Q70" i="32" s="1"/>
  <c r="E13" i="15"/>
  <c r="E23" i="31" s="1"/>
  <c r="D13" i="32" s="1"/>
  <c r="C22" i="15"/>
  <c r="C32" i="31" s="1"/>
  <c r="B22" i="32" s="1"/>
  <c r="N9" i="15"/>
  <c r="N19" i="31" s="1"/>
  <c r="M9" i="32" s="1"/>
  <c r="G69" i="15"/>
  <c r="G79" i="31" s="1"/>
  <c r="F69" i="32" s="1"/>
  <c r="AD58" i="15"/>
  <c r="AD68" i="31" s="1"/>
  <c r="AC58" i="32" s="1"/>
  <c r="AB60" i="15"/>
  <c r="AB70" i="31" s="1"/>
  <c r="AA60" i="32" s="1"/>
  <c r="AF57" i="15"/>
  <c r="AF67" i="31" s="1"/>
  <c r="AE57" i="32" s="1"/>
  <c r="P22" i="15"/>
  <c r="P32" i="31" s="1"/>
  <c r="O22" i="32" s="1"/>
  <c r="B9" i="15"/>
  <c r="B19" i="31" s="1"/>
  <c r="A9" i="32" s="1"/>
  <c r="S69" i="15"/>
  <c r="S79" i="31" s="1"/>
  <c r="R69" i="32" s="1"/>
  <c r="M22" i="15"/>
  <c r="M32" i="31" s="1"/>
  <c r="L22" i="32" s="1"/>
  <c r="O9" i="15"/>
  <c r="O19" i="31" s="1"/>
  <c r="N9" i="32" s="1"/>
  <c r="AC59" i="15"/>
  <c r="AC69" i="31" s="1"/>
  <c r="AB59" i="32" s="1"/>
  <c r="Y63" i="15"/>
  <c r="Y73" i="31" s="1"/>
  <c r="X63" i="32" s="1"/>
  <c r="X64" i="15"/>
  <c r="X74" i="31" s="1"/>
  <c r="W64" i="32" s="1"/>
  <c r="D22" i="15"/>
  <c r="D32" i="31" s="1"/>
  <c r="C22" i="32" s="1"/>
  <c r="AE57" i="15"/>
  <c r="AE67" i="31" s="1"/>
  <c r="AD57" i="32" s="1"/>
  <c r="V66" i="15"/>
  <c r="V76" i="31" s="1"/>
  <c r="U66" i="32" s="1"/>
  <c r="U67" i="15"/>
  <c r="U77" i="31" s="1"/>
  <c r="T67" i="32" s="1"/>
  <c r="Z62" i="15"/>
  <c r="Z72" i="31" s="1"/>
  <c r="Y62" i="32" s="1"/>
  <c r="L22" i="15"/>
  <c r="L32" i="31" s="1"/>
  <c r="K22" i="32" s="1"/>
  <c r="I67" i="15"/>
  <c r="I77" i="31" s="1"/>
  <c r="H67" i="32" s="1"/>
  <c r="W65" i="15"/>
  <c r="W75" i="31" s="1"/>
  <c r="V65" i="32" s="1"/>
  <c r="F70" i="15"/>
  <c r="F80" i="31" s="1"/>
  <c r="E70" i="32" s="1"/>
  <c r="M63" i="20"/>
  <c r="L64" i="20"/>
  <c r="K65" i="20"/>
  <c r="J66" i="20"/>
  <c r="Y9" i="17"/>
  <c r="AC9" i="17"/>
  <c r="W9" i="17"/>
  <c r="S9" i="17"/>
  <c r="AF9" i="17"/>
  <c r="R21" i="17"/>
  <c r="AE9" i="17"/>
  <c r="O9" i="17"/>
  <c r="T9" i="17"/>
  <c r="AA9" i="17"/>
  <c r="Q9" i="17"/>
  <c r="Z21" i="17"/>
  <c r="P9" i="17"/>
  <c r="X9" i="17"/>
  <c r="AB9" i="17"/>
  <c r="V9" i="17"/>
  <c r="U21" i="17"/>
  <c r="AD9" i="17"/>
  <c r="N9" i="17"/>
  <c r="AB61" i="6"/>
  <c r="F70" i="6"/>
  <c r="V67" i="6"/>
  <c r="E13" i="6"/>
  <c r="H68" i="6"/>
  <c r="W66" i="6"/>
  <c r="W53" i="16"/>
  <c r="V54" i="16"/>
  <c r="U55" i="16"/>
  <c r="T56" i="16"/>
  <c r="Q59" i="16"/>
  <c r="R58" i="16"/>
  <c r="AD59" i="6"/>
  <c r="G69" i="6"/>
  <c r="O61" i="16"/>
  <c r="X65" i="6"/>
  <c r="P60" i="16"/>
  <c r="AA62" i="6"/>
  <c r="T69" i="6"/>
  <c r="M63" i="16"/>
  <c r="Y64" i="6"/>
  <c r="AF58" i="6"/>
  <c r="S70" i="6"/>
  <c r="U68" i="6"/>
  <c r="Z63" i="6"/>
  <c r="N62" i="16"/>
  <c r="AC60" i="6"/>
  <c r="I67" i="6"/>
  <c r="S57" i="16"/>
  <c r="X52" i="16"/>
  <c r="R13" i="6"/>
  <c r="AE58" i="6"/>
  <c r="X12" i="16"/>
  <c r="X21" i="16" s="1"/>
  <c r="Y27" i="16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18" i="16"/>
  <c r="P39" i="16"/>
  <c r="F90" i="25"/>
  <c r="F46" i="16"/>
  <c r="F92" i="23"/>
  <c r="I43" i="16"/>
  <c r="I67" i="16"/>
  <c r="L41" i="16"/>
  <c r="Y51" i="16"/>
  <c r="Y19" i="16"/>
  <c r="AD111" i="25"/>
  <c r="E22" i="1"/>
  <c r="AA3" i="25"/>
  <c r="AA3" i="24"/>
  <c r="AA3" i="23"/>
  <c r="AA3" i="22"/>
  <c r="AA3" i="21"/>
  <c r="AA3" i="20"/>
  <c r="AA3" i="19"/>
  <c r="AA3" i="18"/>
  <c r="AA3" i="17"/>
  <c r="AA3" i="16"/>
  <c r="AA3" i="15"/>
  <c r="AA3" i="14"/>
  <c r="AA3" i="13"/>
  <c r="AA3" i="12"/>
  <c r="AA3" i="11"/>
  <c r="AA3" i="10"/>
  <c r="AA3" i="9"/>
  <c r="AA3" i="8"/>
  <c r="AA3" i="7"/>
  <c r="AA3" i="6"/>
  <c r="AD4" i="3"/>
  <c r="AB8" i="2"/>
  <c r="AB16" i="2" s="1"/>
  <c r="AB17" i="2"/>
  <c r="AC4" i="2"/>
  <c r="E13" i="16"/>
  <c r="E22" i="16" s="1"/>
  <c r="E9" i="16" s="1"/>
  <c r="E10" i="16" s="1"/>
  <c r="N16" i="16"/>
  <c r="Z50" i="16"/>
  <c r="Z26" i="16"/>
  <c r="L64" i="16"/>
  <c r="G69" i="16"/>
  <c r="AA10" i="2"/>
  <c r="AA15" i="2"/>
  <c r="B116" i="21"/>
  <c r="AF86" i="25"/>
  <c r="D21" i="1"/>
  <c r="AC2" i="3"/>
  <c r="AC3" i="3"/>
  <c r="B113" i="24"/>
  <c r="I44" i="15" l="1"/>
  <c r="I53" i="31"/>
  <c r="H43" i="32" s="1"/>
  <c r="E22" i="31"/>
  <c r="D12" i="32" s="1"/>
  <c r="E21" i="15"/>
  <c r="E31" i="31" s="1"/>
  <c r="D21" i="32" s="1"/>
  <c r="H45" i="15"/>
  <c r="H54" i="31"/>
  <c r="G44" i="32" s="1"/>
  <c r="K43" i="15"/>
  <c r="K52" i="31"/>
  <c r="J42" i="32" s="1"/>
  <c r="G46" i="15"/>
  <c r="G55" i="31"/>
  <c r="F45" i="32" s="1"/>
  <c r="L42" i="15"/>
  <c r="L51" i="31"/>
  <c r="K41" i="32" s="1"/>
  <c r="J44" i="15"/>
  <c r="J53" i="31"/>
  <c r="I43" i="32" s="1"/>
  <c r="AC9" i="2"/>
  <c r="AC17" i="2" s="1"/>
  <c r="AC29" i="2"/>
  <c r="AC7" i="2"/>
  <c r="M41" i="15"/>
  <c r="M50" i="31"/>
  <c r="L40" i="32" s="1"/>
  <c r="F56" i="31"/>
  <c r="E46" i="32" s="1"/>
  <c r="F12" i="15"/>
  <c r="D10" i="6"/>
  <c r="D7" i="33"/>
  <c r="D22" i="33" s="1"/>
  <c r="E22" i="6"/>
  <c r="M10" i="6"/>
  <c r="M7" i="33"/>
  <c r="M22" i="33" s="1"/>
  <c r="N10" i="6"/>
  <c r="N7" i="33"/>
  <c r="N22" i="33" s="1"/>
  <c r="C9" i="6"/>
  <c r="B10" i="6"/>
  <c r="B7" i="33"/>
  <c r="B22" i="33" s="1"/>
  <c r="Q9" i="6"/>
  <c r="R22" i="6"/>
  <c r="Z63" i="15"/>
  <c r="Z73" i="31" s="1"/>
  <c r="Y63" i="32" s="1"/>
  <c r="D9" i="15"/>
  <c r="D19" i="31" s="1"/>
  <c r="C9" i="32" s="1"/>
  <c r="AC60" i="15"/>
  <c r="AC70" i="31" s="1"/>
  <c r="AB60" i="32" s="1"/>
  <c r="B10" i="15"/>
  <c r="B20" i="31" s="1"/>
  <c r="A10" i="32" s="1"/>
  <c r="B16" i="33"/>
  <c r="B31" i="33" s="1"/>
  <c r="N10" i="15"/>
  <c r="N20" i="31" s="1"/>
  <c r="M10" i="32" s="1"/>
  <c r="N16" i="33"/>
  <c r="N31" i="33" s="1"/>
  <c r="O10" i="15"/>
  <c r="O20" i="31" s="1"/>
  <c r="N10" i="32" s="1"/>
  <c r="O16" i="33"/>
  <c r="O31" i="33" s="1"/>
  <c r="O33" i="33" s="1"/>
  <c r="R13" i="15"/>
  <c r="R23" i="31" s="1"/>
  <c r="Q13" i="32" s="1"/>
  <c r="AA62" i="15"/>
  <c r="AA72" i="31" s="1"/>
  <c r="Z62" i="32" s="1"/>
  <c r="W66" i="15"/>
  <c r="W76" i="31" s="1"/>
  <c r="V66" i="32" s="1"/>
  <c r="U68" i="15"/>
  <c r="U78" i="31" s="1"/>
  <c r="T68" i="32" s="1"/>
  <c r="AB61" i="15"/>
  <c r="AB71" i="31" s="1"/>
  <c r="AA61" i="32" s="1"/>
  <c r="C9" i="15"/>
  <c r="C19" i="31" s="1"/>
  <c r="B9" i="32" s="1"/>
  <c r="Q22" i="15"/>
  <c r="Q32" i="31" s="1"/>
  <c r="P22" i="32" s="1"/>
  <c r="X65" i="15"/>
  <c r="X75" i="31" s="1"/>
  <c r="W65" i="32" s="1"/>
  <c r="I68" i="15"/>
  <c r="I78" i="31" s="1"/>
  <c r="H68" i="32" s="1"/>
  <c r="V67" i="15"/>
  <c r="V77" i="31" s="1"/>
  <c r="U67" i="32" s="1"/>
  <c r="E22" i="15"/>
  <c r="E32" i="31" s="1"/>
  <c r="D22" i="32" s="1"/>
  <c r="H69" i="15"/>
  <c r="H79" i="31" s="1"/>
  <c r="G69" i="32" s="1"/>
  <c r="P9" i="15"/>
  <c r="P19" i="31" s="1"/>
  <c r="O9" i="32" s="1"/>
  <c r="AD59" i="15"/>
  <c r="AD69" i="31" s="1"/>
  <c r="AC59" i="32" s="1"/>
  <c r="F13" i="15"/>
  <c r="F23" i="31" s="1"/>
  <c r="E13" i="32" s="1"/>
  <c r="Y64" i="15"/>
  <c r="Y74" i="31" s="1"/>
  <c r="X64" i="32" s="1"/>
  <c r="S70" i="15"/>
  <c r="S80" i="31" s="1"/>
  <c r="R70" i="32" s="1"/>
  <c r="T69" i="15"/>
  <c r="T79" i="31" s="1"/>
  <c r="S69" i="32" s="1"/>
  <c r="AE58" i="15"/>
  <c r="AE68" i="31" s="1"/>
  <c r="AD58" i="32" s="1"/>
  <c r="AF58" i="15"/>
  <c r="AF68" i="31" s="1"/>
  <c r="AE58" i="32" s="1"/>
  <c r="G70" i="15"/>
  <c r="G80" i="31" s="1"/>
  <c r="F70" i="32" s="1"/>
  <c r="M64" i="20"/>
  <c r="L65" i="20"/>
  <c r="K66" i="20"/>
  <c r="J67" i="20"/>
  <c r="S10" i="17"/>
  <c r="Z9" i="17"/>
  <c r="AB10" i="17"/>
  <c r="W10" i="17"/>
  <c r="AD10" i="17"/>
  <c r="AA10" i="17"/>
  <c r="AC10" i="17"/>
  <c r="O10" i="17"/>
  <c r="Q10" i="17"/>
  <c r="R9" i="17"/>
  <c r="AE10" i="17"/>
  <c r="X10" i="17"/>
  <c r="U9" i="17"/>
  <c r="P10" i="17"/>
  <c r="T10" i="17"/>
  <c r="AF10" i="17"/>
  <c r="Y10" i="17"/>
  <c r="V10" i="17"/>
  <c r="N10" i="17"/>
  <c r="Z64" i="6"/>
  <c r="AA63" i="6"/>
  <c r="Q60" i="16"/>
  <c r="Y65" i="6"/>
  <c r="X66" i="6"/>
  <c r="O62" i="16"/>
  <c r="X53" i="16"/>
  <c r="AC61" i="6"/>
  <c r="U69" i="6"/>
  <c r="W67" i="6"/>
  <c r="V68" i="6"/>
  <c r="M64" i="16"/>
  <c r="P61" i="16"/>
  <c r="G70" i="6"/>
  <c r="Y52" i="16"/>
  <c r="R59" i="16"/>
  <c r="T57" i="16"/>
  <c r="V55" i="16"/>
  <c r="F13" i="6"/>
  <c r="AE59" i="6"/>
  <c r="S13" i="6"/>
  <c r="T70" i="6"/>
  <c r="H69" i="6"/>
  <c r="S58" i="16"/>
  <c r="I68" i="6"/>
  <c r="U56" i="16"/>
  <c r="W54" i="16"/>
  <c r="N63" i="16"/>
  <c r="AF59" i="6"/>
  <c r="AD60" i="6"/>
  <c r="AB62" i="6"/>
  <c r="I68" i="16"/>
  <c r="F91" i="25"/>
  <c r="B117" i="21"/>
  <c r="AD112" i="25"/>
  <c r="E23" i="1"/>
  <c r="Z51" i="16"/>
  <c r="Z19" i="16"/>
  <c r="AD2" i="3"/>
  <c r="AD3" i="3"/>
  <c r="I44" i="16"/>
  <c r="P40" i="16"/>
  <c r="F93" i="23"/>
  <c r="Y12" i="16"/>
  <c r="Y21" i="16" s="1"/>
  <c r="Z18" i="16"/>
  <c r="Z27" i="16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B114" i="24"/>
  <c r="AB10" i="2"/>
  <c r="AB15" i="2"/>
  <c r="G70" i="16"/>
  <c r="AA50" i="16"/>
  <c r="AA26" i="16"/>
  <c r="L42" i="16"/>
  <c r="F12" i="16"/>
  <c r="F21" i="16" s="1"/>
  <c r="F9" i="16" s="1"/>
  <c r="F10" i="16" s="1"/>
  <c r="AF87" i="25"/>
  <c r="D22" i="1"/>
  <c r="L65" i="16"/>
  <c r="AB3" i="25"/>
  <c r="AB3" i="24"/>
  <c r="AB3" i="23"/>
  <c r="AB3" i="22"/>
  <c r="AB3" i="21"/>
  <c r="AB3" i="20"/>
  <c r="AB3" i="19"/>
  <c r="AB3" i="18"/>
  <c r="AB3" i="17"/>
  <c r="AB3" i="16"/>
  <c r="AB3" i="15"/>
  <c r="AB3" i="14"/>
  <c r="AB3" i="13"/>
  <c r="AB3" i="12"/>
  <c r="AB3" i="11"/>
  <c r="AB3" i="10"/>
  <c r="AB3" i="9"/>
  <c r="AB3" i="8"/>
  <c r="AB3" i="7"/>
  <c r="AE4" i="3"/>
  <c r="AC8" i="2"/>
  <c r="AC16" i="2" s="1"/>
  <c r="AD4" i="2"/>
  <c r="AB3" i="6"/>
  <c r="K44" i="15" l="1"/>
  <c r="K53" i="31"/>
  <c r="J43" i="32" s="1"/>
  <c r="F22" i="31"/>
  <c r="E12" i="32" s="1"/>
  <c r="F21" i="15"/>
  <c r="F31" i="31" s="1"/>
  <c r="J45" i="15"/>
  <c r="J54" i="31"/>
  <c r="I44" i="32" s="1"/>
  <c r="H46" i="15"/>
  <c r="H55" i="31"/>
  <c r="G45" i="32" s="1"/>
  <c r="L43" i="15"/>
  <c r="L52" i="31"/>
  <c r="K42" i="32" s="1"/>
  <c r="AD7" i="2"/>
  <c r="AD9" i="2"/>
  <c r="AD29" i="2"/>
  <c r="M42" i="15"/>
  <c r="M51" i="31"/>
  <c r="L41" i="32" s="1"/>
  <c r="G56" i="31"/>
  <c r="F46" i="32" s="1"/>
  <c r="G12" i="15"/>
  <c r="I45" i="15"/>
  <c r="I54" i="31"/>
  <c r="H44" i="32" s="1"/>
  <c r="N33" i="33"/>
  <c r="R9" i="6"/>
  <c r="E9" i="6"/>
  <c r="S22" i="6"/>
  <c r="F22" i="6"/>
  <c r="Q10" i="6"/>
  <c r="Q7" i="33"/>
  <c r="Q22" i="33" s="1"/>
  <c r="C10" i="6"/>
  <c r="C7" i="33"/>
  <c r="C22" i="33" s="1"/>
  <c r="T70" i="15"/>
  <c r="T80" i="31" s="1"/>
  <c r="S70" i="32" s="1"/>
  <c r="Y65" i="15"/>
  <c r="Y75" i="31" s="1"/>
  <c r="X65" i="32" s="1"/>
  <c r="AE59" i="15"/>
  <c r="AE69" i="31" s="1"/>
  <c r="AD59" i="32" s="1"/>
  <c r="F22" i="15"/>
  <c r="F32" i="31" s="1"/>
  <c r="E22" i="32" s="1"/>
  <c r="Q9" i="15"/>
  <c r="Q19" i="31" s="1"/>
  <c r="P9" i="32" s="1"/>
  <c r="W67" i="15"/>
  <c r="W77" i="31" s="1"/>
  <c r="V67" i="32" s="1"/>
  <c r="AC61" i="15"/>
  <c r="AC71" i="31" s="1"/>
  <c r="AB61" i="32" s="1"/>
  <c r="V68" i="15"/>
  <c r="V78" i="31" s="1"/>
  <c r="U68" i="32" s="1"/>
  <c r="C10" i="15"/>
  <c r="C20" i="31" s="1"/>
  <c r="B10" i="32" s="1"/>
  <c r="C16" i="33"/>
  <c r="C31" i="33" s="1"/>
  <c r="AA63" i="15"/>
  <c r="AA73" i="31" s="1"/>
  <c r="Z63" i="32" s="1"/>
  <c r="H70" i="15"/>
  <c r="H80" i="31" s="1"/>
  <c r="G70" i="32" s="1"/>
  <c r="R22" i="15"/>
  <c r="R32" i="31" s="1"/>
  <c r="Q22" i="32" s="1"/>
  <c r="D10" i="15"/>
  <c r="D20" i="31" s="1"/>
  <c r="C10" i="32" s="1"/>
  <c r="D16" i="33"/>
  <c r="D31" i="33" s="1"/>
  <c r="D33" i="33" s="1"/>
  <c r="G13" i="15"/>
  <c r="G23" i="31" s="1"/>
  <c r="F13" i="32" s="1"/>
  <c r="I69" i="15"/>
  <c r="I79" i="31" s="1"/>
  <c r="H69" i="32" s="1"/>
  <c r="AB62" i="15"/>
  <c r="AB72" i="31" s="1"/>
  <c r="AA62" i="32" s="1"/>
  <c r="B33" i="33"/>
  <c r="S13" i="15"/>
  <c r="S23" i="31" s="1"/>
  <c r="R13" i="32" s="1"/>
  <c r="AD60" i="15"/>
  <c r="AD70" i="31" s="1"/>
  <c r="AC60" i="32" s="1"/>
  <c r="E9" i="15"/>
  <c r="E19" i="31" s="1"/>
  <c r="D9" i="32" s="1"/>
  <c r="Z64" i="15"/>
  <c r="Z74" i="31" s="1"/>
  <c r="Y64" i="32" s="1"/>
  <c r="AF59" i="15"/>
  <c r="AF69" i="31" s="1"/>
  <c r="AE59" i="32" s="1"/>
  <c r="P10" i="15"/>
  <c r="P20" i="31" s="1"/>
  <c r="O10" i="32" s="1"/>
  <c r="P16" i="33"/>
  <c r="P31" i="33" s="1"/>
  <c r="P33" i="33" s="1"/>
  <c r="X66" i="15"/>
  <c r="X76" i="31" s="1"/>
  <c r="W66" i="32" s="1"/>
  <c r="U69" i="15"/>
  <c r="U79" i="31" s="1"/>
  <c r="T69" i="32" s="1"/>
  <c r="M65" i="20"/>
  <c r="L66" i="20"/>
  <c r="K67" i="20"/>
  <c r="J68" i="20"/>
  <c r="R10" i="17"/>
  <c r="Z10" i="17"/>
  <c r="U10" i="17"/>
  <c r="Y53" i="16"/>
  <c r="Z52" i="16"/>
  <c r="U57" i="16"/>
  <c r="H70" i="6"/>
  <c r="T58" i="16"/>
  <c r="U70" i="6"/>
  <c r="Y66" i="6"/>
  <c r="AD61" i="6"/>
  <c r="AE60" i="6"/>
  <c r="G13" i="6"/>
  <c r="AF60" i="6"/>
  <c r="N64" i="16"/>
  <c r="R60" i="16"/>
  <c r="AC62" i="6"/>
  <c r="AA64" i="6"/>
  <c r="T13" i="6"/>
  <c r="P62" i="16"/>
  <c r="V69" i="6"/>
  <c r="X54" i="16"/>
  <c r="O63" i="16"/>
  <c r="W55" i="16"/>
  <c r="V56" i="16"/>
  <c r="Q61" i="16"/>
  <c r="Z65" i="6"/>
  <c r="I69" i="6"/>
  <c r="AB63" i="6"/>
  <c r="S59" i="16"/>
  <c r="M65" i="16"/>
  <c r="W68" i="6"/>
  <c r="X67" i="6"/>
  <c r="AA18" i="16"/>
  <c r="AA27" i="16"/>
  <c r="AA28" i="16" s="1"/>
  <c r="AA29" i="16" s="1"/>
  <c r="AA30" i="16" s="1"/>
  <c r="AA31" i="16" s="1"/>
  <c r="AA32" i="16" s="1"/>
  <c r="AA33" i="16" s="1"/>
  <c r="AA34" i="16" s="1"/>
  <c r="AA35" i="16" s="1"/>
  <c r="AA36" i="16" s="1"/>
  <c r="AA37" i="16" s="1"/>
  <c r="AA38" i="16" s="1"/>
  <c r="AA39" i="16" s="1"/>
  <c r="AA40" i="16" s="1"/>
  <c r="AA41" i="16" s="1"/>
  <c r="AA42" i="16" s="1"/>
  <c r="AA43" i="16" s="1"/>
  <c r="AA44" i="16" s="1"/>
  <c r="AA45" i="16" s="1"/>
  <c r="AA46" i="16" s="1"/>
  <c r="P41" i="16"/>
  <c r="AC3" i="25"/>
  <c r="AC3" i="24"/>
  <c r="AC3" i="23"/>
  <c r="AC3" i="22"/>
  <c r="AC3" i="21"/>
  <c r="AC3" i="20"/>
  <c r="AC3" i="19"/>
  <c r="AC3" i="18"/>
  <c r="AC3" i="17"/>
  <c r="AC3" i="16"/>
  <c r="AC3" i="15"/>
  <c r="AC3" i="14"/>
  <c r="AC3" i="13"/>
  <c r="AC3" i="12"/>
  <c r="AC3" i="11"/>
  <c r="AC3" i="10"/>
  <c r="AC3" i="9"/>
  <c r="AC3" i="8"/>
  <c r="AC3" i="7"/>
  <c r="AD17" i="2"/>
  <c r="AE4" i="2"/>
  <c r="AC3" i="6"/>
  <c r="AF4" i="3"/>
  <c r="AD8" i="2"/>
  <c r="AD16" i="2" s="1"/>
  <c r="L66" i="16"/>
  <c r="AA51" i="16"/>
  <c r="AA19" i="16"/>
  <c r="AD113" i="25"/>
  <c r="E24" i="1"/>
  <c r="Z12" i="16"/>
  <c r="Z21" i="16" s="1"/>
  <c r="I45" i="16"/>
  <c r="AF88" i="25"/>
  <c r="D23" i="1"/>
  <c r="G13" i="16"/>
  <c r="G22" i="16" s="1"/>
  <c r="G9" i="16" s="1"/>
  <c r="G10" i="16" s="1"/>
  <c r="B118" i="21"/>
  <c r="AE3" i="3"/>
  <c r="AE2" i="3"/>
  <c r="F94" i="23"/>
  <c r="F92" i="25"/>
  <c r="AB50" i="16"/>
  <c r="AB26" i="16"/>
  <c r="AC10" i="2"/>
  <c r="AC15" i="2"/>
  <c r="L43" i="16"/>
  <c r="B115" i="24"/>
  <c r="I69" i="16"/>
  <c r="H56" i="31" l="1"/>
  <c r="G46" i="32" s="1"/>
  <c r="H12" i="15"/>
  <c r="M43" i="15"/>
  <c r="M52" i="31"/>
  <c r="L42" i="32" s="1"/>
  <c r="J46" i="15"/>
  <c r="J55" i="31"/>
  <c r="I45" i="32" s="1"/>
  <c r="I46" i="15"/>
  <c r="I55" i="31"/>
  <c r="H45" i="32" s="1"/>
  <c r="AE29" i="2"/>
  <c r="AE9" i="2"/>
  <c r="AE7" i="2"/>
  <c r="G22" i="31"/>
  <c r="F12" i="32" s="1"/>
  <c r="G21" i="15"/>
  <c r="G31" i="31" s="1"/>
  <c r="F21" i="32" s="1"/>
  <c r="L44" i="15"/>
  <c r="L53" i="31"/>
  <c r="K43" i="32" s="1"/>
  <c r="K45" i="15"/>
  <c r="K54" i="31"/>
  <c r="J44" i="32" s="1"/>
  <c r="G22" i="6"/>
  <c r="S9" i="6"/>
  <c r="T22" i="6"/>
  <c r="R10" i="6"/>
  <c r="R7" i="33"/>
  <c r="R22" i="33" s="1"/>
  <c r="F9" i="6"/>
  <c r="E10" i="6"/>
  <c r="E7" i="33"/>
  <c r="E22" i="33" s="1"/>
  <c r="C33" i="33"/>
  <c r="Z65" i="15"/>
  <c r="Z75" i="31" s="1"/>
  <c r="Y65" i="32" s="1"/>
  <c r="E10" i="15"/>
  <c r="E20" i="31" s="1"/>
  <c r="D10" i="32" s="1"/>
  <c r="E16" i="33"/>
  <c r="E31" i="33" s="1"/>
  <c r="AA64" i="15"/>
  <c r="AA74" i="31" s="1"/>
  <c r="Z64" i="32" s="1"/>
  <c r="AC62" i="15"/>
  <c r="AC72" i="31" s="1"/>
  <c r="AB62" i="32" s="1"/>
  <c r="F9" i="15"/>
  <c r="F19" i="31" s="1"/>
  <c r="AF60" i="15"/>
  <c r="AF70" i="31" s="1"/>
  <c r="AE60" i="32" s="1"/>
  <c r="W68" i="15"/>
  <c r="W78" i="31" s="1"/>
  <c r="V68" i="32" s="1"/>
  <c r="AB63" i="15"/>
  <c r="AB73" i="31" s="1"/>
  <c r="AA63" i="32" s="1"/>
  <c r="U70" i="15"/>
  <c r="U80" i="31" s="1"/>
  <c r="T70" i="32" s="1"/>
  <c r="AD61" i="15"/>
  <c r="AD71" i="31" s="1"/>
  <c r="AC61" i="32" s="1"/>
  <c r="I70" i="15"/>
  <c r="I80" i="31" s="1"/>
  <c r="H70" i="32" s="1"/>
  <c r="R9" i="15"/>
  <c r="R19" i="31" s="1"/>
  <c r="Q9" i="32" s="1"/>
  <c r="Q10" i="15"/>
  <c r="Q20" i="31" s="1"/>
  <c r="P10" i="32" s="1"/>
  <c r="Q16" i="33"/>
  <c r="Q31" i="33" s="1"/>
  <c r="Q33" i="33" s="1"/>
  <c r="Y66" i="15"/>
  <c r="Y76" i="31" s="1"/>
  <c r="X66" i="32" s="1"/>
  <c r="S22" i="15"/>
  <c r="S32" i="31" s="1"/>
  <c r="R22" i="32" s="1"/>
  <c r="AE60" i="15"/>
  <c r="AE70" i="31" s="1"/>
  <c r="AD60" i="32" s="1"/>
  <c r="X67" i="15"/>
  <c r="X77" i="31" s="1"/>
  <c r="W67" i="32" s="1"/>
  <c r="G22" i="15"/>
  <c r="G32" i="31" s="1"/>
  <c r="F22" i="32" s="1"/>
  <c r="H13" i="15"/>
  <c r="H23" i="31" s="1"/>
  <c r="G13" i="32" s="1"/>
  <c r="V69" i="15"/>
  <c r="V79" i="31" s="1"/>
  <c r="U69" i="32" s="1"/>
  <c r="T13" i="15"/>
  <c r="T23" i="31" s="1"/>
  <c r="S13" i="32" s="1"/>
  <c r="M66" i="20"/>
  <c r="L67" i="20"/>
  <c r="K68" i="20"/>
  <c r="J69" i="20"/>
  <c r="AA65" i="6"/>
  <c r="U58" i="16"/>
  <c r="W56" i="16"/>
  <c r="X55" i="16"/>
  <c r="N65" i="16"/>
  <c r="AD62" i="6"/>
  <c r="T59" i="16"/>
  <c r="O64" i="16"/>
  <c r="AA52" i="16"/>
  <c r="X68" i="6"/>
  <c r="Z53" i="16"/>
  <c r="S60" i="16"/>
  <c r="Y67" i="6"/>
  <c r="Z66" i="6"/>
  <c r="V70" i="6"/>
  <c r="AC63" i="6"/>
  <c r="W69" i="6"/>
  <c r="V57" i="16"/>
  <c r="AF61" i="6"/>
  <c r="AE61" i="6"/>
  <c r="H13" i="6"/>
  <c r="AB64" i="6"/>
  <c r="Q62" i="16"/>
  <c r="P63" i="16"/>
  <c r="R61" i="16"/>
  <c r="U13" i="6"/>
  <c r="I70" i="6"/>
  <c r="M66" i="16"/>
  <c r="Y54" i="16"/>
  <c r="AB18" i="16"/>
  <c r="AB27" i="16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I46" i="16"/>
  <c r="L67" i="16"/>
  <c r="AC50" i="16"/>
  <c r="AC26" i="16"/>
  <c r="I70" i="16"/>
  <c r="B16" i="21"/>
  <c r="B22" i="21" s="1"/>
  <c r="B9" i="21" s="1"/>
  <c r="B10" i="21" s="1"/>
  <c r="AF2" i="3"/>
  <c r="AF3" i="3"/>
  <c r="AD114" i="25"/>
  <c r="E25" i="1"/>
  <c r="AD10" i="2"/>
  <c r="AD15" i="2"/>
  <c r="P42" i="16"/>
  <c r="B116" i="24"/>
  <c r="F93" i="25"/>
  <c r="AA12" i="16"/>
  <c r="AA21" i="16" s="1"/>
  <c r="AB51" i="16"/>
  <c r="AB19" i="16"/>
  <c r="AD3" i="25"/>
  <c r="AD3" i="24"/>
  <c r="AD3" i="23"/>
  <c r="AD3" i="22"/>
  <c r="AD3" i="21"/>
  <c r="AD3" i="20"/>
  <c r="AD3" i="19"/>
  <c r="AD3" i="18"/>
  <c r="AD3" i="17"/>
  <c r="AD3" i="16"/>
  <c r="AD3" i="15"/>
  <c r="AD3" i="14"/>
  <c r="AD3" i="13"/>
  <c r="AD3" i="12"/>
  <c r="AD3" i="11"/>
  <c r="AD3" i="10"/>
  <c r="AD3" i="9"/>
  <c r="AD3" i="8"/>
  <c r="AD3" i="7"/>
  <c r="AF4" i="2"/>
  <c r="AD3" i="6"/>
  <c r="AG4" i="3"/>
  <c r="AE8" i="2"/>
  <c r="AE16" i="2" s="1"/>
  <c r="AE17" i="2"/>
  <c r="L44" i="16"/>
  <c r="F15" i="23"/>
  <c r="F21" i="23" s="1"/>
  <c r="F9" i="23" s="1"/>
  <c r="F10" i="23" s="1"/>
  <c r="AF89" i="25"/>
  <c r="D24" i="1"/>
  <c r="I56" i="31" l="1"/>
  <c r="H46" i="32" s="1"/>
  <c r="I12" i="15"/>
  <c r="L45" i="15"/>
  <c r="L54" i="31"/>
  <c r="K44" i="32" s="1"/>
  <c r="AB12" i="16"/>
  <c r="AB21" i="16" s="1"/>
  <c r="J56" i="31"/>
  <c r="I46" i="32" s="1"/>
  <c r="J12" i="15"/>
  <c r="M44" i="15"/>
  <c r="M53" i="31"/>
  <c r="L43" i="32" s="1"/>
  <c r="AF9" i="2"/>
  <c r="AF29" i="2"/>
  <c r="AF7" i="2"/>
  <c r="H22" i="31"/>
  <c r="G12" i="32" s="1"/>
  <c r="H21" i="15"/>
  <c r="H31" i="31" s="1"/>
  <c r="G21" i="32" s="1"/>
  <c r="K46" i="15"/>
  <c r="K55" i="31"/>
  <c r="J45" i="32" s="1"/>
  <c r="U22" i="6"/>
  <c r="F10" i="6"/>
  <c r="F7" i="33"/>
  <c r="F22" i="33" s="1"/>
  <c r="S10" i="6"/>
  <c r="S7" i="33"/>
  <c r="S22" i="33" s="1"/>
  <c r="T9" i="6"/>
  <c r="G9" i="6"/>
  <c r="H22" i="6"/>
  <c r="V70" i="15"/>
  <c r="V80" i="31" s="1"/>
  <c r="U70" i="32" s="1"/>
  <c r="W69" i="15"/>
  <c r="W79" i="31" s="1"/>
  <c r="V69" i="32" s="1"/>
  <c r="H22" i="15"/>
  <c r="H32" i="31" s="1"/>
  <c r="G22" i="32" s="1"/>
  <c r="AA65" i="15"/>
  <c r="AA75" i="31" s="1"/>
  <c r="Z65" i="32" s="1"/>
  <c r="AE61" i="15"/>
  <c r="AE71" i="31" s="1"/>
  <c r="AD61" i="32" s="1"/>
  <c r="U13" i="15"/>
  <c r="U23" i="31" s="1"/>
  <c r="T13" i="32" s="1"/>
  <c r="AF61" i="15"/>
  <c r="AF71" i="31" s="1"/>
  <c r="AE61" i="32" s="1"/>
  <c r="E33" i="33"/>
  <c r="G9" i="15"/>
  <c r="G19" i="31" s="1"/>
  <c r="F9" i="32" s="1"/>
  <c r="R10" i="15"/>
  <c r="R20" i="31" s="1"/>
  <c r="Q10" i="32" s="1"/>
  <c r="R16" i="33"/>
  <c r="R31" i="33" s="1"/>
  <c r="R33" i="33" s="1"/>
  <c r="F10" i="15"/>
  <c r="F20" i="31" s="1"/>
  <c r="F16" i="33"/>
  <c r="F31" i="33" s="1"/>
  <c r="T22" i="15"/>
  <c r="T32" i="31" s="1"/>
  <c r="S22" i="32" s="1"/>
  <c r="I13" i="15"/>
  <c r="I23" i="31" s="1"/>
  <c r="H13" i="32" s="1"/>
  <c r="X68" i="15"/>
  <c r="X78" i="31" s="1"/>
  <c r="W68" i="32" s="1"/>
  <c r="Y67" i="15"/>
  <c r="Y77" i="31" s="1"/>
  <c r="X67" i="32" s="1"/>
  <c r="AB64" i="15"/>
  <c r="AB74" i="31" s="1"/>
  <c r="AA64" i="32" s="1"/>
  <c r="S9" i="15"/>
  <c r="S19" i="31" s="1"/>
  <c r="R9" i="32" s="1"/>
  <c r="AD62" i="15"/>
  <c r="AD72" i="31" s="1"/>
  <c r="AC62" i="32" s="1"/>
  <c r="AC63" i="15"/>
  <c r="AC73" i="31" s="1"/>
  <c r="AB63" i="32" s="1"/>
  <c r="Z66" i="15"/>
  <c r="Z76" i="31" s="1"/>
  <c r="Y66" i="32" s="1"/>
  <c r="M67" i="20"/>
  <c r="L68" i="20"/>
  <c r="K69" i="20"/>
  <c r="J70" i="20"/>
  <c r="V58" i="16"/>
  <c r="AA53" i="16"/>
  <c r="N66" i="16"/>
  <c r="Z67" i="6"/>
  <c r="I13" i="6"/>
  <c r="R62" i="16"/>
  <c r="Q63" i="16"/>
  <c r="O65" i="16"/>
  <c r="AA66" i="6"/>
  <c r="Y55" i="16"/>
  <c r="AE62" i="6"/>
  <c r="W70" i="6"/>
  <c r="S61" i="16"/>
  <c r="X56" i="16"/>
  <c r="T60" i="16"/>
  <c r="AB52" i="16"/>
  <c r="AB65" i="6"/>
  <c r="AF62" i="6"/>
  <c r="AC64" i="6"/>
  <c r="Y68" i="6"/>
  <c r="Z54" i="16"/>
  <c r="W57" i="16"/>
  <c r="M67" i="16"/>
  <c r="P64" i="16"/>
  <c r="X69" i="6"/>
  <c r="AD63" i="6"/>
  <c r="V13" i="6"/>
  <c r="U59" i="16"/>
  <c r="AC51" i="16"/>
  <c r="AC19" i="16"/>
  <c r="L45" i="16"/>
  <c r="AD50" i="16"/>
  <c r="AD26" i="16"/>
  <c r="B117" i="24"/>
  <c r="L68" i="16"/>
  <c r="AG2" i="3"/>
  <c r="AG3" i="3"/>
  <c r="P43" i="16"/>
  <c r="I12" i="16"/>
  <c r="I21" i="16" s="1"/>
  <c r="I13" i="16"/>
  <c r="I22" i="16" s="1"/>
  <c r="AF90" i="25"/>
  <c r="D25" i="1"/>
  <c r="AE10" i="2"/>
  <c r="AE15" i="2"/>
  <c r="AE3" i="25"/>
  <c r="AE3" i="24"/>
  <c r="AE3" i="23"/>
  <c r="AE3" i="22"/>
  <c r="AE3" i="21"/>
  <c r="AE3" i="20"/>
  <c r="AE3" i="19"/>
  <c r="AE3" i="18"/>
  <c r="AE3" i="17"/>
  <c r="AE3" i="16"/>
  <c r="AE3" i="15"/>
  <c r="AE3" i="14"/>
  <c r="AE3" i="13"/>
  <c r="AE3" i="12"/>
  <c r="AE3" i="11"/>
  <c r="AE3" i="10"/>
  <c r="AE3" i="9"/>
  <c r="AE3" i="8"/>
  <c r="AE3" i="7"/>
  <c r="AE3" i="6"/>
  <c r="AH4" i="3"/>
  <c r="AF8" i="2"/>
  <c r="AF16" i="2" s="1"/>
  <c r="AF17" i="2"/>
  <c r="F94" i="25"/>
  <c r="AD115" i="25"/>
  <c r="E26" i="1"/>
  <c r="AC18" i="16"/>
  <c r="AC27" i="16"/>
  <c r="AC28" i="16" s="1"/>
  <c r="AC29" i="16" s="1"/>
  <c r="AC30" i="16" s="1"/>
  <c r="AC31" i="16" s="1"/>
  <c r="AC32" i="16" s="1"/>
  <c r="AC33" i="16" s="1"/>
  <c r="AC34" i="16" s="1"/>
  <c r="AC35" i="16" s="1"/>
  <c r="AC36" i="16" s="1"/>
  <c r="AC37" i="16" s="1"/>
  <c r="AC38" i="16" s="1"/>
  <c r="AC39" i="16" s="1"/>
  <c r="AC40" i="16" s="1"/>
  <c r="AC41" i="16" s="1"/>
  <c r="AC42" i="16" s="1"/>
  <c r="AC43" i="16" s="1"/>
  <c r="AC44" i="16" s="1"/>
  <c r="AC45" i="16" s="1"/>
  <c r="AC46" i="16" s="1"/>
  <c r="M45" i="15" l="1"/>
  <c r="M54" i="31"/>
  <c r="L44" i="32" s="1"/>
  <c r="J22" i="31"/>
  <c r="I12" i="32" s="1"/>
  <c r="J21" i="15"/>
  <c r="L46" i="15"/>
  <c r="L55" i="31"/>
  <c r="K45" i="32" s="1"/>
  <c r="I22" i="31"/>
  <c r="H12" i="32" s="1"/>
  <c r="I21" i="15"/>
  <c r="I31" i="31" s="1"/>
  <c r="H21" i="32" s="1"/>
  <c r="K56" i="31"/>
  <c r="J46" i="32" s="1"/>
  <c r="K12" i="15"/>
  <c r="AG7" i="2"/>
  <c r="AG9" i="2"/>
  <c r="AG17" i="2" s="1"/>
  <c r="C22" i="2" s="1"/>
  <c r="C5" i="1" s="1"/>
  <c r="AG29" i="2"/>
  <c r="C28" i="2" s="1"/>
  <c r="F33" i="33"/>
  <c r="H9" i="6"/>
  <c r="I22" i="6"/>
  <c r="V22" i="6"/>
  <c r="G10" i="6"/>
  <c r="G7" i="33"/>
  <c r="G22" i="33" s="1"/>
  <c r="T10" i="6"/>
  <c r="T7" i="33"/>
  <c r="T22" i="33" s="1"/>
  <c r="U9" i="6"/>
  <c r="I22" i="15"/>
  <c r="I32" i="31" s="1"/>
  <c r="H22" i="32" s="1"/>
  <c r="AC64" i="15"/>
  <c r="AC74" i="31" s="1"/>
  <c r="AB64" i="32" s="1"/>
  <c r="AB65" i="15"/>
  <c r="AB75" i="31" s="1"/>
  <c r="AA65" i="32" s="1"/>
  <c r="AA66" i="15"/>
  <c r="AA76" i="31" s="1"/>
  <c r="Z66" i="32" s="1"/>
  <c r="AF62" i="15"/>
  <c r="AF72" i="31" s="1"/>
  <c r="AE62" i="32" s="1"/>
  <c r="H9" i="15"/>
  <c r="H19" i="31" s="1"/>
  <c r="G9" i="32" s="1"/>
  <c r="AD63" i="15"/>
  <c r="AD73" i="31" s="1"/>
  <c r="AC63" i="32" s="1"/>
  <c r="Y68" i="15"/>
  <c r="Y78" i="31" s="1"/>
  <c r="X68" i="32" s="1"/>
  <c r="T9" i="15"/>
  <c r="T19" i="31" s="1"/>
  <c r="S9" i="32" s="1"/>
  <c r="G10" i="15"/>
  <c r="G20" i="31" s="1"/>
  <c r="F10" i="32" s="1"/>
  <c r="G16" i="33"/>
  <c r="G31" i="33" s="1"/>
  <c r="U22" i="15"/>
  <c r="U32" i="31" s="1"/>
  <c r="T22" i="32" s="1"/>
  <c r="W70" i="15"/>
  <c r="W80" i="31" s="1"/>
  <c r="V70" i="32" s="1"/>
  <c r="S10" i="15"/>
  <c r="S20" i="31" s="1"/>
  <c r="R10" i="32" s="1"/>
  <c r="S16" i="33"/>
  <c r="S31" i="33" s="1"/>
  <c r="S33" i="33" s="1"/>
  <c r="X69" i="15"/>
  <c r="X79" i="31" s="1"/>
  <c r="W69" i="32" s="1"/>
  <c r="Z67" i="15"/>
  <c r="Z77" i="31" s="1"/>
  <c r="Y67" i="32" s="1"/>
  <c r="AE62" i="15"/>
  <c r="AE72" i="31" s="1"/>
  <c r="AD62" i="32" s="1"/>
  <c r="V13" i="15"/>
  <c r="V23" i="31" s="1"/>
  <c r="U13" i="32" s="1"/>
  <c r="M68" i="20"/>
  <c r="L69" i="20"/>
  <c r="K70" i="20"/>
  <c r="J13" i="20"/>
  <c r="Y69" i="6"/>
  <c r="N67" i="16"/>
  <c r="P65" i="16"/>
  <c r="W58" i="16"/>
  <c r="X57" i="16"/>
  <c r="O66" i="16"/>
  <c r="R63" i="16"/>
  <c r="AA54" i="16"/>
  <c r="AB53" i="16"/>
  <c r="S62" i="16"/>
  <c r="AC65" i="6"/>
  <c r="AD64" i="6"/>
  <c r="X70" i="6"/>
  <c r="M68" i="16"/>
  <c r="AF63" i="6"/>
  <c r="W13" i="6"/>
  <c r="Y56" i="16"/>
  <c r="U60" i="16"/>
  <c r="Z55" i="16"/>
  <c r="T61" i="16"/>
  <c r="Z68" i="6"/>
  <c r="V59" i="16"/>
  <c r="AC52" i="16"/>
  <c r="AB66" i="6"/>
  <c r="AE63" i="6"/>
  <c r="AA67" i="6"/>
  <c r="Q64" i="16"/>
  <c r="I9" i="16"/>
  <c r="I10" i="16" s="1"/>
  <c r="B118" i="24"/>
  <c r="AF91" i="25"/>
  <c r="D26" i="1"/>
  <c r="P44" i="16"/>
  <c r="AD18" i="16"/>
  <c r="AD27" i="16"/>
  <c r="AD28" i="16" s="1"/>
  <c r="AD29" i="16" s="1"/>
  <c r="AD30" i="16" s="1"/>
  <c r="AD31" i="16" s="1"/>
  <c r="AD32" i="16" s="1"/>
  <c r="AD33" i="16" s="1"/>
  <c r="AD34" i="16" s="1"/>
  <c r="AD35" i="16" s="1"/>
  <c r="AD36" i="16" s="1"/>
  <c r="AD37" i="16" s="1"/>
  <c r="AD38" i="16" s="1"/>
  <c r="AD39" i="16" s="1"/>
  <c r="AD40" i="16" s="1"/>
  <c r="AD41" i="16" s="1"/>
  <c r="AD42" i="16" s="1"/>
  <c r="AD43" i="16" s="1"/>
  <c r="AD44" i="16" s="1"/>
  <c r="AD45" i="16" s="1"/>
  <c r="AD46" i="16" s="1"/>
  <c r="AH2" i="3"/>
  <c r="AH3" i="3"/>
  <c r="AF10" i="2"/>
  <c r="AF15" i="2"/>
  <c r="AD51" i="16"/>
  <c r="AD19" i="16"/>
  <c r="AD116" i="25"/>
  <c r="E27" i="1"/>
  <c r="L46" i="16"/>
  <c r="F15" i="25"/>
  <c r="F21" i="25" s="1"/>
  <c r="L69" i="16"/>
  <c r="AF3" i="25"/>
  <c r="AF3" i="24"/>
  <c r="AF3" i="23"/>
  <c r="AF3" i="22"/>
  <c r="AF3" i="21"/>
  <c r="AF3" i="20"/>
  <c r="AF3" i="19"/>
  <c r="AF3" i="18"/>
  <c r="AF3" i="17"/>
  <c r="AF3" i="16"/>
  <c r="AF3" i="15"/>
  <c r="AF3" i="14"/>
  <c r="AF3" i="13"/>
  <c r="AF3" i="12"/>
  <c r="AF3" i="11"/>
  <c r="AF3" i="10"/>
  <c r="AF3" i="9"/>
  <c r="AF3" i="8"/>
  <c r="AF3" i="7"/>
  <c r="AF3" i="6"/>
  <c r="AI4" i="3"/>
  <c r="AG8" i="2"/>
  <c r="AG16" i="2" s="1"/>
  <c r="C21" i="2" s="1"/>
  <c r="C4" i="1" s="1"/>
  <c r="AE50" i="16"/>
  <c r="AE26" i="16"/>
  <c r="AC12" i="16"/>
  <c r="AC21" i="16" s="1"/>
  <c r="L56" i="31" l="1"/>
  <c r="K46" i="32" s="1"/>
  <c r="L12" i="15"/>
  <c r="J31" i="31"/>
  <c r="I21" i="32" s="1"/>
  <c r="J9" i="15"/>
  <c r="K22" i="31"/>
  <c r="J12" i="32" s="1"/>
  <c r="K21" i="15"/>
  <c r="F9" i="25"/>
  <c r="F10" i="25" s="1"/>
  <c r="E10" i="32" s="1"/>
  <c r="E21" i="32"/>
  <c r="M46" i="15"/>
  <c r="M55" i="31"/>
  <c r="L45" i="32" s="1"/>
  <c r="V9" i="6"/>
  <c r="I9" i="6"/>
  <c r="W22" i="6"/>
  <c r="H10" i="6"/>
  <c r="H7" i="33"/>
  <c r="H22" i="33" s="1"/>
  <c r="U10" i="6"/>
  <c r="U7" i="33"/>
  <c r="U22" i="33" s="1"/>
  <c r="Z68" i="15"/>
  <c r="Z78" i="31" s="1"/>
  <c r="Y68" i="32" s="1"/>
  <c r="Y69" i="15"/>
  <c r="Y79" i="31" s="1"/>
  <c r="X69" i="32" s="1"/>
  <c r="AA67" i="15"/>
  <c r="AA77" i="31" s="1"/>
  <c r="Z67" i="32" s="1"/>
  <c r="U9" i="15"/>
  <c r="U19" i="31" s="1"/>
  <c r="T9" i="32" s="1"/>
  <c r="V22" i="15"/>
  <c r="V32" i="31" s="1"/>
  <c r="U22" i="32" s="1"/>
  <c r="G33" i="33"/>
  <c r="AD64" i="15"/>
  <c r="AD74" i="31" s="1"/>
  <c r="AC64" i="32" s="1"/>
  <c r="AB66" i="15"/>
  <c r="AB76" i="31" s="1"/>
  <c r="AA66" i="32" s="1"/>
  <c r="H10" i="15"/>
  <c r="H20" i="31" s="1"/>
  <c r="G10" i="32" s="1"/>
  <c r="H16" i="33"/>
  <c r="H31" i="33" s="1"/>
  <c r="AC65" i="15"/>
  <c r="AC75" i="31" s="1"/>
  <c r="AB65" i="32" s="1"/>
  <c r="X70" i="15"/>
  <c r="X80" i="31" s="1"/>
  <c r="W70" i="32" s="1"/>
  <c r="AE63" i="15"/>
  <c r="AE73" i="31" s="1"/>
  <c r="AD63" i="32" s="1"/>
  <c r="T10" i="15"/>
  <c r="T20" i="31" s="1"/>
  <c r="S10" i="32" s="1"/>
  <c r="T16" i="33"/>
  <c r="T31" i="33" s="1"/>
  <c r="T33" i="33" s="1"/>
  <c r="I9" i="15"/>
  <c r="I19" i="31" s="1"/>
  <c r="H9" i="32" s="1"/>
  <c r="W13" i="15"/>
  <c r="W23" i="31" s="1"/>
  <c r="V13" i="32" s="1"/>
  <c r="AF63" i="15"/>
  <c r="AF73" i="31" s="1"/>
  <c r="AE63" i="32" s="1"/>
  <c r="M69" i="20"/>
  <c r="L70" i="20"/>
  <c r="K13" i="20"/>
  <c r="J22" i="20"/>
  <c r="AC66" i="6"/>
  <c r="R64" i="16"/>
  <c r="W59" i="16"/>
  <c r="Q65" i="16"/>
  <c r="T62" i="16"/>
  <c r="O67" i="16"/>
  <c r="AB67" i="6"/>
  <c r="P66" i="16"/>
  <c r="AA68" i="6"/>
  <c r="V60" i="16"/>
  <c r="AD52" i="16"/>
  <c r="Z56" i="16"/>
  <c r="M69" i="16"/>
  <c r="S63" i="16"/>
  <c r="AA55" i="16"/>
  <c r="X58" i="16"/>
  <c r="N68" i="16"/>
  <c r="AF64" i="6"/>
  <c r="AE64" i="6"/>
  <c r="AC53" i="16"/>
  <c r="Z69" i="6"/>
  <c r="AD65" i="6"/>
  <c r="U61" i="16"/>
  <c r="Y57" i="16"/>
  <c r="X13" i="6"/>
  <c r="AB54" i="16"/>
  <c r="Y70" i="6"/>
  <c r="AI2" i="3"/>
  <c r="AI3" i="3"/>
  <c r="L70" i="16"/>
  <c r="P45" i="16"/>
  <c r="AG10" i="2"/>
  <c r="AG15" i="2"/>
  <c r="C20" i="2" s="1"/>
  <c r="C3" i="1" s="1"/>
  <c r="AE27" i="16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18" i="16"/>
  <c r="AF26" i="16"/>
  <c r="AF50" i="16"/>
  <c r="L12" i="16"/>
  <c r="L21" i="16" s="1"/>
  <c r="AF92" i="25"/>
  <c r="D27" i="1"/>
  <c r="AE51" i="16"/>
  <c r="AE19" i="16"/>
  <c r="AD117" i="25"/>
  <c r="E28" i="1"/>
  <c r="AD12" i="16"/>
  <c r="AD21" i="16" s="1"/>
  <c r="B16" i="24"/>
  <c r="B22" i="24" s="1"/>
  <c r="B9" i="24" s="1"/>
  <c r="B10" i="24" s="1"/>
  <c r="K31" i="31" l="1"/>
  <c r="J21" i="32" s="1"/>
  <c r="K9" i="15"/>
  <c r="E9" i="32"/>
  <c r="J19" i="31"/>
  <c r="I9" i="32" s="1"/>
  <c r="J16" i="33"/>
  <c r="J31" i="33" s="1"/>
  <c r="J33" i="33" s="1"/>
  <c r="J10" i="15"/>
  <c r="J20" i="31" s="1"/>
  <c r="I10" i="32" s="1"/>
  <c r="L22" i="31"/>
  <c r="K12" i="32" s="1"/>
  <c r="L21" i="15"/>
  <c r="M56" i="31"/>
  <c r="L46" i="32" s="1"/>
  <c r="M12" i="15"/>
  <c r="I7" i="33"/>
  <c r="I22" i="33" s="1"/>
  <c r="I10" i="6"/>
  <c r="H33" i="33"/>
  <c r="W9" i="6"/>
  <c r="X22" i="6"/>
  <c r="V10" i="6"/>
  <c r="V7" i="33"/>
  <c r="V22" i="33" s="1"/>
  <c r="AB67" i="15"/>
  <c r="AB77" i="31" s="1"/>
  <c r="AA67" i="32" s="1"/>
  <c r="X13" i="15"/>
  <c r="X23" i="31" s="1"/>
  <c r="W13" i="32" s="1"/>
  <c r="AF64" i="15"/>
  <c r="AF74" i="31" s="1"/>
  <c r="AE64" i="32" s="1"/>
  <c r="AD65" i="15"/>
  <c r="AD75" i="31" s="1"/>
  <c r="AC65" i="32" s="1"/>
  <c r="AC66" i="15"/>
  <c r="AC76" i="31" s="1"/>
  <c r="AB66" i="32" s="1"/>
  <c r="AA68" i="15"/>
  <c r="AA78" i="31" s="1"/>
  <c r="Z68" i="32" s="1"/>
  <c r="W22" i="15"/>
  <c r="W32" i="31" s="1"/>
  <c r="V22" i="32" s="1"/>
  <c r="Y70" i="15"/>
  <c r="Y80" i="31" s="1"/>
  <c r="X70" i="32" s="1"/>
  <c r="V9" i="15"/>
  <c r="V19" i="31" s="1"/>
  <c r="U9" i="32" s="1"/>
  <c r="I10" i="15"/>
  <c r="I20" i="31" s="1"/>
  <c r="H10" i="32" s="1"/>
  <c r="I16" i="33"/>
  <c r="I31" i="33" s="1"/>
  <c r="AE64" i="15"/>
  <c r="AE74" i="31" s="1"/>
  <c r="AD64" i="32" s="1"/>
  <c r="U10" i="15"/>
  <c r="U20" i="31" s="1"/>
  <c r="T10" i="32" s="1"/>
  <c r="U16" i="33"/>
  <c r="U31" i="33" s="1"/>
  <c r="U33" i="33" s="1"/>
  <c r="Z69" i="15"/>
  <c r="Z79" i="31" s="1"/>
  <c r="Y69" i="32" s="1"/>
  <c r="M70" i="20"/>
  <c r="L13" i="20"/>
  <c r="K22" i="20"/>
  <c r="J9" i="20"/>
  <c r="V61" i="16"/>
  <c r="O68" i="16"/>
  <c r="Y58" i="16"/>
  <c r="Z70" i="6"/>
  <c r="S64" i="16"/>
  <c r="AC54" i="16"/>
  <c r="M70" i="16"/>
  <c r="AD53" i="16"/>
  <c r="Q66" i="16"/>
  <c r="R65" i="16"/>
  <c r="Y13" i="6"/>
  <c r="AB55" i="16"/>
  <c r="X59" i="16"/>
  <c r="P67" i="16"/>
  <c r="AA69" i="6"/>
  <c r="U62" i="16"/>
  <c r="AE65" i="6"/>
  <c r="W60" i="16"/>
  <c r="AC67" i="6"/>
  <c r="N69" i="16"/>
  <c r="AD66" i="6"/>
  <c r="AA56" i="16"/>
  <c r="Z57" i="16"/>
  <c r="AB68" i="6"/>
  <c r="AE52" i="16"/>
  <c r="AF65" i="6"/>
  <c r="T63" i="16"/>
  <c r="AD118" i="25"/>
  <c r="E29" i="1"/>
  <c r="AF27" i="16"/>
  <c r="AF18" i="16"/>
  <c r="B10" i="1"/>
  <c r="P46" i="16"/>
  <c r="AF51" i="16"/>
  <c r="AF19" i="16"/>
  <c r="C10" i="1"/>
  <c r="AE12" i="16"/>
  <c r="AE21" i="16" s="1"/>
  <c r="L13" i="16"/>
  <c r="AF93" i="25"/>
  <c r="D28" i="1"/>
  <c r="L31" i="31" l="1"/>
  <c r="K21" i="32" s="1"/>
  <c r="L9" i="15"/>
  <c r="M21" i="15"/>
  <c r="M22" i="31"/>
  <c r="L12" i="32" s="1"/>
  <c r="K19" i="31"/>
  <c r="J9" i="32" s="1"/>
  <c r="K10" i="15"/>
  <c r="K20" i="31" s="1"/>
  <c r="J10" i="32" s="1"/>
  <c r="K16" i="33"/>
  <c r="K31" i="33" s="1"/>
  <c r="K33" i="33" s="1"/>
  <c r="I33" i="33"/>
  <c r="X9" i="6"/>
  <c r="W10" i="6"/>
  <c r="W7" i="33"/>
  <c r="W22" i="33" s="1"/>
  <c r="Y22" i="6"/>
  <c r="V10" i="15"/>
  <c r="V20" i="31" s="1"/>
  <c r="U10" i="32" s="1"/>
  <c r="V16" i="33"/>
  <c r="V31" i="33" s="1"/>
  <c r="V33" i="33" s="1"/>
  <c r="AD66" i="15"/>
  <c r="AD76" i="31" s="1"/>
  <c r="AC66" i="32" s="1"/>
  <c r="Z70" i="15"/>
  <c r="Z80" i="31" s="1"/>
  <c r="Y70" i="32" s="1"/>
  <c r="AA69" i="15"/>
  <c r="AA79" i="31" s="1"/>
  <c r="Z69" i="32" s="1"/>
  <c r="AF65" i="15"/>
  <c r="AF75" i="31" s="1"/>
  <c r="AE65" i="32" s="1"/>
  <c r="Y13" i="15"/>
  <c r="Y23" i="31" s="1"/>
  <c r="X13" i="32" s="1"/>
  <c r="X22" i="15"/>
  <c r="X32" i="31" s="1"/>
  <c r="W22" i="32" s="1"/>
  <c r="AE65" i="15"/>
  <c r="AE75" i="31" s="1"/>
  <c r="AD65" i="32" s="1"/>
  <c r="W9" i="15"/>
  <c r="W19" i="31" s="1"/>
  <c r="V9" i="32" s="1"/>
  <c r="AC67" i="15"/>
  <c r="AC77" i="31" s="1"/>
  <c r="AB67" i="32" s="1"/>
  <c r="AB68" i="15"/>
  <c r="AB78" i="31" s="1"/>
  <c r="AA68" i="32" s="1"/>
  <c r="M13" i="20"/>
  <c r="L22" i="20"/>
  <c r="K9" i="20"/>
  <c r="J10" i="20"/>
  <c r="Q67" i="16"/>
  <c r="Z58" i="16"/>
  <c r="AE66" i="6"/>
  <c r="S65" i="16"/>
  <c r="Y59" i="16"/>
  <c r="N70" i="16"/>
  <c r="AB56" i="16"/>
  <c r="AD54" i="16"/>
  <c r="L22" i="16"/>
  <c r="AC68" i="6"/>
  <c r="U63" i="16"/>
  <c r="M13" i="16"/>
  <c r="T64" i="16"/>
  <c r="AB69" i="6"/>
  <c r="O69" i="16"/>
  <c r="AF66" i="6"/>
  <c r="AA57" i="16"/>
  <c r="P68" i="16"/>
  <c r="AD67" i="6"/>
  <c r="W61" i="16"/>
  <c r="AA70" i="6"/>
  <c r="X60" i="16"/>
  <c r="R66" i="16"/>
  <c r="Z13" i="6"/>
  <c r="AE53" i="16"/>
  <c r="AC55" i="16"/>
  <c r="V62" i="16"/>
  <c r="G10" i="1"/>
  <c r="K10" i="1" s="1"/>
  <c r="H10" i="1"/>
  <c r="L10" i="1" s="1"/>
  <c r="P12" i="16"/>
  <c r="P21" i="16" s="1"/>
  <c r="AF52" i="16"/>
  <c r="C11" i="1"/>
  <c r="AF28" i="16"/>
  <c r="B11" i="1"/>
  <c r="AF94" i="25"/>
  <c r="D29" i="1"/>
  <c r="AD16" i="25"/>
  <c r="AD22" i="25" s="1"/>
  <c r="AD9" i="25" s="1"/>
  <c r="AD10" i="25" s="1"/>
  <c r="E30" i="1"/>
  <c r="E31" i="1" s="1"/>
  <c r="M31" i="31" l="1"/>
  <c r="L21" i="32" s="1"/>
  <c r="M9" i="15"/>
  <c r="L19" i="31"/>
  <c r="K9" i="32" s="1"/>
  <c r="L16" i="33"/>
  <c r="L31" i="33" s="1"/>
  <c r="L33" i="33" s="1"/>
  <c r="L10" i="15"/>
  <c r="L20" i="31" s="1"/>
  <c r="K10" i="32" s="1"/>
  <c r="Y9" i="6"/>
  <c r="Z22" i="6"/>
  <c r="X10" i="6"/>
  <c r="X7" i="33"/>
  <c r="X22" i="33" s="1"/>
  <c r="AA70" i="15"/>
  <c r="AA80" i="31" s="1"/>
  <c r="Z70" i="32" s="1"/>
  <c r="AC68" i="15"/>
  <c r="AC78" i="31" s="1"/>
  <c r="AB68" i="32" s="1"/>
  <c r="Y22" i="15"/>
  <c r="Y32" i="31" s="1"/>
  <c r="X22" i="32" s="1"/>
  <c r="Z13" i="15"/>
  <c r="Z23" i="31" s="1"/>
  <c r="Y13" i="32" s="1"/>
  <c r="AD67" i="15"/>
  <c r="AD77" i="31" s="1"/>
  <c r="AC67" i="32" s="1"/>
  <c r="W10" i="15"/>
  <c r="W20" i="31" s="1"/>
  <c r="V10" i="32" s="1"/>
  <c r="W16" i="33"/>
  <c r="W31" i="33" s="1"/>
  <c r="W33" i="33" s="1"/>
  <c r="AE66" i="15"/>
  <c r="AE76" i="31" s="1"/>
  <c r="AD66" i="32" s="1"/>
  <c r="AB69" i="15"/>
  <c r="AB79" i="31" s="1"/>
  <c r="AA69" i="32" s="1"/>
  <c r="AF66" i="15"/>
  <c r="AF76" i="31" s="1"/>
  <c r="AE66" i="32" s="1"/>
  <c r="X9" i="15"/>
  <c r="X19" i="31" s="1"/>
  <c r="W9" i="32" s="1"/>
  <c r="M22" i="20"/>
  <c r="L9" i="20"/>
  <c r="K10" i="20"/>
  <c r="N13" i="16"/>
  <c r="AE67" i="6"/>
  <c r="AB70" i="6"/>
  <c r="AD68" i="6"/>
  <c r="U64" i="16"/>
  <c r="AC56" i="16"/>
  <c r="Z59" i="16"/>
  <c r="T65" i="16"/>
  <c r="AC69" i="6"/>
  <c r="AD55" i="16"/>
  <c r="Y60" i="16"/>
  <c r="W62" i="16"/>
  <c r="AF67" i="6"/>
  <c r="X61" i="16"/>
  <c r="O70" i="16"/>
  <c r="P69" i="16"/>
  <c r="Q68" i="16"/>
  <c r="AE54" i="16"/>
  <c r="AA13" i="6"/>
  <c r="M22" i="16"/>
  <c r="AB57" i="16"/>
  <c r="S66" i="16"/>
  <c r="R67" i="16"/>
  <c r="V63" i="16"/>
  <c r="AA58" i="16"/>
  <c r="L9" i="16"/>
  <c r="J10" i="1"/>
  <c r="I10" i="1"/>
  <c r="H11" i="1"/>
  <c r="G11" i="1"/>
  <c r="AF53" i="16"/>
  <c r="C12" i="1"/>
  <c r="AF15" i="25"/>
  <c r="AF21" i="25" s="1"/>
  <c r="AF9" i="25" s="1"/>
  <c r="AF10" i="25" s="1"/>
  <c r="D30" i="1"/>
  <c r="D31" i="1" s="1"/>
  <c r="M10" i="1"/>
  <c r="N10" i="1" s="1"/>
  <c r="AF29" i="16"/>
  <c r="B12" i="1"/>
  <c r="M19" i="31" l="1"/>
  <c r="L9" i="32" s="1"/>
  <c r="M10" i="15"/>
  <c r="M20" i="31" s="1"/>
  <c r="L10" i="32" s="1"/>
  <c r="M16" i="33"/>
  <c r="M31" i="33" s="1"/>
  <c r="M33" i="33" s="1"/>
  <c r="Y7" i="33"/>
  <c r="Y22" i="33" s="1"/>
  <c r="Y10" i="6"/>
  <c r="AA22" i="6"/>
  <c r="Z9" i="6"/>
  <c r="X10" i="15"/>
  <c r="X20" i="31" s="1"/>
  <c r="W10" i="32" s="1"/>
  <c r="X16" i="33"/>
  <c r="X31" i="33" s="1"/>
  <c r="X33" i="33" s="1"/>
  <c r="Z22" i="15"/>
  <c r="Z32" i="31" s="1"/>
  <c r="Y22" i="32" s="1"/>
  <c r="AE67" i="15"/>
  <c r="AE77" i="31" s="1"/>
  <c r="AD67" i="32" s="1"/>
  <c r="Y9" i="15"/>
  <c r="Y19" i="31" s="1"/>
  <c r="X9" i="32" s="1"/>
  <c r="AF67" i="15"/>
  <c r="AF77" i="31" s="1"/>
  <c r="AE67" i="32" s="1"/>
  <c r="AC69" i="15"/>
  <c r="AC79" i="31" s="1"/>
  <c r="AB69" i="32" s="1"/>
  <c r="AD68" i="15"/>
  <c r="AD78" i="31" s="1"/>
  <c r="AC68" i="32" s="1"/>
  <c r="AB70" i="15"/>
  <c r="AB80" i="31" s="1"/>
  <c r="AA70" i="32" s="1"/>
  <c r="AA13" i="15"/>
  <c r="AA23" i="31" s="1"/>
  <c r="Z13" i="32" s="1"/>
  <c r="M9" i="20"/>
  <c r="L10" i="20"/>
  <c r="W63" i="16"/>
  <c r="T66" i="16"/>
  <c r="AC57" i="16"/>
  <c r="AB13" i="6"/>
  <c r="O13" i="16"/>
  <c r="AE55" i="16"/>
  <c r="Y61" i="16"/>
  <c r="Z60" i="16"/>
  <c r="U65" i="16"/>
  <c r="AE68" i="6"/>
  <c r="V64" i="16"/>
  <c r="R68" i="16"/>
  <c r="AB58" i="16"/>
  <c r="N22" i="16"/>
  <c r="Q69" i="16"/>
  <c r="X62" i="16"/>
  <c r="AD56" i="16"/>
  <c r="AD69" i="6"/>
  <c r="M9" i="16"/>
  <c r="S67" i="16"/>
  <c r="P70" i="16"/>
  <c r="AF68" i="6"/>
  <c r="AC70" i="6"/>
  <c r="AA59" i="16"/>
  <c r="P10" i="1"/>
  <c r="K11" i="1"/>
  <c r="H12" i="1"/>
  <c r="G12" i="1"/>
  <c r="L11" i="1"/>
  <c r="AF30" i="16"/>
  <c r="B13" i="1"/>
  <c r="AF54" i="16"/>
  <c r="C13" i="1"/>
  <c r="AA9" i="6" l="1"/>
  <c r="Z10" i="6"/>
  <c r="Z7" i="33"/>
  <c r="Z22" i="33" s="1"/>
  <c r="AB22" i="6"/>
  <c r="AE68" i="15"/>
  <c r="AE78" i="31" s="1"/>
  <c r="AD68" i="32" s="1"/>
  <c r="AF68" i="15"/>
  <c r="AF78" i="31" s="1"/>
  <c r="AE68" i="32" s="1"/>
  <c r="Z9" i="15"/>
  <c r="Z19" i="31" s="1"/>
  <c r="Y9" i="32" s="1"/>
  <c r="AA22" i="15"/>
  <c r="AA32" i="31" s="1"/>
  <c r="Z22" i="32" s="1"/>
  <c r="AB13" i="15"/>
  <c r="AB23" i="31" s="1"/>
  <c r="AA13" i="32" s="1"/>
  <c r="AC70" i="15"/>
  <c r="AC80" i="31" s="1"/>
  <c r="AB70" i="32" s="1"/>
  <c r="Y10" i="15"/>
  <c r="Y20" i="31" s="1"/>
  <c r="X10" i="32" s="1"/>
  <c r="Y16" i="33"/>
  <c r="Y31" i="33" s="1"/>
  <c r="Y33" i="33" s="1"/>
  <c r="AD69" i="15"/>
  <c r="AD79" i="31" s="1"/>
  <c r="AC69" i="32" s="1"/>
  <c r="M10" i="20"/>
  <c r="AF69" i="6"/>
  <c r="AD57" i="16"/>
  <c r="X63" i="16"/>
  <c r="AC58" i="16"/>
  <c r="P13" i="16"/>
  <c r="Y62" i="16"/>
  <c r="S68" i="16"/>
  <c r="AD70" i="6"/>
  <c r="R69" i="16"/>
  <c r="U66" i="16"/>
  <c r="AE56" i="16"/>
  <c r="V65" i="16"/>
  <c r="AB59" i="16"/>
  <c r="Q70" i="16"/>
  <c r="T67" i="16"/>
  <c r="AC13" i="6"/>
  <c r="N9" i="16"/>
  <c r="AE69" i="6"/>
  <c r="AA60" i="16"/>
  <c r="Z61" i="16"/>
  <c r="O22" i="16"/>
  <c r="W64" i="16"/>
  <c r="H13" i="1"/>
  <c r="L12" i="1"/>
  <c r="K12" i="1"/>
  <c r="G13" i="1"/>
  <c r="M11" i="1"/>
  <c r="N11" i="1" s="1"/>
  <c r="AF55" i="16"/>
  <c r="C14" i="1"/>
  <c r="AF31" i="16"/>
  <c r="B14" i="1"/>
  <c r="AB9" i="6" l="1"/>
  <c r="AA10" i="6"/>
  <c r="AA7" i="33"/>
  <c r="AA22" i="33" s="1"/>
  <c r="AC22" i="6"/>
  <c r="AC13" i="15"/>
  <c r="AC23" i="31" s="1"/>
  <c r="AB13" i="32" s="1"/>
  <c r="Z10" i="15"/>
  <c r="Z20" i="31" s="1"/>
  <c r="Y10" i="32" s="1"/>
  <c r="Z16" i="33"/>
  <c r="Z31" i="33" s="1"/>
  <c r="Z33" i="33" s="1"/>
  <c r="AB22" i="15"/>
  <c r="AB32" i="31" s="1"/>
  <c r="AA22" i="32" s="1"/>
  <c r="AD70" i="15"/>
  <c r="AD80" i="31" s="1"/>
  <c r="AC70" i="32" s="1"/>
  <c r="AF69" i="15"/>
  <c r="AF79" i="31" s="1"/>
  <c r="AE69" i="32" s="1"/>
  <c r="AA9" i="15"/>
  <c r="AA19" i="31" s="1"/>
  <c r="Z9" i="32" s="1"/>
  <c r="AE69" i="15"/>
  <c r="AE79" i="31" s="1"/>
  <c r="AD69" i="32" s="1"/>
  <c r="AE70" i="6"/>
  <c r="V66" i="16"/>
  <c r="P22" i="16"/>
  <c r="AD13" i="6"/>
  <c r="W65" i="16"/>
  <c r="AE57" i="16"/>
  <c r="S69" i="16"/>
  <c r="AC59" i="16"/>
  <c r="AD58" i="16"/>
  <c r="T68" i="16"/>
  <c r="AB60" i="16"/>
  <c r="Z62" i="16"/>
  <c r="R70" i="16"/>
  <c r="Q13" i="16"/>
  <c r="AA61" i="16"/>
  <c r="O9" i="16"/>
  <c r="U67" i="16"/>
  <c r="Y63" i="16"/>
  <c r="X64" i="16"/>
  <c r="AF70" i="6"/>
  <c r="M12" i="1"/>
  <c r="N12" i="1" s="1"/>
  <c r="K13" i="1"/>
  <c r="G14" i="1"/>
  <c r="H14" i="1"/>
  <c r="L13" i="1"/>
  <c r="AF32" i="16"/>
  <c r="B15" i="1"/>
  <c r="AF56" i="16"/>
  <c r="C15" i="1"/>
  <c r="AD22" i="6" l="1"/>
  <c r="AB10" i="6"/>
  <c r="AB7" i="33"/>
  <c r="AB22" i="33" s="1"/>
  <c r="AC9" i="6"/>
  <c r="AB9" i="15"/>
  <c r="AB19" i="31" s="1"/>
  <c r="AA9" i="32" s="1"/>
  <c r="AA10" i="15"/>
  <c r="AA20" i="31" s="1"/>
  <c r="Z10" i="32" s="1"/>
  <c r="AA16" i="33"/>
  <c r="AA31" i="33" s="1"/>
  <c r="AA33" i="33" s="1"/>
  <c r="AF70" i="15"/>
  <c r="AF80" i="31" s="1"/>
  <c r="AE70" i="32" s="1"/>
  <c r="AD13" i="15"/>
  <c r="AD23" i="31" s="1"/>
  <c r="AC13" i="32" s="1"/>
  <c r="AC22" i="15"/>
  <c r="AC32" i="31" s="1"/>
  <c r="AB22" i="32" s="1"/>
  <c r="AE70" i="15"/>
  <c r="AE80" i="31" s="1"/>
  <c r="AD70" i="32" s="1"/>
  <c r="Y64" i="16"/>
  <c r="Z63" i="16"/>
  <c r="AA62" i="16"/>
  <c r="AC60" i="16"/>
  <c r="V67" i="16"/>
  <c r="S70" i="16"/>
  <c r="W66" i="16"/>
  <c r="Q22" i="16"/>
  <c r="R13" i="16"/>
  <c r="T69" i="16"/>
  <c r="AB61" i="16"/>
  <c r="AE58" i="16"/>
  <c r="P9" i="16"/>
  <c r="U68" i="16"/>
  <c r="AF13" i="6"/>
  <c r="X65" i="16"/>
  <c r="AD59" i="16"/>
  <c r="AE13" i="6"/>
  <c r="G15" i="1"/>
  <c r="H15" i="1"/>
  <c r="L14" i="1"/>
  <c r="K14" i="1"/>
  <c r="M13" i="1"/>
  <c r="N13" i="1" s="1"/>
  <c r="AF57" i="16"/>
  <c r="C16" i="1"/>
  <c r="AF33" i="16"/>
  <c r="B16" i="1"/>
  <c r="AC10" i="6" l="1"/>
  <c r="AC7" i="33"/>
  <c r="AC22" i="33" s="1"/>
  <c r="AF22" i="6"/>
  <c r="AD9" i="6"/>
  <c r="AE22" i="6"/>
  <c r="AF13" i="15"/>
  <c r="AF23" i="31" s="1"/>
  <c r="AE13" i="32" s="1"/>
  <c r="AE13" i="15"/>
  <c r="AE23" i="31" s="1"/>
  <c r="AD13" i="32" s="1"/>
  <c r="AC9" i="15"/>
  <c r="AC19" i="31" s="1"/>
  <c r="AB9" i="32" s="1"/>
  <c r="AD22" i="15"/>
  <c r="AD32" i="31" s="1"/>
  <c r="AC22" i="32" s="1"/>
  <c r="AB10" i="15"/>
  <c r="AB20" i="31" s="1"/>
  <c r="AA10" i="32" s="1"/>
  <c r="AB16" i="33"/>
  <c r="AB31" i="33" s="1"/>
  <c r="AB33" i="33" s="1"/>
  <c r="AA63" i="16"/>
  <c r="S13" i="16"/>
  <c r="Z64" i="16"/>
  <c r="R22" i="16"/>
  <c r="AE59" i="16"/>
  <c r="Q9" i="16"/>
  <c r="U69" i="16"/>
  <c r="AD60" i="16"/>
  <c r="AB62" i="16"/>
  <c r="W67" i="16"/>
  <c r="V68" i="16"/>
  <c r="X66" i="16"/>
  <c r="T70" i="16"/>
  <c r="AC61" i="16"/>
  <c r="Y65" i="16"/>
  <c r="M14" i="1"/>
  <c r="N14" i="1" s="1"/>
  <c r="G16" i="1"/>
  <c r="H16" i="1"/>
  <c r="L15" i="1"/>
  <c r="K15" i="1"/>
  <c r="AF34" i="16"/>
  <c r="B17" i="1"/>
  <c r="AF58" i="16"/>
  <c r="C17" i="1"/>
  <c r="M15" i="1" l="1"/>
  <c r="N15" i="1" s="1"/>
  <c r="AF9" i="6"/>
  <c r="AE9" i="6"/>
  <c r="AD7" i="33"/>
  <c r="AD22" i="33" s="1"/>
  <c r="AD10" i="6"/>
  <c r="AE22" i="15"/>
  <c r="AE32" i="31" s="1"/>
  <c r="AD22" i="32" s="1"/>
  <c r="AF22" i="15"/>
  <c r="AF32" i="31" s="1"/>
  <c r="AE22" i="32" s="1"/>
  <c r="AC10" i="15"/>
  <c r="AC20" i="31" s="1"/>
  <c r="AB10" i="32" s="1"/>
  <c r="AC16" i="33"/>
  <c r="AC31" i="33" s="1"/>
  <c r="AC33" i="33" s="1"/>
  <c r="AD9" i="15"/>
  <c r="AD19" i="31" s="1"/>
  <c r="AC9" i="32" s="1"/>
  <c r="Z65" i="16"/>
  <c r="S22" i="16"/>
  <c r="AB63" i="16"/>
  <c r="AE60" i="16"/>
  <c r="AC62" i="16"/>
  <c r="AD61" i="16"/>
  <c r="T13" i="16"/>
  <c r="V69" i="16"/>
  <c r="R9" i="16"/>
  <c r="AA64" i="16"/>
  <c r="Y66" i="16"/>
  <c r="X67" i="16"/>
  <c r="W68" i="16"/>
  <c r="U70" i="16"/>
  <c r="G17" i="1"/>
  <c r="H17" i="1"/>
  <c r="L16" i="1"/>
  <c r="K16" i="1"/>
  <c r="AF59" i="16"/>
  <c r="C18" i="1"/>
  <c r="AF35" i="16"/>
  <c r="B18" i="1"/>
  <c r="AE10" i="6" l="1"/>
  <c r="AE7" i="33"/>
  <c r="AE22" i="33" s="1"/>
  <c r="AF10" i="6"/>
  <c r="AF7" i="33"/>
  <c r="AF22" i="33" s="1"/>
  <c r="AF9" i="15"/>
  <c r="AF19" i="31" s="1"/>
  <c r="AE9" i="32" s="1"/>
  <c r="AD10" i="15"/>
  <c r="AD20" i="31" s="1"/>
  <c r="AC10" i="32" s="1"/>
  <c r="AD16" i="33"/>
  <c r="AD31" i="33" s="1"/>
  <c r="AD33" i="33" s="1"/>
  <c r="AE9" i="15"/>
  <c r="AE19" i="31" s="1"/>
  <c r="AD9" i="32" s="1"/>
  <c r="AE61" i="16"/>
  <c r="AB64" i="16"/>
  <c r="AD62" i="16"/>
  <c r="Y67" i="16"/>
  <c r="AC63" i="16"/>
  <c r="W69" i="16"/>
  <c r="S9" i="16"/>
  <c r="U13" i="16"/>
  <c r="V70" i="16"/>
  <c r="T22" i="16"/>
  <c r="M16" i="1"/>
  <c r="N16" i="1" s="1"/>
  <c r="X68" i="16"/>
  <c r="AA65" i="16"/>
  <c r="Z66" i="16"/>
  <c r="H18" i="1"/>
  <c r="G18" i="1"/>
  <c r="L17" i="1"/>
  <c r="K17" i="1"/>
  <c r="AF36" i="16"/>
  <c r="B19" i="1"/>
  <c r="AF60" i="16"/>
  <c r="C19" i="1"/>
  <c r="AH22" i="33" l="1"/>
  <c r="AF10" i="15"/>
  <c r="AF20" i="31" s="1"/>
  <c r="AE10" i="32" s="1"/>
  <c r="AF16" i="33"/>
  <c r="AF31" i="33" s="1"/>
  <c r="AE10" i="15"/>
  <c r="AE20" i="31" s="1"/>
  <c r="AD10" i="32" s="1"/>
  <c r="AE16" i="33"/>
  <c r="AE31" i="33" s="1"/>
  <c r="AE33" i="33" s="1"/>
  <c r="W70" i="16"/>
  <c r="AD63" i="16"/>
  <c r="V13" i="16"/>
  <c r="U22" i="16"/>
  <c r="X69" i="16"/>
  <c r="AC64" i="16"/>
  <c r="AB65" i="16"/>
  <c r="AA66" i="16"/>
  <c r="Y68" i="16"/>
  <c r="Z67" i="16"/>
  <c r="T9" i="16"/>
  <c r="AE62" i="16"/>
  <c r="M17" i="1"/>
  <c r="N17" i="1" s="1"/>
  <c r="H19" i="1"/>
  <c r="G19" i="1"/>
  <c r="K18" i="1"/>
  <c r="L18" i="1"/>
  <c r="AF61" i="16"/>
  <c r="C20" i="1"/>
  <c r="AF37" i="16"/>
  <c r="B20" i="1"/>
  <c r="AH31" i="33" l="1"/>
  <c r="AH32" i="33" s="1"/>
  <c r="AF33" i="33"/>
  <c r="AH33" i="33" s="1"/>
  <c r="A1" i="33" s="1"/>
  <c r="AB66" i="16"/>
  <c r="U9" i="16"/>
  <c r="Y69" i="16"/>
  <c r="V22" i="16"/>
  <c r="AC65" i="16"/>
  <c r="AD64" i="16"/>
  <c r="Z68" i="16"/>
  <c r="AE63" i="16"/>
  <c r="AA67" i="16"/>
  <c r="X70" i="16"/>
  <c r="W13" i="16"/>
  <c r="G20" i="1"/>
  <c r="H20" i="1"/>
  <c r="M18" i="1"/>
  <c r="N18" i="1" s="1"/>
  <c r="K19" i="1"/>
  <c r="L19" i="1"/>
  <c r="AF38" i="16"/>
  <c r="B21" i="1"/>
  <c r="AF62" i="16"/>
  <c r="C21" i="1"/>
  <c r="V9" i="16" l="1"/>
  <c r="Y70" i="16"/>
  <c r="W22" i="16"/>
  <c r="AD65" i="16"/>
  <c r="AE64" i="16"/>
  <c r="Z69" i="16"/>
  <c r="X13" i="16"/>
  <c r="AA68" i="16"/>
  <c r="AC66" i="16"/>
  <c r="AB67" i="16"/>
  <c r="H21" i="1"/>
  <c r="M19" i="1"/>
  <c r="N19" i="1" s="1"/>
  <c r="G21" i="1"/>
  <c r="L20" i="1"/>
  <c r="K20" i="1"/>
  <c r="AF63" i="16"/>
  <c r="C22" i="1"/>
  <c r="AF39" i="16"/>
  <c r="B22" i="1"/>
  <c r="X22" i="16" l="1"/>
  <c r="AA69" i="16"/>
  <c r="AB68" i="16"/>
  <c r="Y13" i="16"/>
  <c r="AD66" i="16"/>
  <c r="W9" i="16"/>
  <c r="Z70" i="16"/>
  <c r="AC67" i="16"/>
  <c r="AE65" i="16"/>
  <c r="M20" i="1"/>
  <c r="N20" i="1" s="1"/>
  <c r="H22" i="1"/>
  <c r="G22" i="1"/>
  <c r="K21" i="1"/>
  <c r="L21" i="1"/>
  <c r="AF40" i="16"/>
  <c r="B23" i="1"/>
  <c r="AF64" i="16"/>
  <c r="C23" i="1"/>
  <c r="Z13" i="16" l="1"/>
  <c r="AA70" i="16"/>
  <c r="Y22" i="16"/>
  <c r="AC68" i="16"/>
  <c r="AB69" i="16"/>
  <c r="AE66" i="16"/>
  <c r="AD67" i="16"/>
  <c r="X9" i="16"/>
  <c r="G23" i="1"/>
  <c r="K22" i="1"/>
  <c r="L22" i="1"/>
  <c r="H23" i="1"/>
  <c r="M21" i="1"/>
  <c r="N21" i="1" s="1"/>
  <c r="AF65" i="16"/>
  <c r="C24" i="1"/>
  <c r="AF41" i="16"/>
  <c r="B24" i="1"/>
  <c r="AC69" i="16" l="1"/>
  <c r="Y9" i="16"/>
  <c r="AA13" i="16"/>
  <c r="AD68" i="16"/>
  <c r="AE67" i="16"/>
  <c r="Z22" i="16"/>
  <c r="AB70" i="16"/>
  <c r="H24" i="1"/>
  <c r="L23" i="1"/>
  <c r="G24" i="1"/>
  <c r="M22" i="1"/>
  <c r="N22" i="1" s="1"/>
  <c r="K23" i="1"/>
  <c r="AF42" i="16"/>
  <c r="B25" i="1"/>
  <c r="AF66" i="16"/>
  <c r="C25" i="1"/>
  <c r="AB13" i="16" l="1"/>
  <c r="AD69" i="16"/>
  <c r="Z9" i="16"/>
  <c r="AA22" i="16"/>
  <c r="AE68" i="16"/>
  <c r="AC70" i="16"/>
  <c r="M23" i="1"/>
  <c r="N23" i="1" s="1"/>
  <c r="H25" i="1"/>
  <c r="G25" i="1"/>
  <c r="K24" i="1"/>
  <c r="L24" i="1"/>
  <c r="AF67" i="16"/>
  <c r="C26" i="1"/>
  <c r="AF43" i="16"/>
  <c r="B26" i="1"/>
  <c r="AD70" i="16" l="1"/>
  <c r="AA9" i="16"/>
  <c r="AB22" i="16"/>
  <c r="AC13" i="16"/>
  <c r="AE69" i="16"/>
  <c r="G26" i="1"/>
  <c r="M24" i="1"/>
  <c r="N24" i="1" s="1"/>
  <c r="H26" i="1"/>
  <c r="K25" i="1"/>
  <c r="L25" i="1"/>
  <c r="AF44" i="16"/>
  <c r="B27" i="1"/>
  <c r="AF68" i="16"/>
  <c r="C27" i="1"/>
  <c r="AC22" i="16" l="1"/>
  <c r="AB9" i="16"/>
  <c r="AE70" i="16"/>
  <c r="AD13" i="16"/>
  <c r="G27" i="1"/>
  <c r="H27" i="1"/>
  <c r="M25" i="1"/>
  <c r="N25" i="1" s="1"/>
  <c r="L26" i="1"/>
  <c r="K26" i="1"/>
  <c r="AF69" i="16"/>
  <c r="C28" i="1"/>
  <c r="AF45" i="16"/>
  <c r="B28" i="1"/>
  <c r="AD22" i="16" l="1"/>
  <c r="AE13" i="16"/>
  <c r="AC9" i="16"/>
  <c r="M26" i="1"/>
  <c r="N26" i="1" s="1"/>
  <c r="G28" i="1"/>
  <c r="H28" i="1"/>
  <c r="L27" i="1"/>
  <c r="K27" i="1"/>
  <c r="AF46" i="16"/>
  <c r="B29" i="1"/>
  <c r="AF70" i="16"/>
  <c r="C29" i="1"/>
  <c r="AE22" i="16" l="1"/>
  <c r="AD9" i="16"/>
  <c r="M27" i="1"/>
  <c r="N27" i="1" s="1"/>
  <c r="G29" i="1"/>
  <c r="H29" i="1"/>
  <c r="L28" i="1"/>
  <c r="K28" i="1"/>
  <c r="C30" i="1"/>
  <c r="AF13" i="16"/>
  <c r="B30" i="1"/>
  <c r="B31" i="1" s="1"/>
  <c r="AF12" i="16"/>
  <c r="AF21" i="16" s="1"/>
  <c r="C31" i="1" l="1"/>
  <c r="AF22" i="16"/>
  <c r="M28" i="1"/>
  <c r="N28" i="1" s="1"/>
  <c r="AE9" i="16"/>
  <c r="G30" i="1"/>
  <c r="K30" i="1" s="1"/>
  <c r="L29" i="1"/>
  <c r="H30" i="1"/>
  <c r="K29" i="1"/>
  <c r="AF9" i="16" l="1"/>
  <c r="G31" i="1"/>
  <c r="H31" i="1"/>
  <c r="M29" i="1"/>
  <c r="N29" i="1" s="1"/>
  <c r="L30" i="1"/>
  <c r="L31" i="1" s="1"/>
  <c r="K31" i="1"/>
  <c r="L34" i="1" l="1"/>
  <c r="K34" i="1"/>
  <c r="M30" i="1"/>
  <c r="N34" i="1" l="1"/>
  <c r="M31" i="1"/>
  <c r="N30" i="1"/>
  <c r="N31" i="1" l="1"/>
  <c r="E5" i="1" s="1"/>
  <c r="D5" i="1"/>
  <c r="G4" i="1" s="1"/>
  <c r="M34" i="1"/>
  <c r="G5" i="1" l="1"/>
  <c r="G3" i="1"/>
  <c r="AI33" i="33"/>
</calcChain>
</file>

<file path=xl/sharedStrings.xml><?xml version="1.0" encoding="utf-8"?>
<sst xmlns="http://schemas.openxmlformats.org/spreadsheetml/2006/main" count="529" uniqueCount="137">
  <si>
    <t>Age in retirement</t>
  </si>
  <si>
    <t>UCU proposal DB</t>
  </si>
  <si>
    <t>UUK proposal DB</t>
  </si>
  <si>
    <t>UCU proposal DC</t>
  </si>
  <si>
    <t>UUK proposal DC</t>
  </si>
  <si>
    <t>Total UCU proposal exl. lump sum</t>
  </si>
  <si>
    <t>Total UUK proposal excl lump sum</t>
  </si>
  <si>
    <t>Total UCU proposal incl lump sum</t>
  </si>
  <si>
    <t>Total UUK proposal incl lump sum</t>
  </si>
  <si>
    <t>Number of staff</t>
  </si>
  <si>
    <t>Mean salary in band (k)</t>
  </si>
  <si>
    <t>Salary Band</t>
  </si>
  <si>
    <t>Employers</t>
  </si>
  <si>
    <t>Employees</t>
  </si>
  <si>
    <t>TOTAL</t>
  </si>
  <si>
    <t>CHECK</t>
  </si>
  <si>
    <t>Number in band</t>
  </si>
  <si>
    <t>All contriburtions in one year</t>
  </si>
  <si>
    <t>Now of consultation</t>
  </si>
  <si>
    <t>Salary thresh</t>
  </si>
  <si>
    <t>0.2*(Salary-60k)</t>
  </si>
  <si>
    <t>Moddeller inputs</t>
  </si>
  <si>
    <t>0.2*(Salary -40k)</t>
  </si>
  <si>
    <t>Table 1: UUK expected cash</t>
  </si>
  <si>
    <t>DoB</t>
  </si>
  <si>
    <t>Age in years only</t>
  </si>
  <si>
    <t>Age band</t>
  </si>
  <si>
    <t>middle age</t>
  </si>
  <si>
    <t>Retirement age 66</t>
  </si>
  <si>
    <t>Age</t>
  </si>
  <si>
    <t>0–5k</t>
  </si>
  <si>
    <t>£5–10k</t>
  </si>
  <si>
    <t>£10–15k</t>
  </si>
  <si>
    <t>£15–20k</t>
  </si>
  <si>
    <t>£20–25k</t>
  </si>
  <si>
    <t>£25–30k</t>
  </si>
  <si>
    <t>£30–35k</t>
  </si>
  <si>
    <t>£35–40k</t>
  </si>
  <si>
    <t>£40–45k</t>
  </si>
  <si>
    <t>£45–50k</t>
  </si>
  <si>
    <t>£50–55k</t>
  </si>
  <si>
    <t>£55–60k</t>
  </si>
  <si>
    <t>£60–65k</t>
  </si>
  <si>
    <t>£65–70k</t>
  </si>
  <si>
    <t>£70–75k</t>
  </si>
  <si>
    <t>£75–80k</t>
  </si>
  <si>
    <t>£80–85k</t>
  </si>
  <si>
    <t>£85–90k</t>
  </si>
  <si>
    <t>£90–95k</t>
  </si>
  <si>
    <t>£95–100k</t>
  </si>
  <si>
    <t>£100–105k</t>
  </si>
  <si>
    <t>£105–110k</t>
  </si>
  <si>
    <t>£110–115k</t>
  </si>
  <si>
    <t>£115–120k</t>
  </si>
  <si>
    <t>£120–125k</t>
  </si>
  <si>
    <t>£125–130k</t>
  </si>
  <si>
    <t>£130–135k</t>
  </si>
  <si>
    <t>£135–140k</t>
  </si>
  <si>
    <t>£140–145k</t>
  </si>
  <si>
    <t>£145–150k</t>
  </si>
  <si>
    <t>£150+</t>
  </si>
  <si>
    <t>SUM</t>
  </si>
  <si>
    <t>&lt; 25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</si>
  <si>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</si>
  <si>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</si>
  <si>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</si>
  <si>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</si>
  <si>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</si>
  <si>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</si>
  <si>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</si>
  <si>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</si>
  <si>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65+</t>
  </si>
  <si>
    <t>Total</t>
  </si>
  <si>
    <t>Excluding salary records where membership data is not availble</t>
  </si>
  <si>
    <t>Annex A, p34</t>
  </si>
  <si>
    <t>http://www.ussemployers.org.uk/sites/default/files/field/attachemnt/uss-indicative-outcome-consultation.pdf</t>
  </si>
  <si>
    <t>Consultation modeller SMPI cost of USS DB-like annuity, rows = DOB, columns = retirement age</t>
  </si>
  <si>
    <t>age in 2022</t>
  </si>
  <si>
    <t>CPI projection</t>
  </si>
  <si>
    <t>CPIcap</t>
  </si>
  <si>
    <t>CPI adju</t>
  </si>
  <si>
    <t>UCU threshold</t>
  </si>
  <si>
    <t>UUK threshold</t>
  </si>
  <si>
    <t>Annuity value for UCU</t>
  </si>
  <si>
    <t>Annuity value for UUK</t>
  </si>
  <si>
    <t>TOTAL LOSS in RETIREMENT</t>
  </si>
  <si>
    <t>% loss in retirement</t>
  </si>
  <si>
    <t>UCU lump sum</t>
  </si>
  <si>
    <t>UUK lump sum</t>
  </si>
  <si>
    <t>INCLUDES WEIGHTING</t>
  </si>
  <si>
    <t>WEIGHT from HEATMAP</t>
  </si>
  <si>
    <t>Total UCU proposal incl. lumpsum</t>
  </si>
  <si>
    <t>Total UUK proposal incl. lump sum</t>
  </si>
  <si>
    <t>Table 1: contributions</t>
  </si>
  <si>
    <t>Table 2: USS modeller assumptinos</t>
  </si>
  <si>
    <t>To Oct 2021</t>
  </si>
  <si>
    <t>Oct 2021 - Apr 2022</t>
  </si>
  <si>
    <t>Apr 2022 - Oct 2022</t>
  </si>
  <si>
    <t>Oct 2022 - April 2023</t>
  </si>
  <si>
    <t>CPI cap</t>
  </si>
  <si>
    <t>Modeller CPI adjustment</t>
  </si>
  <si>
    <t>Total loss whole pension</t>
  </si>
  <si>
    <t>% total loss whole pension</t>
  </si>
  <si>
    <t>Contributions for one year April 2022 - April 2023</t>
  </si>
  <si>
    <t>Add contribution £ Apr22- Apr23 UCU proposals</t>
  </si>
  <si>
    <t>Annuity convertion years</t>
  </si>
  <si>
    <t>Using USS conversion tables</t>
  </si>
  <si>
    <t>ANNUITY FROM DC CASH</t>
  </si>
  <si>
    <t>DC CASH</t>
  </si>
  <si>
    <t>Years invested</t>
  </si>
  <si>
    <t>Pension lost</t>
  </si>
  <si>
    <t>Average by staff number</t>
  </si>
  <si>
    <t>Table 3: delay CPI cap by n years</t>
  </si>
  <si>
    <t>CPI cap delay off/on [0/1]</t>
  </si>
  <si>
    <t xml:space="preserve">Years of delay </t>
  </si>
  <si>
    <t xml:space="preserve">DEBUG to check that Weighting is working correctly </t>
  </si>
  <si>
    <t>This is a multiplying every cell in Loss tab by weighting - then checking agrees with Weighting Loss tab</t>
  </si>
  <si>
    <t>LIVE DEBUG</t>
  </si>
  <si>
    <t xml:space="preserve">Rate return CPI+ </t>
  </si>
  <si>
    <t>Subracts Loss in Debug1 from W_loss to spot difference</t>
  </si>
  <si>
    <t>Copied data direct from USS modeller</t>
  </si>
  <si>
    <t xml:space="preserve">Check on Expected Cash </t>
  </si>
  <si>
    <t>Check on Annuity from cash</t>
  </si>
  <si>
    <t>loss in lump sum</t>
  </si>
  <si>
    <t>WEIGHTED BY HEAT MAP</t>
  </si>
  <si>
    <t>Loss per age /salary band with UUK proposals</t>
  </si>
  <si>
    <t>CPI</t>
  </si>
  <si>
    <t>Global loss in pension from 1 years contributions due to UUK cuts</t>
  </si>
  <si>
    <t>Delay CPI cap [off/on] [0/1]</t>
  </si>
  <si>
    <t>Table 1b. UUK adjusted additional contributions</t>
  </si>
  <si>
    <t>Adjusted UUK extra</t>
  </si>
  <si>
    <t xml:space="preserve">April 2022 - </t>
  </si>
  <si>
    <t>CHECK TOTAL YEARLY PAYROLL</t>
  </si>
  <si>
    <t>Contribution</t>
  </si>
  <si>
    <t>One year's pension contribution needed to maintain benefits and Pension lost if benefits not maintained for whole sector</t>
  </si>
  <si>
    <t>UCU proposals</t>
  </si>
  <si>
    <t>Percentage lost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</si>
</sst>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£-809]#,##0"/>
    <numFmt numFmtId="165" formatCode="&quot;£&quot;#,##0"/>
    <numFmt numFmtId="166" formatCode="[$£-809]#,##0.0"/>
    <numFmt numFmtId="167" formatCode="0.0%"/>
    <numFmt numFmtId="168" formatCode="0.000"/>
    <numFmt numFmtId="169" formatCode="0.0"/>
    <numFmt numFmtId="170" formatCode="#,##0.0"/>
    <numFmt numFmtId="171" formatCode="[$£-809]#,##0.00"/>
  </numFmts>
  <fonts count="21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rgb="FF333333"/>
      <name val="Verdana"/>
      <family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1"/>
      <color rgb="FF2C3850"/>
      <name val="Arial"/>
      <family val="2"/>
    </font>
    <font>
      <b/>
      <sz val="10"/>
      <color theme="0"/>
      <name val="Arial"/>
      <family val="2"/>
    </font>
    <font>
      <u/>
      <sz val="10"/>
      <color rgb="FF1155CC"/>
      <name val="Arial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rgb="FFFF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0B5394"/>
        <bgColor rgb="FF0B5394"/>
      </patternFill>
    </fill>
    <fill>
      <patternFill patternType="solid">
        <fgColor theme="4" tint="0.39997558519241921"/>
        <bgColor rgb="FF00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20" fillId="0" borderId="0" applyFont="0" applyFill="0" applyBorder="0" applyAlignment="0" applyProtection="0"/>
  </cellStyleXfs>
  <cellXfs count="272">
    <xf numFmtId="0" fontId="0" fillId="0" borderId="0" xfId="0" applyFont="1" applyAlignment="1"/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/>
    <xf numFmtId="9" fontId="1" fillId="0" borderId="0" xfId="0" applyNumberFormat="1" applyFont="1"/>
    <xf numFmtId="164" fontId="1" fillId="0" borderId="1" xfId="0" applyNumberFormat="1" applyFont="1" applyBorder="1"/>
    <xf numFmtId="0" fontId="1" fillId="0" borderId="1" xfId="0" applyFont="1" applyBorder="1"/>
    <xf numFmtId="9" fontId="1" fillId="0" borderId="1" xfId="0" applyNumberFormat="1" applyFont="1" applyBorder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6" fontId="2" fillId="0" borderId="0" xfId="0" applyNumberFormat="1" applyFont="1" applyAlignment="1">
      <alignment wrapText="1"/>
    </xf>
    <xf numFmtId="164" fontId="2" fillId="0" borderId="0" xfId="0" applyNumberFormat="1" applyFont="1" applyAlignment="1"/>
    <xf numFmtId="164" fontId="2" fillId="0" borderId="0" xfId="0" applyNumberFormat="1" applyFont="1"/>
    <xf numFmtId="166" fontId="2" fillId="0" borderId="0" xfId="0" applyNumberFormat="1" applyFont="1"/>
    <xf numFmtId="0" fontId="2" fillId="0" borderId="0" xfId="0" applyFont="1" applyAlignment="1"/>
    <xf numFmtId="0" fontId="2" fillId="0" borderId="0" xfId="0" applyFont="1"/>
    <xf numFmtId="164" fontId="2" fillId="0" borderId="0" xfId="0" applyNumberFormat="1" applyFont="1" applyAlignment="1">
      <alignment wrapText="1"/>
    </xf>
    <xf numFmtId="3" fontId="2" fillId="0" borderId="0" xfId="0" applyNumberFormat="1" applyFont="1"/>
    <xf numFmtId="0" fontId="2" fillId="0" borderId="0" xfId="0" applyFont="1" applyAlignment="1">
      <alignment horizontal="right"/>
    </xf>
    <xf numFmtId="167" fontId="2" fillId="0" borderId="0" xfId="0" applyNumberFormat="1" applyFont="1" applyAlignment="1"/>
    <xf numFmtId="0" fontId="3" fillId="0" borderId="0" xfId="0" applyFont="1"/>
    <xf numFmtId="165" fontId="2" fillId="0" borderId="0" xfId="0" applyNumberFormat="1" applyFont="1" applyAlignment="1"/>
    <xf numFmtId="0" fontId="2" fillId="2" borderId="0" xfId="0" applyFont="1" applyFill="1"/>
    <xf numFmtId="0" fontId="5" fillId="3" borderId="2" xfId="0" applyFont="1" applyFill="1" applyBorder="1" applyAlignment="1"/>
    <xf numFmtId="0" fontId="5" fillId="3" borderId="2" xfId="0" applyFont="1" applyFill="1" applyBorder="1" applyAlignment="1"/>
    <xf numFmtId="0" fontId="6" fillId="0" borderId="2" xfId="0" applyFont="1" applyBorder="1" applyAlignment="1">
      <alignment horizontal="right"/>
    </xf>
    <xf numFmtId="3" fontId="6" fillId="0" borderId="2" xfId="0" applyNumberFormat="1" applyFont="1" applyBorder="1" applyAlignment="1"/>
    <xf numFmtId="0" fontId="6" fillId="0" borderId="2" xfId="0" applyFont="1" applyBorder="1" applyAlignment="1"/>
    <xf numFmtId="3" fontId="6" fillId="0" borderId="2" xfId="0" applyNumberFormat="1" applyFont="1" applyBorder="1" applyAlignment="1">
      <alignment horizontal="right"/>
    </xf>
    <xf numFmtId="3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8" fillId="0" borderId="0" xfId="0" applyFont="1" applyAlignment="1"/>
    <xf numFmtId="0" fontId="2" fillId="0" borderId="0" xfId="0" applyFont="1" applyAlignment="1"/>
    <xf numFmtId="49" fontId="2" fillId="0" borderId="0" xfId="0" applyNumberFormat="1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9" fillId="0" borderId="0" xfId="0" applyFont="1" applyAlignment="1"/>
    <xf numFmtId="10" fontId="2" fillId="0" borderId="0" xfId="0" applyNumberFormat="1" applyFont="1" applyAlignment="1"/>
    <xf numFmtId="9" fontId="2" fillId="0" borderId="0" xfId="0" applyNumberFormat="1" applyFont="1" applyAlignment="1"/>
    <xf numFmtId="0" fontId="2" fillId="2" borderId="0" xfId="0" applyFont="1" applyFill="1" applyAlignment="1"/>
    <xf numFmtId="0" fontId="2" fillId="0" borderId="3" xfId="0" applyFont="1" applyBorder="1"/>
    <xf numFmtId="0" fontId="2" fillId="0" borderId="4" xfId="0" applyFont="1" applyBorder="1"/>
    <xf numFmtId="164" fontId="3" fillId="0" borderId="3" xfId="0" applyNumberFormat="1" applyFont="1" applyBorder="1" applyAlignment="1"/>
    <xf numFmtId="164" fontId="2" fillId="0" borderId="3" xfId="0" applyNumberFormat="1" applyFont="1" applyBorder="1" applyAlignment="1"/>
    <xf numFmtId="164" fontId="2" fillId="0" borderId="3" xfId="0" applyNumberFormat="1" applyFont="1" applyBorder="1"/>
    <xf numFmtId="164" fontId="2" fillId="0" borderId="4" xfId="0" applyNumberFormat="1" applyFont="1" applyBorder="1"/>
    <xf numFmtId="3" fontId="2" fillId="0" borderId="3" xfId="0" applyNumberFormat="1" applyFont="1" applyBorder="1" applyAlignment="1"/>
    <xf numFmtId="3" fontId="2" fillId="0" borderId="3" xfId="0" applyNumberFormat="1" applyFont="1" applyBorder="1"/>
    <xf numFmtId="3" fontId="3" fillId="0" borderId="3" xfId="0" applyNumberFormat="1" applyFont="1" applyBorder="1" applyAlignment="1"/>
    <xf numFmtId="164" fontId="2" fillId="0" borderId="4" xfId="0" applyNumberFormat="1" applyFont="1" applyBorder="1" applyAlignment="1"/>
    <xf numFmtId="3" fontId="3" fillId="0" borderId="3" xfId="0" applyNumberFormat="1" applyFont="1" applyBorder="1"/>
    <xf numFmtId="164" fontId="3" fillId="0" borderId="3" xfId="0" applyNumberFormat="1" applyFont="1" applyBorder="1"/>
    <xf numFmtId="165" fontId="2" fillId="0" borderId="4" xfId="0" applyNumberFormat="1" applyFont="1" applyBorder="1" applyAlignment="1"/>
    <xf numFmtId="165" fontId="2" fillId="0" borderId="3" xfId="0" applyNumberFormat="1" applyFont="1" applyBorder="1" applyAlignment="1"/>
    <xf numFmtId="164" fontId="2" fillId="0" borderId="3" xfId="0" applyNumberFormat="1" applyFont="1" applyFill="1" applyBorder="1" applyAlignment="1">
      <alignment wrapText="1"/>
    </xf>
    <xf numFmtId="164" fontId="2" fillId="0" borderId="0" xfId="0" applyNumberFormat="1" applyFont="1" applyFill="1"/>
    <xf numFmtId="0" fontId="0" fillId="0" borderId="0" xfId="0" applyFont="1" applyFill="1" applyAlignment="1"/>
    <xf numFmtId="164" fontId="3" fillId="0" borderId="3" xfId="0" applyNumberFormat="1" applyFont="1" applyFill="1" applyBorder="1" applyAlignment="1"/>
    <xf numFmtId="9" fontId="2" fillId="0" borderId="0" xfId="0" applyNumberFormat="1" applyFont="1" applyFill="1"/>
    <xf numFmtId="164" fontId="2" fillId="0" borderId="3" xfId="0" applyNumberFormat="1" applyFont="1" applyFill="1" applyBorder="1" applyAlignment="1"/>
    <xf numFmtId="164" fontId="2" fillId="0" borderId="0" xfId="0" applyNumberFormat="1" applyFont="1" applyFill="1" applyAlignment="1"/>
    <xf numFmtId="0" fontId="2" fillId="0" borderId="0" xfId="0" applyFont="1" applyBorder="1"/>
    <xf numFmtId="164" fontId="3" fillId="0" borderId="0" xfId="0" applyNumberFormat="1" applyFont="1" applyBorder="1" applyAlignment="1">
      <alignment wrapText="1"/>
    </xf>
    <xf numFmtId="9" fontId="2" fillId="0" borderId="0" xfId="0" applyNumberFormat="1" applyFont="1" applyFill="1" applyBorder="1"/>
    <xf numFmtId="164" fontId="2" fillId="0" borderId="0" xfId="0" applyNumberFormat="1" applyFont="1" applyBorder="1"/>
    <xf numFmtId="0" fontId="0" fillId="0" borderId="0" xfId="0" applyFont="1" applyBorder="1" applyAlignment="1"/>
    <xf numFmtId="164" fontId="2" fillId="0" borderId="0" xfId="0" applyNumberFormat="1" applyFont="1" applyFill="1" applyBorder="1"/>
    <xf numFmtId="164" fontId="2" fillId="0" borderId="0" xfId="0" applyNumberFormat="1" applyFont="1" applyFill="1" applyBorder="1" applyAlignment="1"/>
    <xf numFmtId="0" fontId="2" fillId="4" borderId="0" xfId="0" applyFont="1" applyFill="1" applyBorder="1"/>
    <xf numFmtId="3" fontId="2" fillId="4" borderId="0" xfId="0" applyNumberFormat="1" applyFont="1" applyFill="1" applyBorder="1"/>
    <xf numFmtId="165" fontId="2" fillId="0" borderId="0" xfId="0" applyNumberFormat="1" applyFont="1" applyBorder="1"/>
    <xf numFmtId="166" fontId="2" fillId="0" borderId="0" xfId="0" applyNumberFormat="1" applyFont="1" applyBorder="1"/>
    <xf numFmtId="0" fontId="2" fillId="0" borderId="0" xfId="0" applyFont="1" applyBorder="1" applyAlignment="1">
      <alignment horizontal="right"/>
    </xf>
    <xf numFmtId="10" fontId="2" fillId="0" borderId="0" xfId="0" applyNumberFormat="1" applyFont="1" applyBorder="1" applyAlignment="1">
      <alignment horizontal="left"/>
    </xf>
    <xf numFmtId="0" fontId="2" fillId="0" borderId="0" xfId="0" applyFont="1" applyBorder="1" applyAlignment="1"/>
    <xf numFmtId="166" fontId="2" fillId="0" borderId="0" xfId="0" applyNumberFormat="1" applyFont="1" applyBorder="1" applyAlignment="1"/>
    <xf numFmtId="164" fontId="3" fillId="4" borderId="0" xfId="0" applyNumberFormat="1" applyFont="1" applyFill="1" applyBorder="1" applyAlignment="1">
      <alignment wrapText="1"/>
    </xf>
    <xf numFmtId="164" fontId="2" fillId="0" borderId="0" xfId="0" applyNumberFormat="1" applyFont="1" applyFill="1" applyBorder="1" applyAlignment="1">
      <alignment wrapText="1"/>
    </xf>
    <xf numFmtId="164" fontId="3" fillId="0" borderId="0" xfId="0" applyNumberFormat="1" applyFont="1" applyBorder="1" applyAlignment="1"/>
    <xf numFmtId="164" fontId="2" fillId="0" borderId="0" xfId="0" applyNumberFormat="1" applyFont="1" applyBorder="1" applyAlignment="1"/>
    <xf numFmtId="3" fontId="2" fillId="0" borderId="0" xfId="0" applyNumberFormat="1" applyFont="1" applyBorder="1" applyAlignment="1"/>
    <xf numFmtId="3" fontId="2" fillId="0" borderId="0" xfId="0" applyNumberFormat="1" applyFont="1" applyBorder="1"/>
    <xf numFmtId="3" fontId="3" fillId="0" borderId="0" xfId="0" applyNumberFormat="1" applyFont="1" applyBorder="1" applyAlignment="1"/>
    <xf numFmtId="3" fontId="3" fillId="0" borderId="0" xfId="0" applyNumberFormat="1" applyFont="1" applyBorder="1"/>
    <xf numFmtId="164" fontId="3" fillId="0" borderId="0" xfId="0" applyNumberFormat="1" applyFont="1" applyBorder="1"/>
    <xf numFmtId="165" fontId="2" fillId="0" borderId="0" xfId="0" applyNumberFormat="1" applyFont="1" applyBorder="1" applyAlignment="1"/>
    <xf numFmtId="0" fontId="0" fillId="0" borderId="0" xfId="0" applyFont="1" applyFill="1" applyBorder="1" applyAlignment="1"/>
    <xf numFmtId="0" fontId="0" fillId="5" borderId="0" xfId="0" applyFont="1" applyFill="1" applyBorder="1" applyAlignment="1"/>
    <xf numFmtId="164" fontId="3" fillId="0" borderId="5" xfId="0" applyNumberFormat="1" applyFont="1" applyBorder="1" applyAlignment="1">
      <alignment wrapText="1"/>
    </xf>
    <xf numFmtId="164" fontId="2" fillId="0" borderId="5" xfId="0" applyNumberFormat="1" applyFont="1" applyFill="1" applyBorder="1"/>
    <xf numFmtId="0" fontId="2" fillId="4" borderId="5" xfId="0" applyFont="1" applyFill="1" applyBorder="1"/>
    <xf numFmtId="9" fontId="2" fillId="0" borderId="5" xfId="0" applyNumberFormat="1" applyFont="1" applyFill="1" applyBorder="1"/>
    <xf numFmtId="0" fontId="0" fillId="0" borderId="5" xfId="0" applyFont="1" applyBorder="1" applyAlignment="1"/>
    <xf numFmtId="164" fontId="2" fillId="0" borderId="5" xfId="0" applyNumberFormat="1" applyFont="1" applyBorder="1"/>
    <xf numFmtId="165" fontId="2" fillId="0" borderId="5" xfId="0" applyNumberFormat="1" applyFont="1" applyBorder="1"/>
    <xf numFmtId="164" fontId="2" fillId="0" borderId="5" xfId="0" applyNumberFormat="1" applyFont="1" applyBorder="1" applyAlignment="1"/>
    <xf numFmtId="165" fontId="2" fillId="0" borderId="5" xfId="0" applyNumberFormat="1" applyFont="1" applyBorder="1" applyAlignment="1"/>
    <xf numFmtId="164" fontId="3" fillId="0" borderId="6" xfId="0" applyNumberFormat="1" applyFont="1" applyBorder="1" applyAlignment="1">
      <alignment wrapText="1"/>
    </xf>
    <xf numFmtId="164" fontId="2" fillId="0" borderId="6" xfId="0" applyNumberFormat="1" applyFont="1" applyFill="1" applyBorder="1"/>
    <xf numFmtId="0" fontId="2" fillId="4" borderId="6" xfId="0" applyFont="1" applyFill="1" applyBorder="1"/>
    <xf numFmtId="9" fontId="2" fillId="0" borderId="6" xfId="0" applyNumberFormat="1" applyFont="1" applyFill="1" applyBorder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0" fontId="0" fillId="0" borderId="6" xfId="0" applyFont="1" applyBorder="1" applyAlignment="1"/>
    <xf numFmtId="164" fontId="2" fillId="0" borderId="6" xfId="0" applyNumberFormat="1" applyFont="1" applyBorder="1" applyAlignment="1"/>
    <xf numFmtId="165" fontId="2" fillId="0" borderId="6" xfId="0" applyNumberFormat="1" applyFont="1" applyBorder="1" applyAlignment="1"/>
    <xf numFmtId="164" fontId="2" fillId="0" borderId="5" xfId="0" applyNumberFormat="1" applyFont="1" applyFill="1" applyBorder="1" applyAlignment="1"/>
    <xf numFmtId="3" fontId="2" fillId="4" borderId="5" xfId="0" applyNumberFormat="1" applyFont="1" applyFill="1" applyBorder="1"/>
    <xf numFmtId="0" fontId="2" fillId="0" borderId="5" xfId="0" applyFont="1" applyBorder="1"/>
    <xf numFmtId="0" fontId="3" fillId="4" borderId="0" xfId="0" applyFont="1" applyFill="1" applyBorder="1" applyAlignment="1">
      <alignment horizontal="right"/>
    </xf>
    <xf numFmtId="165" fontId="2" fillId="0" borderId="0" xfId="0" applyNumberFormat="1" applyFont="1" applyFill="1" applyBorder="1" applyAlignment="1">
      <alignment wrapText="1"/>
    </xf>
    <xf numFmtId="165" fontId="2" fillId="0" borderId="5" xfId="0" applyNumberFormat="1" applyFont="1" applyFill="1" applyBorder="1" applyAlignment="1"/>
    <xf numFmtId="165" fontId="2" fillId="0" borderId="0" xfId="0" applyNumberFormat="1" applyFont="1" applyFill="1" applyBorder="1" applyAlignment="1"/>
    <xf numFmtId="165" fontId="2" fillId="0" borderId="0" xfId="0" applyNumberFormat="1" applyFont="1" applyFill="1" applyBorder="1"/>
    <xf numFmtId="165" fontId="2" fillId="0" borderId="6" xfId="0" applyNumberFormat="1" applyFont="1" applyFill="1" applyBorder="1"/>
    <xf numFmtId="165" fontId="2" fillId="0" borderId="5" xfId="0" applyNumberFormat="1" applyFont="1" applyFill="1" applyBorder="1"/>
    <xf numFmtId="165" fontId="0" fillId="0" borderId="0" xfId="0" applyNumberFormat="1" applyFont="1" applyFill="1" applyBorder="1" applyAlignment="1"/>
    <xf numFmtId="164" fontId="15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right"/>
    </xf>
    <xf numFmtId="164" fontId="3" fillId="0" borderId="3" xfId="0" applyNumberFormat="1" applyFont="1" applyFill="1" applyBorder="1" applyAlignment="1">
      <alignment wrapText="1"/>
    </xf>
    <xf numFmtId="164" fontId="3" fillId="0" borderId="0" xfId="0" applyNumberFormat="1" applyFont="1" applyFill="1" applyAlignment="1">
      <alignment wrapText="1"/>
    </xf>
    <xf numFmtId="0" fontId="2" fillId="0" borderId="0" xfId="0" applyFont="1" applyFill="1"/>
    <xf numFmtId="166" fontId="2" fillId="0" borderId="0" xfId="0" applyNumberFormat="1" applyFont="1" applyFill="1"/>
    <xf numFmtId="165" fontId="2" fillId="0" borderId="0" xfId="0" applyNumberFormat="1" applyFont="1" applyFill="1"/>
    <xf numFmtId="0" fontId="2" fillId="0" borderId="0" xfId="0" applyFont="1" applyFill="1" applyAlignment="1">
      <alignment horizontal="right"/>
    </xf>
    <xf numFmtId="164" fontId="3" fillId="0" borderId="0" xfId="0" applyNumberFormat="1" applyFont="1" applyFill="1" applyBorder="1" applyAlignment="1">
      <alignment wrapText="1"/>
    </xf>
    <xf numFmtId="0" fontId="2" fillId="0" borderId="0" xfId="0" applyFont="1" applyFill="1" applyBorder="1"/>
    <xf numFmtId="164" fontId="3" fillId="0" borderId="5" xfId="0" applyNumberFormat="1" applyFont="1" applyFill="1" applyBorder="1" applyAlignment="1">
      <alignment wrapText="1"/>
    </xf>
    <xf numFmtId="0" fontId="2" fillId="0" borderId="5" xfId="0" applyFont="1" applyFill="1" applyBorder="1"/>
    <xf numFmtId="0" fontId="0" fillId="0" borderId="5" xfId="0" applyFont="1" applyFill="1" applyBorder="1" applyAlignment="1"/>
    <xf numFmtId="164" fontId="3" fillId="0" borderId="6" xfId="0" applyNumberFormat="1" applyFont="1" applyFill="1" applyBorder="1" applyAlignment="1">
      <alignment wrapText="1"/>
    </xf>
    <xf numFmtId="0" fontId="2" fillId="0" borderId="6" xfId="0" applyFont="1" applyFill="1" applyBorder="1"/>
    <xf numFmtId="0" fontId="0" fillId="0" borderId="6" xfId="0" applyFont="1" applyFill="1" applyBorder="1" applyAlignment="1"/>
    <xf numFmtId="0" fontId="0" fillId="0" borderId="0" xfId="0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166" fontId="16" fillId="0" borderId="0" xfId="0" applyNumberFormat="1" applyFont="1" applyAlignment="1"/>
    <xf numFmtId="0" fontId="17" fillId="0" borderId="0" xfId="0" applyFont="1" applyAlignment="1"/>
    <xf numFmtId="171" fontId="1" fillId="0" borderId="0" xfId="0" applyNumberFormat="1" applyFont="1"/>
    <xf numFmtId="0" fontId="16" fillId="0" borderId="0" xfId="0" applyFont="1" applyAlignment="1"/>
    <xf numFmtId="14" fontId="2" fillId="0" borderId="0" xfId="0" applyNumberFormat="1" applyFont="1" applyFill="1" applyAlignment="1">
      <alignment wrapText="1"/>
    </xf>
    <xf numFmtId="0" fontId="2" fillId="0" borderId="0" xfId="0" applyFont="1" applyFill="1" applyAlignment="1">
      <alignment wrapText="1"/>
    </xf>
    <xf numFmtId="0" fontId="2" fillId="0" borderId="0" xfId="0" applyFont="1" applyFill="1" applyAlignment="1"/>
    <xf numFmtId="10" fontId="4" fillId="0" borderId="0" xfId="0" applyNumberFormat="1" applyFont="1" applyFill="1" applyAlignment="1">
      <alignment horizontal="center"/>
    </xf>
    <xf numFmtId="14" fontId="2" fillId="0" borderId="0" xfId="0" applyNumberFormat="1" applyFont="1" applyFill="1"/>
    <xf numFmtId="0" fontId="1" fillId="0" borderId="0" xfId="0" applyFont="1" applyFill="1"/>
    <xf numFmtId="168" fontId="1" fillId="0" borderId="0" xfId="0" applyNumberFormat="1" applyFont="1" applyFill="1"/>
    <xf numFmtId="1" fontId="2" fillId="0" borderId="0" xfId="0" applyNumberFormat="1" applyFont="1" applyFill="1"/>
    <xf numFmtId="169" fontId="1" fillId="0" borderId="0" xfId="0" applyNumberFormat="1" applyFont="1" applyFill="1"/>
    <xf numFmtId="164" fontId="2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14" fontId="2" fillId="0" borderId="0" xfId="0" applyNumberFormat="1" applyFont="1" applyFill="1" applyAlignment="1"/>
    <xf numFmtId="4" fontId="2" fillId="0" borderId="0" xfId="0" applyNumberFormat="1" applyFont="1" applyFill="1" applyAlignment="1"/>
    <xf numFmtId="165" fontId="2" fillId="0" borderId="0" xfId="0" applyNumberFormat="1" applyFont="1" applyFill="1" applyAlignment="1"/>
    <xf numFmtId="166" fontId="2" fillId="0" borderId="0" xfId="0" applyNumberFormat="1" applyFont="1" applyFill="1" applyAlignment="1">
      <alignment wrapText="1"/>
    </xf>
    <xf numFmtId="0" fontId="0" fillId="0" borderId="0" xfId="0" applyFont="1" applyAlignment="1"/>
    <xf numFmtId="0" fontId="0" fillId="0" borderId="0" xfId="0" applyFont="1" applyAlignment="1"/>
    <xf numFmtId="0" fontId="18" fillId="0" borderId="0" xfId="0" applyFont="1" applyFill="1" applyAlignment="1">
      <alignment wrapText="1"/>
    </xf>
    <xf numFmtId="0" fontId="15" fillId="0" borderId="0" xfId="0" applyFont="1" applyFill="1" applyAlignment="1">
      <alignment wrapText="1"/>
    </xf>
    <xf numFmtId="0" fontId="16" fillId="0" borderId="0" xfId="0" applyFont="1" applyFill="1" applyAlignment="1"/>
    <xf numFmtId="0" fontId="17" fillId="0" borderId="0" xfId="0" applyFont="1" applyFill="1" applyAlignment="1"/>
    <xf numFmtId="0" fontId="2" fillId="0" borderId="7" xfId="0" applyFont="1" applyBorder="1" applyAlignment="1"/>
    <xf numFmtId="167" fontId="2" fillId="0" borderId="7" xfId="0" applyNumberFormat="1" applyFont="1" applyBorder="1" applyAlignment="1"/>
    <xf numFmtId="0" fontId="1" fillId="0" borderId="7" xfId="0" applyFont="1" applyBorder="1" applyAlignment="1"/>
    <xf numFmtId="0" fontId="1" fillId="0" borderId="7" xfId="0" applyFont="1" applyBorder="1" applyAlignment="1">
      <alignment horizontal="right"/>
    </xf>
    <xf numFmtId="164" fontId="1" fillId="0" borderId="7" xfId="0" applyNumberFormat="1" applyFont="1" applyBorder="1"/>
    <xf numFmtId="171" fontId="1" fillId="0" borderId="7" xfId="0" applyNumberFormat="1" applyFont="1" applyBorder="1"/>
    <xf numFmtId="9" fontId="1" fillId="0" borderId="7" xfId="0" applyNumberFormat="1" applyFont="1" applyBorder="1"/>
    <xf numFmtId="0" fontId="10" fillId="0" borderId="0" xfId="0" applyFont="1" applyFill="1" applyAlignment="1"/>
    <xf numFmtId="0" fontId="11" fillId="0" borderId="0" xfId="0" applyFont="1" applyFill="1" applyAlignment="1">
      <alignment horizontal="right"/>
    </xf>
    <xf numFmtId="10" fontId="11" fillId="0" borderId="0" xfId="0" applyNumberFormat="1" applyFont="1" applyFill="1" applyAlignment="1">
      <alignment horizontal="right"/>
    </xf>
    <xf numFmtId="0" fontId="10" fillId="0" borderId="2" xfId="0" applyFont="1" applyFill="1" applyBorder="1" applyAlignment="1"/>
    <xf numFmtId="0" fontId="11" fillId="0" borderId="2" xfId="0" applyFont="1" applyFill="1" applyBorder="1" applyAlignment="1">
      <alignment horizontal="right"/>
    </xf>
    <xf numFmtId="10" fontId="11" fillId="0" borderId="2" xfId="0" applyNumberFormat="1" applyFont="1" applyFill="1" applyBorder="1" applyAlignment="1">
      <alignment horizontal="right"/>
    </xf>
    <xf numFmtId="167" fontId="12" fillId="0" borderId="2" xfId="0" applyNumberFormat="1" applyFont="1" applyFill="1" applyBorder="1" applyAlignment="1"/>
    <xf numFmtId="167" fontId="10" fillId="0" borderId="2" xfId="0" applyNumberFormat="1" applyFont="1" applyFill="1" applyBorder="1" applyAlignment="1">
      <alignment horizontal="right"/>
    </xf>
    <xf numFmtId="167" fontId="10" fillId="0" borderId="0" xfId="0" applyNumberFormat="1" applyFont="1" applyFill="1" applyAlignment="1"/>
    <xf numFmtId="167" fontId="2" fillId="0" borderId="0" xfId="0" applyNumberFormat="1" applyFont="1" applyFill="1"/>
    <xf numFmtId="0" fontId="12" fillId="0" borderId="2" xfId="0" applyFont="1" applyFill="1" applyBorder="1" applyAlignment="1"/>
    <xf numFmtId="167" fontId="10" fillId="0" borderId="2" xfId="0" applyNumberFormat="1" applyFont="1" applyFill="1" applyBorder="1" applyAlignment="1"/>
    <xf numFmtId="0" fontId="13" fillId="0" borderId="0" xfId="0" applyFont="1" applyFill="1" applyAlignment="1"/>
    <xf numFmtId="0" fontId="12" fillId="0" borderId="0" xfId="0" applyFont="1" applyFill="1" applyAlignment="1"/>
    <xf numFmtId="0" fontId="19" fillId="0" borderId="0" xfId="0" applyFont="1" applyFill="1" applyAlignment="1">
      <alignment horizontal="left"/>
    </xf>
    <xf numFmtId="0" fontId="14" fillId="0" borderId="7" xfId="0" applyFont="1" applyFill="1" applyBorder="1" applyAlignment="1">
      <alignment horizontal="right"/>
    </xf>
    <xf numFmtId="167" fontId="1" fillId="0" borderId="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0" fontId="2" fillId="0" borderId="3" xfId="0" applyFont="1" applyFill="1" applyBorder="1" applyAlignment="1">
      <alignment horizontal="right"/>
    </xf>
    <xf numFmtId="10" fontId="2" fillId="0" borderId="0" xfId="0" applyNumberFormat="1" applyFont="1" applyFill="1" applyAlignment="1">
      <alignment horizontal="left"/>
    </xf>
    <xf numFmtId="0" fontId="2" fillId="0" borderId="4" xfId="0" applyFont="1" applyFill="1" applyBorder="1" applyAlignment="1">
      <alignment horizontal="right"/>
    </xf>
    <xf numFmtId="0" fontId="2" fillId="0" borderId="3" xfId="0" applyFont="1" applyFill="1" applyBorder="1"/>
    <xf numFmtId="0" fontId="2" fillId="0" borderId="4" xfId="0" applyFont="1" applyFill="1" applyBorder="1"/>
    <xf numFmtId="0" fontId="2" fillId="0" borderId="3" xfId="0" applyFont="1" applyFill="1" applyBorder="1" applyAlignment="1"/>
    <xf numFmtId="166" fontId="2" fillId="0" borderId="0" xfId="0" applyNumberFormat="1" applyFont="1" applyFill="1" applyAlignment="1"/>
    <xf numFmtId="0" fontId="2" fillId="0" borderId="4" xfId="0" applyFont="1" applyFill="1" applyBorder="1" applyAlignment="1"/>
    <xf numFmtId="164" fontId="3" fillId="0" borderId="4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164" fontId="2" fillId="0" borderId="3" xfId="0" applyNumberFormat="1" applyFont="1" applyFill="1" applyBorder="1"/>
    <xf numFmtId="164" fontId="2" fillId="0" borderId="4" xfId="0" applyNumberFormat="1" applyFont="1" applyFill="1" applyBorder="1" applyAlignment="1"/>
    <xf numFmtId="165" fontId="2" fillId="0" borderId="4" xfId="0" applyNumberFormat="1" applyFont="1" applyFill="1" applyBorder="1"/>
    <xf numFmtId="165" fontId="2" fillId="0" borderId="3" xfId="0" applyNumberFormat="1" applyFont="1" applyFill="1" applyBorder="1"/>
    <xf numFmtId="3" fontId="2" fillId="0" borderId="3" xfId="0" applyNumberFormat="1" applyFont="1" applyFill="1" applyBorder="1" applyAlignment="1"/>
    <xf numFmtId="3" fontId="2" fillId="0" borderId="3" xfId="0" applyNumberFormat="1" applyFont="1" applyFill="1" applyBorder="1"/>
    <xf numFmtId="3" fontId="3" fillId="0" borderId="3" xfId="0" applyNumberFormat="1" applyFont="1" applyFill="1" applyBorder="1" applyAlignment="1"/>
    <xf numFmtId="3" fontId="3" fillId="0" borderId="3" xfId="0" applyNumberFormat="1" applyFont="1" applyFill="1" applyBorder="1"/>
    <xf numFmtId="164" fontId="3" fillId="0" borderId="3" xfId="0" applyNumberFormat="1" applyFont="1" applyFill="1" applyBorder="1"/>
    <xf numFmtId="165" fontId="2" fillId="0" borderId="4" xfId="0" applyNumberFormat="1" applyFont="1" applyFill="1" applyBorder="1" applyAlignment="1"/>
    <xf numFmtId="165" fontId="2" fillId="0" borderId="3" xfId="0" applyNumberFormat="1" applyFont="1" applyFill="1" applyBorder="1" applyAlignment="1"/>
    <xf numFmtId="170" fontId="2" fillId="6" borderId="0" xfId="0" applyNumberFormat="1" applyFont="1" applyFill="1" applyAlignment="1">
      <alignment horizontal="left"/>
    </xf>
    <xf numFmtId="170" fontId="2" fillId="7" borderId="0" xfId="0" applyNumberFormat="1" applyFont="1" applyFill="1" applyBorder="1" applyAlignment="1">
      <alignment horizontal="left"/>
    </xf>
    <xf numFmtId="10" fontId="2" fillId="0" borderId="0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right"/>
    </xf>
    <xf numFmtId="0" fontId="2" fillId="0" borderId="5" xfId="0" applyFont="1" applyFill="1" applyBorder="1" applyAlignment="1"/>
    <xf numFmtId="164" fontId="2" fillId="0" borderId="6" xfId="0" applyNumberFormat="1" applyFont="1" applyFill="1" applyBorder="1" applyAlignment="1"/>
    <xf numFmtId="164" fontId="3" fillId="5" borderId="3" xfId="0" applyNumberFormat="1" applyFont="1" applyFill="1" applyBorder="1" applyAlignment="1">
      <alignment wrapText="1"/>
    </xf>
    <xf numFmtId="3" fontId="2" fillId="5" borderId="0" xfId="0" applyNumberFormat="1" applyFont="1" applyFill="1"/>
    <xf numFmtId="0" fontId="2" fillId="5" borderId="0" xfId="0" applyFont="1" applyFill="1"/>
    <xf numFmtId="0" fontId="2" fillId="5" borderId="5" xfId="0" applyFont="1" applyFill="1" applyBorder="1"/>
    <xf numFmtId="0" fontId="2" fillId="5" borderId="0" xfId="0" applyFont="1" applyFill="1" applyBorder="1"/>
    <xf numFmtId="0" fontId="2" fillId="5" borderId="6" xfId="0" applyFont="1" applyFill="1" applyBorder="1"/>
    <xf numFmtId="0" fontId="0" fillId="5" borderId="0" xfId="0" applyFont="1" applyFill="1" applyAlignment="1"/>
    <xf numFmtId="0" fontId="3" fillId="5" borderId="3" xfId="0" applyFont="1" applyFill="1" applyBorder="1" applyAlignment="1">
      <alignment horizontal="right"/>
    </xf>
    <xf numFmtId="3" fontId="2" fillId="5" borderId="5" xfId="0" applyNumberFormat="1" applyFont="1" applyFill="1" applyBorder="1"/>
    <xf numFmtId="3" fontId="2" fillId="5" borderId="0" xfId="0" applyNumberFormat="1" applyFont="1" applyFill="1" applyBorder="1"/>
    <xf numFmtId="3" fontId="2" fillId="5" borderId="6" xfId="0" applyNumberFormat="1" applyFont="1" applyFill="1" applyBorder="1"/>
    <xf numFmtId="165" fontId="2" fillId="0" borderId="6" xfId="0" applyNumberFormat="1" applyFont="1" applyFill="1" applyBorder="1" applyAlignment="1"/>
    <xf numFmtId="0" fontId="0" fillId="0" borderId="0" xfId="0" applyFont="1" applyAlignment="1"/>
    <xf numFmtId="0" fontId="14" fillId="0" borderId="0" xfId="0" applyFont="1" applyAlignment="1"/>
    <xf numFmtId="0" fontId="3" fillId="0" borderId="0" xfId="0" applyFont="1" applyFill="1"/>
    <xf numFmtId="0" fontId="14" fillId="8" borderId="0" xfId="0" applyFont="1" applyFill="1" applyAlignment="1"/>
    <xf numFmtId="0" fontId="0" fillId="8" borderId="0" xfId="0" applyFont="1" applyFill="1" applyAlignment="1"/>
    <xf numFmtId="0" fontId="1" fillId="0" borderId="0" xfId="0" applyFont="1" applyFill="1" applyAlignment="1"/>
    <xf numFmtId="164" fontId="1" fillId="0" borderId="3" xfId="0" applyNumberFormat="1" applyFont="1" applyBorder="1" applyAlignment="1"/>
    <xf numFmtId="0" fontId="0" fillId="0" borderId="0" xfId="0" applyFont="1" applyAlignment="1"/>
    <xf numFmtId="165" fontId="0" fillId="0" borderId="0" xfId="0" applyNumberFormat="1" applyFont="1" applyAlignment="1"/>
    <xf numFmtId="0" fontId="0" fillId="9" borderId="0" xfId="0" applyFont="1" applyFill="1" applyAlignment="1"/>
    <xf numFmtId="0" fontId="0" fillId="10" borderId="0" xfId="0" applyFont="1" applyFill="1" applyAlignment="1"/>
    <xf numFmtId="165" fontId="17" fillId="0" borderId="0" xfId="0" applyNumberFormat="1" applyFont="1" applyAlignment="1"/>
    <xf numFmtId="164" fontId="0" fillId="0" borderId="0" xfId="0" applyNumberFormat="1" applyFont="1" applyAlignment="1"/>
    <xf numFmtId="164" fontId="1" fillId="0" borderId="0" xfId="0" applyNumberFormat="1" applyFont="1" applyBorder="1"/>
    <xf numFmtId="164" fontId="1" fillId="0" borderId="8" xfId="0" applyNumberFormat="1" applyFont="1" applyBorder="1"/>
    <xf numFmtId="165" fontId="1" fillId="0" borderId="8" xfId="0" applyNumberFormat="1" applyFont="1" applyBorder="1"/>
    <xf numFmtId="165" fontId="0" fillId="8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165" fontId="14" fillId="0" borderId="0" xfId="0" applyNumberFormat="1" applyFont="1" applyAlignment="1"/>
    <xf numFmtId="0" fontId="0" fillId="0" borderId="0" xfId="0" applyFont="1" applyAlignment="1"/>
    <xf numFmtId="10" fontId="0" fillId="0" borderId="0" xfId="0" applyNumberFormat="1" applyFont="1" applyAlignment="1"/>
    <xf numFmtId="1" fontId="0" fillId="0" borderId="0" xfId="0" applyNumberFormat="1" applyFont="1" applyAlignment="1"/>
    <xf numFmtId="1" fontId="17" fillId="0" borderId="0" xfId="0" applyNumberFormat="1" applyFont="1" applyAlignment="1"/>
    <xf numFmtId="167" fontId="17" fillId="0" borderId="0" xfId="0" applyNumberFormat="1" applyFont="1" applyAlignment="1"/>
    <xf numFmtId="1" fontId="0" fillId="0" borderId="7" xfId="1" applyNumberFormat="1" applyFont="1" applyFill="1" applyBorder="1" applyAlignment="1"/>
    <xf numFmtId="0" fontId="17" fillId="0" borderId="0" xfId="0" applyFont="1"/>
    <xf numFmtId="0" fontId="0" fillId="0" borderId="0" xfId="0"/>
    <xf numFmtId="0" fontId="17" fillId="0" borderId="7" xfId="0" applyFont="1" applyBorder="1"/>
    <xf numFmtId="0" fontId="0" fillId="0" borderId="7" xfId="0" applyBorder="1"/>
    <xf numFmtId="0" fontId="14" fillId="0" borderId="7" xfId="0" applyFont="1" applyBorder="1"/>
    <xf numFmtId="167" fontId="0" fillId="0" borderId="7" xfId="0" applyNumberFormat="1" applyBorder="1"/>
    <xf numFmtId="10" fontId="0" fillId="0" borderId="7" xfId="0" applyNumberFormat="1" applyBorder="1"/>
    <xf numFmtId="0" fontId="0" fillId="0" borderId="0" xfId="0" applyFont="1" applyAlignment="1"/>
    <xf numFmtId="0" fontId="0" fillId="0" borderId="0" xfId="0" applyFont="1" applyAlignment="1"/>
    <xf numFmtId="164" fontId="3" fillId="0" borderId="7" xfId="0" applyNumberFormat="1" applyFont="1" applyBorder="1"/>
    <xf numFmtId="0" fontId="3" fillId="0" borderId="7" xfId="0" applyFont="1" applyBorder="1" applyAlignment="1">
      <alignment horizontal="right"/>
    </xf>
    <xf numFmtId="0" fontId="1" fillId="0" borderId="0" xfId="0" applyFont="1" applyBorder="1"/>
    <xf numFmtId="164" fontId="3" fillId="8" borderId="7" xfId="0" applyNumberFormat="1" applyFont="1" applyFill="1" applyBorder="1"/>
    <xf numFmtId="10" fontId="0" fillId="0" borderId="0" xfId="1" applyNumberFormat="1" applyFont="1" applyAlignment="1"/>
    <xf numFmtId="167" fontId="3" fillId="8" borderId="7" xfId="1" applyNumberFormat="1" applyFont="1" applyFill="1" applyBorder="1"/>
    <xf numFmtId="164" fontId="15" fillId="0" borderId="0" xfId="0" applyNumberFormat="1" applyFont="1" applyAlignment="1">
      <alignment horizontal="center" vertical="center" wrapText="1"/>
    </xf>
    <xf numFmtId="0" fontId="0" fillId="0" borderId="0" xfId="0" applyFont="1" applyAlignme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colors>
    <mruColors>
      <color rgb="FFFF2FFF"/>
      <color rgb="FFFF2E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 Cash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DC_annuity_40k_60k_raw!$M$7:$AI$7</c:f>
              <c:numCache>
                <c:formatCode>[$£-809]#,##0</c:formatCode>
                <c:ptCount val="23"/>
                <c:pt idx="0">
                  <c:v>1220</c:v>
                </c:pt>
                <c:pt idx="1">
                  <c:v>3690</c:v>
                </c:pt>
                <c:pt idx="2">
                  <c:v>6160</c:v>
                </c:pt>
                <c:pt idx="3">
                  <c:v>8640</c:v>
                </c:pt>
                <c:pt idx="4">
                  <c:v>11100</c:v>
                </c:pt>
                <c:pt idx="5">
                  <c:v>13570</c:v>
                </c:pt>
                <c:pt idx="6">
                  <c:v>16040</c:v>
                </c:pt>
                <c:pt idx="7">
                  <c:v>18500</c:v>
                </c:pt>
                <c:pt idx="8">
                  <c:v>20970</c:v>
                </c:pt>
                <c:pt idx="9">
                  <c:v>23440</c:v>
                </c:pt>
                <c:pt idx="10">
                  <c:v>25920</c:v>
                </c:pt>
                <c:pt idx="11">
                  <c:v>28380</c:v>
                </c:pt>
                <c:pt idx="12">
                  <c:v>30850</c:v>
                </c:pt>
                <c:pt idx="13">
                  <c:v>33320</c:v>
                </c:pt>
                <c:pt idx="14">
                  <c:v>35780</c:v>
                </c:pt>
                <c:pt idx="15">
                  <c:v>38250</c:v>
                </c:pt>
                <c:pt idx="16">
                  <c:v>40720</c:v>
                </c:pt>
                <c:pt idx="17">
                  <c:v>43200</c:v>
                </c:pt>
                <c:pt idx="18">
                  <c:v>45660</c:v>
                </c:pt>
                <c:pt idx="19">
                  <c:v>48130</c:v>
                </c:pt>
                <c:pt idx="20">
                  <c:v>50600</c:v>
                </c:pt>
                <c:pt idx="21">
                  <c:v>53060</c:v>
                </c:pt>
                <c:pt idx="22">
                  <c:v>55530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7-B847-94B0-C842700EE3E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DC_annuity_40k_60k_raw!$M$8:$AI$8</c:f>
              <c:numCache>
                <c:formatCode>[$£-809]#,##0</c:formatCode>
                <c:ptCount val="23"/>
                <c:pt idx="0">
                  <c:v>1090</c:v>
                </c:pt>
                <c:pt idx="1">
                  <c:v>3300</c:v>
                </c:pt>
                <c:pt idx="2">
                  <c:v>5520</c:v>
                </c:pt>
                <c:pt idx="3">
                  <c:v>7730</c:v>
                </c:pt>
                <c:pt idx="4">
                  <c:v>9940</c:v>
                </c:pt>
                <c:pt idx="5">
                  <c:v>12160</c:v>
                </c:pt>
                <c:pt idx="6">
                  <c:v>14370</c:v>
                </c:pt>
                <c:pt idx="7">
                  <c:v>16580</c:v>
                </c:pt>
                <c:pt idx="8">
                  <c:v>18800</c:v>
                </c:pt>
                <c:pt idx="9">
                  <c:v>21010</c:v>
                </c:pt>
                <c:pt idx="10">
                  <c:v>23220</c:v>
                </c:pt>
                <c:pt idx="11">
                  <c:v>25440</c:v>
                </c:pt>
                <c:pt idx="12">
                  <c:v>27650</c:v>
                </c:pt>
                <c:pt idx="13">
                  <c:v>29860</c:v>
                </c:pt>
                <c:pt idx="14">
                  <c:v>32080</c:v>
                </c:pt>
                <c:pt idx="15">
                  <c:v>34290</c:v>
                </c:pt>
                <c:pt idx="16">
                  <c:v>36500</c:v>
                </c:pt>
                <c:pt idx="17">
                  <c:v>38720</c:v>
                </c:pt>
                <c:pt idx="18">
                  <c:v>40920</c:v>
                </c:pt>
                <c:pt idx="19">
                  <c:v>43130</c:v>
                </c:pt>
                <c:pt idx="20">
                  <c:v>45340</c:v>
                </c:pt>
                <c:pt idx="21">
                  <c:v>47560</c:v>
                </c:pt>
                <c:pt idx="22">
                  <c:v>49770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7-B847-94B0-C842700EE3E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DC_annuity_40k_60k_raw!$M$9:$AI$9</c:f>
              <c:numCache>
                <c:formatCode>[$£-809]#,##0</c:formatCode>
                <c:ptCount val="23"/>
                <c:pt idx="0">
                  <c:v>980</c:v>
                </c:pt>
                <c:pt idx="1">
                  <c:v>2970</c:v>
                </c:pt>
                <c:pt idx="2">
                  <c:v>4940</c:v>
                </c:pt>
                <c:pt idx="3">
                  <c:v>6930</c:v>
                </c:pt>
                <c:pt idx="4">
                  <c:v>8920</c:v>
                </c:pt>
                <c:pt idx="5">
                  <c:v>10900</c:v>
                </c:pt>
                <c:pt idx="6">
                  <c:v>12880</c:v>
                </c:pt>
                <c:pt idx="7">
                  <c:v>14860</c:v>
                </c:pt>
                <c:pt idx="8">
                  <c:v>16850</c:v>
                </c:pt>
                <c:pt idx="9">
                  <c:v>18820</c:v>
                </c:pt>
                <c:pt idx="10">
                  <c:v>20810</c:v>
                </c:pt>
                <c:pt idx="11">
                  <c:v>22800</c:v>
                </c:pt>
                <c:pt idx="12">
                  <c:v>24780</c:v>
                </c:pt>
                <c:pt idx="13">
                  <c:v>26760</c:v>
                </c:pt>
                <c:pt idx="14">
                  <c:v>28740</c:v>
                </c:pt>
                <c:pt idx="15">
                  <c:v>30730</c:v>
                </c:pt>
                <c:pt idx="16">
                  <c:v>32720</c:v>
                </c:pt>
                <c:pt idx="17">
                  <c:v>34690</c:v>
                </c:pt>
                <c:pt idx="18">
                  <c:v>36680</c:v>
                </c:pt>
                <c:pt idx="19">
                  <c:v>38660</c:v>
                </c:pt>
                <c:pt idx="20">
                  <c:v>40640</c:v>
                </c:pt>
                <c:pt idx="21">
                  <c:v>42620</c:v>
                </c:pt>
                <c:pt idx="22">
                  <c:v>44610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7-B847-94B0-C842700EE3E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DC_annuity_40k_60k_raw!$M$10:$AI$10</c:f>
              <c:numCache>
                <c:formatCode>[$£-809]#,##0</c:formatCode>
                <c:ptCount val="23"/>
                <c:pt idx="0">
                  <c:v>880</c:v>
                </c:pt>
                <c:pt idx="1">
                  <c:v>2650</c:v>
                </c:pt>
                <c:pt idx="2">
                  <c:v>4440</c:v>
                </c:pt>
                <c:pt idx="3">
                  <c:v>6210</c:v>
                </c:pt>
                <c:pt idx="4">
                  <c:v>7980</c:v>
                </c:pt>
                <c:pt idx="5">
                  <c:v>9770</c:v>
                </c:pt>
                <c:pt idx="6">
                  <c:v>11540</c:v>
                </c:pt>
                <c:pt idx="7">
                  <c:v>13320</c:v>
                </c:pt>
                <c:pt idx="8">
                  <c:v>15100</c:v>
                </c:pt>
                <c:pt idx="9">
                  <c:v>16880</c:v>
                </c:pt>
                <c:pt idx="10">
                  <c:v>18650</c:v>
                </c:pt>
                <c:pt idx="11">
                  <c:v>20420</c:v>
                </c:pt>
                <c:pt idx="12">
                  <c:v>22210</c:v>
                </c:pt>
                <c:pt idx="13">
                  <c:v>23980</c:v>
                </c:pt>
                <c:pt idx="14">
                  <c:v>25760</c:v>
                </c:pt>
                <c:pt idx="15">
                  <c:v>27540</c:v>
                </c:pt>
                <c:pt idx="16">
                  <c:v>29320</c:v>
                </c:pt>
                <c:pt idx="17">
                  <c:v>31090</c:v>
                </c:pt>
                <c:pt idx="18">
                  <c:v>32880</c:v>
                </c:pt>
                <c:pt idx="19">
                  <c:v>34650</c:v>
                </c:pt>
                <c:pt idx="20">
                  <c:v>36420</c:v>
                </c:pt>
                <c:pt idx="21">
                  <c:v>38200</c:v>
                </c:pt>
                <c:pt idx="22">
                  <c:v>39980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B7-B847-94B0-C842700EE3E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DC_annuity_40k_60k_raw!$M$11:$AI$11</c:f>
              <c:numCache>
                <c:formatCode>[$£-809]#,##0</c:formatCode>
                <c:ptCount val="23"/>
                <c:pt idx="0">
                  <c:v>780</c:v>
                </c:pt>
                <c:pt idx="1">
                  <c:v>2380</c:v>
                </c:pt>
                <c:pt idx="2">
                  <c:v>3970</c:v>
                </c:pt>
                <c:pt idx="3">
                  <c:v>5570</c:v>
                </c:pt>
                <c:pt idx="4">
                  <c:v>7160</c:v>
                </c:pt>
                <c:pt idx="5">
                  <c:v>8760</c:v>
                </c:pt>
                <c:pt idx="6">
                  <c:v>10340</c:v>
                </c:pt>
                <c:pt idx="7">
                  <c:v>11940</c:v>
                </c:pt>
                <c:pt idx="8">
                  <c:v>13530</c:v>
                </c:pt>
                <c:pt idx="9">
                  <c:v>15120</c:v>
                </c:pt>
                <c:pt idx="10">
                  <c:v>16720</c:v>
                </c:pt>
                <c:pt idx="11">
                  <c:v>18300</c:v>
                </c:pt>
                <c:pt idx="12">
                  <c:v>19900</c:v>
                </c:pt>
                <c:pt idx="13">
                  <c:v>21490</c:v>
                </c:pt>
                <c:pt idx="14">
                  <c:v>23090</c:v>
                </c:pt>
                <c:pt idx="15">
                  <c:v>24680</c:v>
                </c:pt>
                <c:pt idx="16">
                  <c:v>26280</c:v>
                </c:pt>
                <c:pt idx="17">
                  <c:v>27860</c:v>
                </c:pt>
                <c:pt idx="18">
                  <c:v>29460</c:v>
                </c:pt>
                <c:pt idx="19">
                  <c:v>31050</c:v>
                </c:pt>
                <c:pt idx="20">
                  <c:v>32650</c:v>
                </c:pt>
                <c:pt idx="21">
                  <c:v>34240</c:v>
                </c:pt>
                <c:pt idx="22">
                  <c:v>35840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B7-B847-94B0-C842700EE3E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DC_annuity_40k_60k_raw!$M$12:$AI$12</c:f>
              <c:numCache>
                <c:formatCode>[$£-809]#,##0</c:formatCode>
                <c:ptCount val="23"/>
                <c:pt idx="0">
                  <c:v>700</c:v>
                </c:pt>
                <c:pt idx="1">
                  <c:v>2130</c:v>
                </c:pt>
                <c:pt idx="2">
                  <c:v>3560</c:v>
                </c:pt>
                <c:pt idx="3">
                  <c:v>4980</c:v>
                </c:pt>
                <c:pt idx="4">
                  <c:v>6410</c:v>
                </c:pt>
                <c:pt idx="5">
                  <c:v>7840</c:v>
                </c:pt>
                <c:pt idx="6">
                  <c:v>9280</c:v>
                </c:pt>
                <c:pt idx="7">
                  <c:v>10700</c:v>
                </c:pt>
                <c:pt idx="8">
                  <c:v>12130</c:v>
                </c:pt>
                <c:pt idx="9">
                  <c:v>13560</c:v>
                </c:pt>
                <c:pt idx="10">
                  <c:v>14980</c:v>
                </c:pt>
                <c:pt idx="11">
                  <c:v>16410</c:v>
                </c:pt>
                <c:pt idx="12">
                  <c:v>17840</c:v>
                </c:pt>
                <c:pt idx="13">
                  <c:v>19260</c:v>
                </c:pt>
                <c:pt idx="14">
                  <c:v>20690</c:v>
                </c:pt>
                <c:pt idx="15">
                  <c:v>22120</c:v>
                </c:pt>
                <c:pt idx="16">
                  <c:v>23540</c:v>
                </c:pt>
                <c:pt idx="17">
                  <c:v>24970</c:v>
                </c:pt>
                <c:pt idx="18">
                  <c:v>26400</c:v>
                </c:pt>
                <c:pt idx="19">
                  <c:v>27840</c:v>
                </c:pt>
                <c:pt idx="20">
                  <c:v>29260</c:v>
                </c:pt>
                <c:pt idx="21">
                  <c:v>30690</c:v>
                </c:pt>
                <c:pt idx="22">
                  <c:v>32120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B7-B847-94B0-C842700EE3E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DC_annuity_40k_60k_raw!$M$13:$AI$13</c:f>
              <c:numCache>
                <c:formatCode>[$£-809]#,##0</c:formatCode>
                <c:ptCount val="23"/>
                <c:pt idx="0">
                  <c:v>620</c:v>
                </c:pt>
                <c:pt idx="1">
                  <c:v>1900</c:v>
                </c:pt>
                <c:pt idx="2">
                  <c:v>3180</c:v>
                </c:pt>
                <c:pt idx="3">
                  <c:v>4460</c:v>
                </c:pt>
                <c:pt idx="4">
                  <c:v>5740</c:v>
                </c:pt>
                <c:pt idx="5">
                  <c:v>7020</c:v>
                </c:pt>
                <c:pt idx="6">
                  <c:v>8300</c:v>
                </c:pt>
                <c:pt idx="7">
                  <c:v>9580</c:v>
                </c:pt>
                <c:pt idx="8">
                  <c:v>10860</c:v>
                </c:pt>
                <c:pt idx="9">
                  <c:v>12140</c:v>
                </c:pt>
                <c:pt idx="10">
                  <c:v>13420</c:v>
                </c:pt>
                <c:pt idx="11">
                  <c:v>14700</c:v>
                </c:pt>
                <c:pt idx="12">
                  <c:v>15980</c:v>
                </c:pt>
                <c:pt idx="13">
                  <c:v>17260</c:v>
                </c:pt>
                <c:pt idx="14">
                  <c:v>18540</c:v>
                </c:pt>
                <c:pt idx="15">
                  <c:v>19820</c:v>
                </c:pt>
                <c:pt idx="16">
                  <c:v>21100</c:v>
                </c:pt>
                <c:pt idx="17">
                  <c:v>22380</c:v>
                </c:pt>
                <c:pt idx="18">
                  <c:v>23660</c:v>
                </c:pt>
                <c:pt idx="19">
                  <c:v>24940</c:v>
                </c:pt>
                <c:pt idx="20">
                  <c:v>26220</c:v>
                </c:pt>
                <c:pt idx="21">
                  <c:v>27500</c:v>
                </c:pt>
                <c:pt idx="22">
                  <c:v>28780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B7-B847-94B0-C842700EE3E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DC_annuity_40k_60k_raw!$M$14:$AI$14</c:f>
              <c:numCache>
                <c:formatCode>[$£-809]#,##0</c:formatCode>
                <c:ptCount val="23"/>
                <c:pt idx="0">
                  <c:v>570</c:v>
                </c:pt>
                <c:pt idx="1">
                  <c:v>1720</c:v>
                </c:pt>
                <c:pt idx="2">
                  <c:v>2860</c:v>
                </c:pt>
                <c:pt idx="3">
                  <c:v>4010</c:v>
                </c:pt>
                <c:pt idx="4">
                  <c:v>5160</c:v>
                </c:pt>
                <c:pt idx="5">
                  <c:v>6300</c:v>
                </c:pt>
                <c:pt idx="6">
                  <c:v>7450</c:v>
                </c:pt>
                <c:pt idx="7">
                  <c:v>8600</c:v>
                </c:pt>
                <c:pt idx="8">
                  <c:v>9740</c:v>
                </c:pt>
                <c:pt idx="9">
                  <c:v>10890</c:v>
                </c:pt>
                <c:pt idx="10">
                  <c:v>12040</c:v>
                </c:pt>
                <c:pt idx="11">
                  <c:v>13200</c:v>
                </c:pt>
                <c:pt idx="12">
                  <c:v>14340</c:v>
                </c:pt>
                <c:pt idx="13">
                  <c:v>15490</c:v>
                </c:pt>
                <c:pt idx="14">
                  <c:v>16640</c:v>
                </c:pt>
                <c:pt idx="15">
                  <c:v>17780</c:v>
                </c:pt>
                <c:pt idx="16">
                  <c:v>18930</c:v>
                </c:pt>
                <c:pt idx="17">
                  <c:v>20080</c:v>
                </c:pt>
                <c:pt idx="18">
                  <c:v>21220</c:v>
                </c:pt>
                <c:pt idx="19">
                  <c:v>22370</c:v>
                </c:pt>
                <c:pt idx="20">
                  <c:v>23520</c:v>
                </c:pt>
                <c:pt idx="21">
                  <c:v>24660</c:v>
                </c:pt>
                <c:pt idx="22">
                  <c:v>25810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B7-B847-94B0-C842700EE3E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DC_annuity_40k_60k_raw!$M$15:$AI$15</c:f>
              <c:numCache>
                <c:formatCode>[$£-809]#,##0</c:formatCode>
                <c:ptCount val="23"/>
                <c:pt idx="0">
                  <c:v>520</c:v>
                </c:pt>
                <c:pt idx="1">
                  <c:v>1560</c:v>
                </c:pt>
                <c:pt idx="2">
                  <c:v>2600</c:v>
                </c:pt>
                <c:pt idx="3">
                  <c:v>3650</c:v>
                </c:pt>
                <c:pt idx="4">
                  <c:v>4690</c:v>
                </c:pt>
                <c:pt idx="5">
                  <c:v>5730</c:v>
                </c:pt>
                <c:pt idx="6">
                  <c:v>6780</c:v>
                </c:pt>
                <c:pt idx="7">
                  <c:v>7820</c:v>
                </c:pt>
                <c:pt idx="8">
                  <c:v>8880</c:v>
                </c:pt>
                <c:pt idx="9">
                  <c:v>9920</c:v>
                </c:pt>
                <c:pt idx="10">
                  <c:v>10960</c:v>
                </c:pt>
                <c:pt idx="11">
                  <c:v>12010</c:v>
                </c:pt>
                <c:pt idx="12">
                  <c:v>13050</c:v>
                </c:pt>
                <c:pt idx="13">
                  <c:v>14090</c:v>
                </c:pt>
                <c:pt idx="14">
                  <c:v>15140</c:v>
                </c:pt>
                <c:pt idx="15">
                  <c:v>16180</c:v>
                </c:pt>
                <c:pt idx="16">
                  <c:v>17220</c:v>
                </c:pt>
                <c:pt idx="17">
                  <c:v>18280</c:v>
                </c:pt>
                <c:pt idx="18">
                  <c:v>19320</c:v>
                </c:pt>
                <c:pt idx="19">
                  <c:v>20360</c:v>
                </c:pt>
                <c:pt idx="20">
                  <c:v>21410</c:v>
                </c:pt>
                <c:pt idx="21">
                  <c:v>22450</c:v>
                </c:pt>
                <c:pt idx="22">
                  <c:v>23500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B7-B847-94B0-C842700EE3E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DC_annuity_40k_60k_raw!$M$16:$AI$16</c:f>
              <c:numCache>
                <c:formatCode>[$£-809]#,##0</c:formatCode>
                <c:ptCount val="23"/>
                <c:pt idx="0">
                  <c:v>490</c:v>
                </c:pt>
                <c:pt idx="1">
                  <c:v>1490</c:v>
                </c:pt>
                <c:pt idx="2">
                  <c:v>2490</c:v>
                </c:pt>
                <c:pt idx="3">
                  <c:v>3490</c:v>
                </c:pt>
                <c:pt idx="4">
                  <c:v>4490</c:v>
                </c:pt>
                <c:pt idx="5">
                  <c:v>5490</c:v>
                </c:pt>
                <c:pt idx="6">
                  <c:v>6490</c:v>
                </c:pt>
                <c:pt idx="7">
                  <c:v>7490</c:v>
                </c:pt>
                <c:pt idx="8">
                  <c:v>8490</c:v>
                </c:pt>
                <c:pt idx="9">
                  <c:v>9490</c:v>
                </c:pt>
                <c:pt idx="10">
                  <c:v>10490</c:v>
                </c:pt>
                <c:pt idx="11">
                  <c:v>11490</c:v>
                </c:pt>
                <c:pt idx="12">
                  <c:v>12490</c:v>
                </c:pt>
                <c:pt idx="13">
                  <c:v>13490</c:v>
                </c:pt>
                <c:pt idx="14">
                  <c:v>14490</c:v>
                </c:pt>
                <c:pt idx="15">
                  <c:v>15490</c:v>
                </c:pt>
                <c:pt idx="16">
                  <c:v>16490</c:v>
                </c:pt>
                <c:pt idx="17">
                  <c:v>17490</c:v>
                </c:pt>
                <c:pt idx="18">
                  <c:v>18490</c:v>
                </c:pt>
                <c:pt idx="19">
                  <c:v>19490</c:v>
                </c:pt>
                <c:pt idx="20">
                  <c:v>20490</c:v>
                </c:pt>
                <c:pt idx="21">
                  <c:v>21490</c:v>
                </c:pt>
                <c:pt idx="22">
                  <c:v>22490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B7-B847-94B0-C842700E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40064"/>
        <c:axId val="650041712"/>
      </c:lineChart>
      <c:catAx>
        <c:axId val="65004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1712"/>
        <c:crosses val="autoZero"/>
        <c:auto val="1"/>
        <c:lblAlgn val="ctr"/>
        <c:lblOffset val="100"/>
        <c:noMultiLvlLbl val="0"/>
      </c:catAx>
      <c:valAx>
        <c:axId val="6500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Anuity</a:t>
            </a:r>
            <a:r>
              <a:rPr lang="en-GB" baseline="0"/>
              <a:t> from Cash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DC_annuity_40k_60k_raw!$M$21:$AI$21</c:f>
              <c:numCache>
                <c:formatCode>[$£-809]#,##0</c:formatCode>
                <c:ptCount val="23"/>
                <c:pt idx="0">
                  <c:v>25.606044705635426</c:v>
                </c:pt>
                <c:pt idx="1">
                  <c:v>77.447790953930109</c:v>
                </c:pt>
                <c:pt idx="2">
                  <c:v>129.28953720222478</c:v>
                </c:pt>
                <c:pt idx="3">
                  <c:v>181.34116906286073</c:v>
                </c:pt>
                <c:pt idx="4">
                  <c:v>232.97302969881414</c:v>
                </c:pt>
                <c:pt idx="5">
                  <c:v>284.81477594710879</c:v>
                </c:pt>
                <c:pt idx="6">
                  <c:v>336.65652219540351</c:v>
                </c:pt>
                <c:pt idx="7">
                  <c:v>388.2883828313569</c:v>
                </c:pt>
                <c:pt idx="8">
                  <c:v>440.13012907965157</c:v>
                </c:pt>
                <c:pt idx="9">
                  <c:v>491.97187532794624</c:v>
                </c:pt>
                <c:pt idx="10">
                  <c:v>544.02350718858224</c:v>
                </c:pt>
                <c:pt idx="11">
                  <c:v>595.65536782453557</c:v>
                </c:pt>
                <c:pt idx="12">
                  <c:v>647.4971140728303</c:v>
                </c:pt>
                <c:pt idx="13">
                  <c:v>699.33886032112491</c:v>
                </c:pt>
                <c:pt idx="14">
                  <c:v>750.97072095707836</c:v>
                </c:pt>
                <c:pt idx="15">
                  <c:v>802.81246720537297</c:v>
                </c:pt>
                <c:pt idx="16">
                  <c:v>854.65421345366769</c:v>
                </c:pt>
                <c:pt idx="17">
                  <c:v>906.7058453143037</c:v>
                </c:pt>
                <c:pt idx="18">
                  <c:v>958.33770595025703</c:v>
                </c:pt>
                <c:pt idx="19">
                  <c:v>1010.1794521985518</c:v>
                </c:pt>
                <c:pt idx="20">
                  <c:v>1062.0211984468465</c:v>
                </c:pt>
                <c:pt idx="21">
                  <c:v>1113.6530590827997</c:v>
                </c:pt>
                <c:pt idx="22">
                  <c:v>1165.4948053310945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6-EC4E-A962-B09808B5CF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DC_annuity_40k_60k_raw!$M$22:$AI$22</c:f>
              <c:numCache>
                <c:formatCode>[$£-809]#,##0</c:formatCode>
                <c:ptCount val="23"/>
                <c:pt idx="0">
                  <c:v>23.228061202744748</c:v>
                </c:pt>
                <c:pt idx="1">
                  <c:v>70.323488045007025</c:v>
                </c:pt>
                <c:pt idx="2">
                  <c:v>117.63201636619358</c:v>
                </c:pt>
                <c:pt idx="3">
                  <c:v>164.72744320845587</c:v>
                </c:pt>
                <c:pt idx="4">
                  <c:v>211.82287005071814</c:v>
                </c:pt>
                <c:pt idx="5">
                  <c:v>259.13139837190471</c:v>
                </c:pt>
                <c:pt idx="6">
                  <c:v>306.22682521416698</c:v>
                </c:pt>
                <c:pt idx="7">
                  <c:v>353.32225205642925</c:v>
                </c:pt>
                <c:pt idx="8">
                  <c:v>400.63078037761579</c:v>
                </c:pt>
                <c:pt idx="9">
                  <c:v>447.72620721987806</c:v>
                </c:pt>
                <c:pt idx="10">
                  <c:v>494.82163406214039</c:v>
                </c:pt>
                <c:pt idx="11">
                  <c:v>542.13016238332693</c:v>
                </c:pt>
                <c:pt idx="12">
                  <c:v>589.22558922558915</c:v>
                </c:pt>
                <c:pt idx="13">
                  <c:v>636.32101606785147</c:v>
                </c:pt>
                <c:pt idx="14">
                  <c:v>683.62954438903807</c:v>
                </c:pt>
                <c:pt idx="15">
                  <c:v>730.72497123130029</c:v>
                </c:pt>
                <c:pt idx="16">
                  <c:v>777.82039807356261</c:v>
                </c:pt>
                <c:pt idx="17">
                  <c:v>825.1289263947491</c:v>
                </c:pt>
                <c:pt idx="18">
                  <c:v>872.01125175808716</c:v>
                </c:pt>
                <c:pt idx="19">
                  <c:v>919.10667860034948</c:v>
                </c:pt>
                <c:pt idx="20">
                  <c:v>966.2021054426117</c:v>
                </c:pt>
                <c:pt idx="21">
                  <c:v>1013.5106337637983</c:v>
                </c:pt>
                <c:pt idx="22">
                  <c:v>1060.6060606060605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6-EC4E-A962-B09808B5CF2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DC_annuity_40k_60k_raw!$M$23:$AI$23</c:f>
              <c:numCache>
                <c:formatCode>[$£-809]#,##0</c:formatCode>
                <c:ptCount val="23"/>
                <c:pt idx="0">
                  <c:v>21.212580358882228</c:v>
                </c:pt>
                <c:pt idx="1">
                  <c:v>64.287105781510419</c:v>
                </c:pt>
                <c:pt idx="2">
                  <c:v>106.92872140089612</c:v>
                </c:pt>
                <c:pt idx="3">
                  <c:v>150.00324682352434</c:v>
                </c:pt>
                <c:pt idx="4">
                  <c:v>193.07777224615253</c:v>
                </c:pt>
                <c:pt idx="5">
                  <c:v>235.93584276715947</c:v>
                </c:pt>
                <c:pt idx="6">
                  <c:v>278.79391328816644</c:v>
                </c:pt>
                <c:pt idx="7">
                  <c:v>321.65198380917337</c:v>
                </c:pt>
                <c:pt idx="8">
                  <c:v>364.72650923180157</c:v>
                </c:pt>
                <c:pt idx="9">
                  <c:v>407.36812485118725</c:v>
                </c:pt>
                <c:pt idx="10">
                  <c:v>450.44265027381545</c:v>
                </c:pt>
                <c:pt idx="11">
                  <c:v>493.51717569644364</c:v>
                </c:pt>
                <c:pt idx="12">
                  <c:v>536.37524621745058</c:v>
                </c:pt>
                <c:pt idx="13">
                  <c:v>579.23331673845757</c:v>
                </c:pt>
                <c:pt idx="14">
                  <c:v>622.09138725946457</c:v>
                </c:pt>
                <c:pt idx="15">
                  <c:v>665.16591268209277</c:v>
                </c:pt>
                <c:pt idx="16">
                  <c:v>708.24043810472097</c:v>
                </c:pt>
                <c:pt idx="17">
                  <c:v>750.88205372410664</c:v>
                </c:pt>
                <c:pt idx="18">
                  <c:v>793.95657914673484</c:v>
                </c:pt>
                <c:pt idx="19">
                  <c:v>836.81464966774172</c:v>
                </c:pt>
                <c:pt idx="20">
                  <c:v>879.67272018874871</c:v>
                </c:pt>
                <c:pt idx="21">
                  <c:v>922.53079070975571</c:v>
                </c:pt>
                <c:pt idx="22">
                  <c:v>965.6053161323839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6-EC4E-A962-B09808B5CF2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DC_annuity_40k_60k_raw!$M$24:$AI$24</c:f>
              <c:numCache>
                <c:formatCode>[$£-809]#,##0</c:formatCode>
                <c:ptCount val="23"/>
                <c:pt idx="0">
                  <c:v>19.356399709654003</c:v>
                </c:pt>
                <c:pt idx="1">
                  <c:v>58.289158216571714</c:v>
                </c:pt>
                <c:pt idx="2">
                  <c:v>97.661834898708832</c:v>
                </c:pt>
                <c:pt idx="3">
                  <c:v>136.59459340562654</c:v>
                </c:pt>
                <c:pt idx="4">
                  <c:v>175.52735191254428</c:v>
                </c:pt>
                <c:pt idx="5">
                  <c:v>214.90002859468137</c:v>
                </c:pt>
                <c:pt idx="6">
                  <c:v>253.83278710159911</c:v>
                </c:pt>
                <c:pt idx="7">
                  <c:v>292.9855046961265</c:v>
                </c:pt>
                <c:pt idx="8">
                  <c:v>332.13822229065391</c:v>
                </c:pt>
                <c:pt idx="9">
                  <c:v>371.29093988518133</c:v>
                </c:pt>
                <c:pt idx="10">
                  <c:v>410.22369839209904</c:v>
                </c:pt>
                <c:pt idx="11">
                  <c:v>449.15645689901675</c:v>
                </c:pt>
                <c:pt idx="12">
                  <c:v>488.52913358115387</c:v>
                </c:pt>
                <c:pt idx="13">
                  <c:v>527.46189208807164</c:v>
                </c:pt>
                <c:pt idx="14">
                  <c:v>566.61460968259905</c:v>
                </c:pt>
                <c:pt idx="15">
                  <c:v>605.76732727712647</c:v>
                </c:pt>
                <c:pt idx="16">
                  <c:v>644.92004487165389</c:v>
                </c:pt>
                <c:pt idx="17">
                  <c:v>683.85280337857159</c:v>
                </c:pt>
                <c:pt idx="18">
                  <c:v>723.22548006070872</c:v>
                </c:pt>
                <c:pt idx="19">
                  <c:v>762.15823856762643</c:v>
                </c:pt>
                <c:pt idx="20">
                  <c:v>801.09099707454413</c:v>
                </c:pt>
                <c:pt idx="21">
                  <c:v>840.24371466907155</c:v>
                </c:pt>
                <c:pt idx="22">
                  <c:v>879.39643226359897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6-EC4E-A962-B09808B5CF2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DC_annuity_40k_60k_raw!$M$25:$AI$25</c:f>
              <c:numCache>
                <c:formatCode>[$£-809]#,##0</c:formatCode>
                <c:ptCount val="23"/>
                <c:pt idx="0">
                  <c:v>17.442250497551377</c:v>
                </c:pt>
                <c:pt idx="1">
                  <c:v>53.221225877143944</c:v>
                </c:pt>
                <c:pt idx="2">
                  <c:v>88.776582660614054</c:v>
                </c:pt>
                <c:pt idx="3">
                  <c:v>124.55555804020662</c:v>
                </c:pt>
                <c:pt idx="4">
                  <c:v>160.11091482367672</c:v>
                </c:pt>
                <c:pt idx="5">
                  <c:v>195.88989020326929</c:v>
                </c:pt>
                <c:pt idx="6">
                  <c:v>231.22162839061696</c:v>
                </c:pt>
                <c:pt idx="7">
                  <c:v>267.00060377020952</c:v>
                </c:pt>
                <c:pt idx="8">
                  <c:v>302.55596055367965</c:v>
                </c:pt>
                <c:pt idx="9">
                  <c:v>338.11131733714973</c:v>
                </c:pt>
                <c:pt idx="10">
                  <c:v>373.89029271674229</c:v>
                </c:pt>
                <c:pt idx="11">
                  <c:v>409.22203090408999</c:v>
                </c:pt>
                <c:pt idx="12">
                  <c:v>445.00100628368256</c:v>
                </c:pt>
                <c:pt idx="13">
                  <c:v>480.55636306715263</c:v>
                </c:pt>
                <c:pt idx="14">
                  <c:v>516.33533844674525</c:v>
                </c:pt>
                <c:pt idx="15">
                  <c:v>551.89069523021533</c:v>
                </c:pt>
                <c:pt idx="16">
                  <c:v>587.66967060980789</c:v>
                </c:pt>
                <c:pt idx="17">
                  <c:v>623.00140879715559</c:v>
                </c:pt>
                <c:pt idx="18">
                  <c:v>658.78038417674816</c:v>
                </c:pt>
                <c:pt idx="19">
                  <c:v>694.33574096021823</c:v>
                </c:pt>
                <c:pt idx="20">
                  <c:v>730.1147163398108</c:v>
                </c:pt>
                <c:pt idx="21">
                  <c:v>765.67007312328087</c:v>
                </c:pt>
                <c:pt idx="22">
                  <c:v>801.44904850287344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76-EC4E-A962-B09808B5CF2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DC_annuity_40k_60k_raw!$M$26:$AI$26</c:f>
              <c:numCache>
                <c:formatCode>[$£-809]#,##0</c:formatCode>
                <c:ptCount val="23"/>
                <c:pt idx="0">
                  <c:v>15.92103168285305</c:v>
                </c:pt>
                <c:pt idx="1">
                  <c:v>48.445424977824281</c:v>
                </c:pt>
                <c:pt idx="2">
                  <c:v>80.969818272795507</c:v>
                </c:pt>
                <c:pt idx="3">
                  <c:v>113.26676825801169</c:v>
                </c:pt>
                <c:pt idx="4">
                  <c:v>145.79116155298291</c:v>
                </c:pt>
                <c:pt idx="5">
                  <c:v>178.31555484795416</c:v>
                </c:pt>
                <c:pt idx="6">
                  <c:v>211.06739145268043</c:v>
                </c:pt>
                <c:pt idx="7">
                  <c:v>243.3643414378966</c:v>
                </c:pt>
                <c:pt idx="8">
                  <c:v>275.88873473286782</c:v>
                </c:pt>
                <c:pt idx="9">
                  <c:v>308.41312802783909</c:v>
                </c:pt>
                <c:pt idx="10">
                  <c:v>340.71007801305524</c:v>
                </c:pt>
                <c:pt idx="11">
                  <c:v>373.23447130802646</c:v>
                </c:pt>
                <c:pt idx="12">
                  <c:v>405.75886460299773</c:v>
                </c:pt>
                <c:pt idx="13">
                  <c:v>438.05581458821388</c:v>
                </c:pt>
                <c:pt idx="14">
                  <c:v>470.58020788318515</c:v>
                </c:pt>
                <c:pt idx="15">
                  <c:v>503.10460117815637</c:v>
                </c:pt>
                <c:pt idx="16">
                  <c:v>535.40155116337257</c:v>
                </c:pt>
                <c:pt idx="17">
                  <c:v>567.92594445834379</c:v>
                </c:pt>
                <c:pt idx="18">
                  <c:v>600.45033775331501</c:v>
                </c:pt>
                <c:pt idx="19">
                  <c:v>633.20217435804125</c:v>
                </c:pt>
                <c:pt idx="20">
                  <c:v>665.49912434325745</c:v>
                </c:pt>
                <c:pt idx="21">
                  <c:v>698.02351763822867</c:v>
                </c:pt>
                <c:pt idx="22">
                  <c:v>730.54791093319989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76-EC4E-A962-B09808B5CF2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DC_annuity_40k_60k_raw!$M$27:$AI$27</c:f>
              <c:numCache>
                <c:formatCode>[$£-809]#,##0</c:formatCode>
                <c:ptCount val="23"/>
                <c:pt idx="0">
                  <c:v>14.346870299664467</c:v>
                </c:pt>
                <c:pt idx="1">
                  <c:v>43.966215434455627</c:v>
                </c:pt>
                <c:pt idx="2">
                  <c:v>73.58556056924678</c:v>
                </c:pt>
                <c:pt idx="3">
                  <c:v>103.20490570403794</c:v>
                </c:pt>
                <c:pt idx="4">
                  <c:v>132.8242508388291</c:v>
                </c:pt>
                <c:pt idx="5">
                  <c:v>162.44359597362026</c:v>
                </c:pt>
                <c:pt idx="6">
                  <c:v>192.06294110841142</c:v>
                </c:pt>
                <c:pt idx="7">
                  <c:v>221.68228624320258</c:v>
                </c:pt>
                <c:pt idx="8">
                  <c:v>251.30163137799374</c:v>
                </c:pt>
                <c:pt idx="9">
                  <c:v>280.92097651278488</c:v>
                </c:pt>
                <c:pt idx="10">
                  <c:v>310.54032164757604</c:v>
                </c:pt>
                <c:pt idx="11">
                  <c:v>340.1596667823672</c:v>
                </c:pt>
                <c:pt idx="12">
                  <c:v>369.77901191715836</c:v>
                </c:pt>
                <c:pt idx="13">
                  <c:v>399.39835705194952</c:v>
                </c:pt>
                <c:pt idx="14">
                  <c:v>429.01770218674068</c:v>
                </c:pt>
                <c:pt idx="15">
                  <c:v>458.63704732153184</c:v>
                </c:pt>
                <c:pt idx="16">
                  <c:v>488.256392456323</c:v>
                </c:pt>
                <c:pt idx="17">
                  <c:v>517.8757375911141</c:v>
                </c:pt>
                <c:pt idx="18">
                  <c:v>547.49508272590526</c:v>
                </c:pt>
                <c:pt idx="19">
                  <c:v>577.11442786069642</c:v>
                </c:pt>
                <c:pt idx="20">
                  <c:v>606.73377299548758</c:v>
                </c:pt>
                <c:pt idx="21">
                  <c:v>636.35311813027874</c:v>
                </c:pt>
                <c:pt idx="22">
                  <c:v>665.9724632650699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76-EC4E-A962-B09808B5CF2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DC_annuity_40k_60k_raw!$M$28:$AI$28</c:f>
              <c:numCache>
                <c:formatCode>[$£-809]#,##0</c:formatCode>
                <c:ptCount val="23"/>
                <c:pt idx="0">
                  <c:v>13.405771537430326</c:v>
                </c:pt>
                <c:pt idx="1">
                  <c:v>40.452503586631863</c:v>
                </c:pt>
                <c:pt idx="2">
                  <c:v>67.264046661492515</c:v>
                </c:pt>
                <c:pt idx="3">
                  <c:v>94.310778710694052</c:v>
                </c:pt>
                <c:pt idx="4">
                  <c:v>121.35751075989558</c:v>
                </c:pt>
                <c:pt idx="5">
                  <c:v>148.16905383475623</c:v>
                </c:pt>
                <c:pt idx="6">
                  <c:v>175.21578588395778</c:v>
                </c:pt>
                <c:pt idx="7">
                  <c:v>202.2625179331593</c:v>
                </c:pt>
                <c:pt idx="8">
                  <c:v>229.07406100801995</c:v>
                </c:pt>
                <c:pt idx="9">
                  <c:v>256.12079305722148</c:v>
                </c:pt>
                <c:pt idx="10">
                  <c:v>283.167525106423</c:v>
                </c:pt>
                <c:pt idx="11">
                  <c:v>310.44944612996545</c:v>
                </c:pt>
                <c:pt idx="12">
                  <c:v>337.2609892048261</c:v>
                </c:pt>
                <c:pt idx="13">
                  <c:v>364.30772125402763</c:v>
                </c:pt>
                <c:pt idx="14">
                  <c:v>391.35445330322915</c:v>
                </c:pt>
                <c:pt idx="15">
                  <c:v>418.1659963780898</c:v>
                </c:pt>
                <c:pt idx="16">
                  <c:v>445.21272842729132</c:v>
                </c:pt>
                <c:pt idx="17">
                  <c:v>472.2594604764929</c:v>
                </c:pt>
                <c:pt idx="18">
                  <c:v>499.07100355135356</c:v>
                </c:pt>
                <c:pt idx="19">
                  <c:v>526.11773560055508</c:v>
                </c:pt>
                <c:pt idx="20">
                  <c:v>553.1644676497566</c:v>
                </c:pt>
                <c:pt idx="21">
                  <c:v>579.97601072461725</c:v>
                </c:pt>
                <c:pt idx="22">
                  <c:v>607.02274277381878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76-EC4E-A962-B09808B5CF2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DC_annuity_40k_60k_raw!$M$29:$AI$29</c:f>
              <c:numCache>
                <c:formatCode>[$£-809]#,##0</c:formatCode>
                <c:ptCount val="23"/>
                <c:pt idx="0">
                  <c:v>12.425328554360812</c:v>
                </c:pt>
                <c:pt idx="1">
                  <c:v>37.275985663082437</c:v>
                </c:pt>
                <c:pt idx="2">
                  <c:v>62.126642771804057</c:v>
                </c:pt>
                <c:pt idx="3">
                  <c:v>87.216248506571091</c:v>
                </c:pt>
                <c:pt idx="4">
                  <c:v>112.06690561529271</c:v>
                </c:pt>
                <c:pt idx="5">
                  <c:v>136.91756272401435</c:v>
                </c:pt>
                <c:pt idx="6">
                  <c:v>162.00716845878136</c:v>
                </c:pt>
                <c:pt idx="7">
                  <c:v>186.85782556750297</c:v>
                </c:pt>
                <c:pt idx="8">
                  <c:v>212.1863799283154</c:v>
                </c:pt>
                <c:pt idx="9">
                  <c:v>237.03703703703704</c:v>
                </c:pt>
                <c:pt idx="10">
                  <c:v>261.88769414575864</c:v>
                </c:pt>
                <c:pt idx="11">
                  <c:v>286.97729988052566</c:v>
                </c:pt>
                <c:pt idx="12">
                  <c:v>311.8279569892473</c:v>
                </c:pt>
                <c:pt idx="13">
                  <c:v>336.67861409796893</c:v>
                </c:pt>
                <c:pt idx="14">
                  <c:v>361.76821983273595</c:v>
                </c:pt>
                <c:pt idx="15">
                  <c:v>386.61887694145759</c:v>
                </c:pt>
                <c:pt idx="16">
                  <c:v>411.46953405017922</c:v>
                </c:pt>
                <c:pt idx="17">
                  <c:v>436.79808841099162</c:v>
                </c:pt>
                <c:pt idx="18">
                  <c:v>461.64874551971326</c:v>
                </c:pt>
                <c:pt idx="19">
                  <c:v>486.49940262843489</c:v>
                </c:pt>
                <c:pt idx="20">
                  <c:v>511.58900836320191</c:v>
                </c:pt>
                <c:pt idx="21">
                  <c:v>536.43966547192349</c:v>
                </c:pt>
                <c:pt idx="22">
                  <c:v>561.52927120669051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76-EC4E-A962-B09808B5CF2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DC_annuity_40k_60k_raw!$M$30:$AI$30</c:f>
              <c:numCache>
                <c:formatCode>[$£-809]#,##0</c:formatCode>
                <c:ptCount val="23"/>
                <c:pt idx="0">
                  <c:v>11.898980087421078</c:v>
                </c:pt>
                <c:pt idx="1">
                  <c:v>36.182612918892666</c:v>
                </c:pt>
                <c:pt idx="2">
                  <c:v>60.466245750364251</c:v>
                </c:pt>
                <c:pt idx="3">
                  <c:v>84.749878581835844</c:v>
                </c:pt>
                <c:pt idx="4">
                  <c:v>109.03351141330744</c:v>
                </c:pt>
                <c:pt idx="5">
                  <c:v>133.31714424477903</c:v>
                </c:pt>
                <c:pt idx="6">
                  <c:v>157.60077707625061</c:v>
                </c:pt>
                <c:pt idx="7">
                  <c:v>181.88440990772219</c:v>
                </c:pt>
                <c:pt idx="8">
                  <c:v>206.16804273919379</c:v>
                </c:pt>
                <c:pt idx="9">
                  <c:v>230.45167557066537</c:v>
                </c:pt>
                <c:pt idx="10">
                  <c:v>254.73530840213695</c:v>
                </c:pt>
                <c:pt idx="11">
                  <c:v>279.01894123360853</c:v>
                </c:pt>
                <c:pt idx="12">
                  <c:v>303.30257406508014</c:v>
                </c:pt>
                <c:pt idx="13">
                  <c:v>327.58620689655174</c:v>
                </c:pt>
                <c:pt idx="14">
                  <c:v>351.86983972802329</c:v>
                </c:pt>
                <c:pt idx="15">
                  <c:v>376.1534725594949</c:v>
                </c:pt>
                <c:pt idx="16">
                  <c:v>400.43710539096651</c:v>
                </c:pt>
                <c:pt idx="17">
                  <c:v>424.72073822243806</c:v>
                </c:pt>
                <c:pt idx="18">
                  <c:v>449.00437105390967</c:v>
                </c:pt>
                <c:pt idx="19">
                  <c:v>473.28800388538127</c:v>
                </c:pt>
                <c:pt idx="20">
                  <c:v>497.57163671685282</c:v>
                </c:pt>
                <c:pt idx="21">
                  <c:v>521.85526954832449</c:v>
                </c:pt>
                <c:pt idx="22">
                  <c:v>546.13890237979604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76-EC4E-A962-B09808B5C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737552"/>
        <c:axId val="680850528"/>
      </c:lineChart>
      <c:catAx>
        <c:axId val="65373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0528"/>
        <c:crosses val="autoZero"/>
        <c:auto val="1"/>
        <c:lblAlgn val="ctr"/>
        <c:lblOffset val="100"/>
        <c:noMultiLvlLbl val="0"/>
      </c:catAx>
      <c:valAx>
        <c:axId val="6808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3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36</xdr:row>
      <xdr:rowOff>127000</xdr:rowOff>
    </xdr:from>
    <xdr:to>
      <xdr:col>7</xdr:col>
      <xdr:colOff>76200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69355-FE08-3340-AEE2-D3F100F77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285750</xdr:colOff>
      <xdr:row>36</xdr:row>
      <xdr:rowOff>114300</xdr:rowOff>
    </xdr:from>
    <xdr:to>
      <xdr:col>12</xdr:col>
      <xdr:colOff>901700</xdr:colOff>
      <xdr:row>61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E5536-08DA-8F4A-B7F8-B357C970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ssemployers.org.uk/sites/default/files/field/attachemnt/uss-indicative-outcome-consultation.pdf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1009"/>
  <sheetViews>
    <sheetView tabSelected="1" zoomScaleNormal="100" workbookViewId="0">
      <selection activeCell="J1" sqref="J1"/>
    </sheetView>
  </sheetViews>
  <sheetFormatPr baseColWidth="10" defaultColWidth="14.5" defaultRowHeight="15.75" customHeight="1" x14ac:dyDescent="0.15"/>
  <cols>
    <col min="10" max="10" width="14.5" style="159"/>
  </cols>
  <sheetData>
    <row r="1" spans="1:37" s="137" customFormat="1" ht="45" customHeight="1" x14ac:dyDescent="0.15">
      <c r="A1" s="141"/>
      <c r="B1" s="141" t="s">
        <v>134</v>
      </c>
      <c r="C1"/>
      <c r="D1"/>
      <c r="E1"/>
      <c r="F1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7" ht="15.75" customHeight="1" x14ac:dyDescent="0.15">
      <c r="B2" s="264"/>
      <c r="C2" s="264" t="s">
        <v>133</v>
      </c>
      <c r="D2" s="265" t="s">
        <v>110</v>
      </c>
      <c r="E2" s="265" t="s">
        <v>136</v>
      </c>
      <c r="F2" s="168" t="s">
        <v>109</v>
      </c>
      <c r="G2" s="167" t="s">
        <v>118</v>
      </c>
      <c r="H2" s="262"/>
      <c r="I2" s="262"/>
      <c r="J2" s="262"/>
      <c r="K2" s="241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ht="15.75" customHeight="1" x14ac:dyDescent="0.15">
      <c r="B3" s="264" t="str">
        <f>contributions!B20</f>
        <v>Employers</v>
      </c>
      <c r="C3" s="264">
        <f>contributions!C20</f>
        <v>259940725</v>
      </c>
      <c r="D3" s="264"/>
      <c r="E3" s="264"/>
      <c r="F3" s="165">
        <v>20</v>
      </c>
      <c r="G3" s="166">
        <f>EXP(LN(D5/C3)/F3)-1</f>
        <v>6.7887040513202601E-2</v>
      </c>
      <c r="H3" s="262"/>
      <c r="I3" s="262"/>
      <c r="J3" s="262"/>
      <c r="K3" s="237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ht="15.75" customHeight="1" x14ac:dyDescent="0.15">
      <c r="B4" s="264" t="str">
        <f>contributions!B21</f>
        <v>Employees</v>
      </c>
      <c r="C4" s="264">
        <f>contributions!C21</f>
        <v>140984799.99999997</v>
      </c>
      <c r="D4" s="264"/>
      <c r="E4" s="264"/>
      <c r="F4" s="165">
        <v>20</v>
      </c>
      <c r="G4" s="166">
        <f>EXP(LN(D5/C4)/F4)-1</f>
        <v>0.10105856038845462</v>
      </c>
      <c r="H4" s="262"/>
      <c r="I4" s="262"/>
      <c r="J4" s="262"/>
      <c r="K4" s="268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ht="15.75" customHeight="1" x14ac:dyDescent="0.15">
      <c r="A5" s="23"/>
      <c r="B5" s="264" t="str">
        <f>contributions!B22</f>
        <v>TOTAL</v>
      </c>
      <c r="C5" s="264">
        <f>contributions!C22</f>
        <v>400925524.99999988</v>
      </c>
      <c r="D5" s="267">
        <f>M31</f>
        <v>966897968.98561525</v>
      </c>
      <c r="E5" s="269">
        <f>N31</f>
        <v>0.36268552437103496</v>
      </c>
      <c r="F5" s="165">
        <v>20</v>
      </c>
      <c r="G5" s="166">
        <f>EXP(LN(D5/C5)/F5)-1</f>
        <v>4.4998933146648268E-2</v>
      </c>
      <c r="H5" s="262"/>
      <c r="I5" s="262"/>
      <c r="J5" s="263"/>
      <c r="K5" s="262"/>
      <c r="L5" s="262"/>
      <c r="M5" s="262"/>
      <c r="N5" s="262"/>
      <c r="O5" s="262"/>
      <c r="P5" s="262"/>
      <c r="Q5" s="262"/>
      <c r="R5" s="262"/>
      <c r="S5" s="262"/>
      <c r="T5" s="262"/>
      <c r="U5" s="262"/>
      <c r="V5" s="262"/>
      <c r="W5" s="262"/>
      <c r="X5" s="262"/>
      <c r="Y5" s="262"/>
      <c r="Z5" s="262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15.75" customHeight="1" x14ac:dyDescent="0.15">
      <c r="A6" s="6"/>
      <c r="B6" s="6"/>
      <c r="C6" s="6"/>
      <c r="D6" s="6"/>
      <c r="E6" s="6"/>
      <c r="F6" s="6"/>
      <c r="G6" s="262"/>
      <c r="H6" s="262"/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7" ht="15.75" customHeight="1" x14ac:dyDescent="0.15">
      <c r="A7" s="6"/>
      <c r="B7" s="6"/>
      <c r="C7" s="142"/>
      <c r="D7" s="6"/>
      <c r="E7" s="6"/>
      <c r="F7" s="6"/>
      <c r="G7" s="262"/>
      <c r="H7" s="262"/>
      <c r="I7" s="262"/>
      <c r="J7" s="262"/>
      <c r="K7" s="262"/>
      <c r="L7" s="262"/>
      <c r="M7" s="262"/>
      <c r="N7" s="262"/>
      <c r="O7" s="262"/>
      <c r="P7" s="262"/>
      <c r="Q7" s="262"/>
      <c r="R7" s="262"/>
      <c r="S7" s="262"/>
      <c r="T7" s="262"/>
      <c r="U7" s="262"/>
      <c r="V7" s="262"/>
      <c r="W7" s="262"/>
      <c r="X7" s="262"/>
      <c r="Y7" s="262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7" ht="15.75" customHeight="1" x14ac:dyDescent="0.15">
      <c r="A8" s="6"/>
      <c r="B8" s="6"/>
      <c r="C8" s="6"/>
      <c r="D8" s="6"/>
      <c r="E8" s="6"/>
      <c r="F8" s="6"/>
      <c r="G8" s="262"/>
      <c r="H8" s="262"/>
      <c r="I8" s="262"/>
      <c r="J8" s="262"/>
      <c r="K8" s="262"/>
      <c r="L8" s="262"/>
      <c r="M8" s="262"/>
      <c r="N8" s="262"/>
      <c r="O8" s="262"/>
      <c r="P8" s="262"/>
      <c r="Q8" s="262"/>
      <c r="R8" s="262"/>
      <c r="S8" s="262"/>
      <c r="T8" s="262"/>
      <c r="U8" s="262"/>
      <c r="V8" s="262"/>
      <c r="W8" s="262"/>
      <c r="X8" s="262"/>
      <c r="Y8" s="262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7" s="137" customFormat="1" ht="43" customHeight="1" x14ac:dyDescent="0.15">
      <c r="A9" s="2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2"/>
      <c r="G9" s="2" t="s">
        <v>5</v>
      </c>
      <c r="H9" s="2" t="s">
        <v>6</v>
      </c>
      <c r="I9" s="2" t="s">
        <v>87</v>
      </c>
      <c r="J9" s="2" t="s">
        <v>88</v>
      </c>
      <c r="K9" s="2" t="s">
        <v>7</v>
      </c>
      <c r="L9" s="2" t="s">
        <v>8</v>
      </c>
      <c r="M9" s="138" t="s">
        <v>101</v>
      </c>
      <c r="N9" s="139" t="s">
        <v>102</v>
      </c>
      <c r="O9" s="2"/>
      <c r="P9" s="2" t="s">
        <v>123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37" ht="15.75" customHeight="1" x14ac:dyDescent="0.15">
      <c r="A10" s="3">
        <v>66</v>
      </c>
      <c r="B10" s="4">
        <f>SUM(W_Loss_22.5y!B26:AF26)+SUM(W_Loss_27.5y!B26:AF26)+SUM(W_Loss_32.5y!B26:AF26)+SUM(W_Loss_37.5y!B26:AF26)+SUM(W_Loss_42.5y!B26:AF26)+SUM(W_Loss_47.5y!B26:AF26)+SUM(W_Loss_52.5y!B26:AF26)+SUM(W_Loss_57.5y!B26:AF26)+SUM(W_Loss_62.5y!B26:AF26)+SUM(W_Loss_67.5y!B26:AF26)</f>
        <v>106745966.66666669</v>
      </c>
      <c r="C10" s="4">
        <f>SUM(W_Loss_22.5y!B50:AF50)+SUM(W_Loss_27.5y!B50:AF50)+SUM(W_Loss_32.5y!B50:AF50)+SUM(W_Loss_37.5y!B50:AF50)+SUM(W_Loss_42.5y!B50:AF50)+SUM(W_Loss_47.5y!B50:AF50)+SUM(W_Loss_52.5y!B50:AF50)+SUM(W_Loss_57.5y!B50:AF50)+SUM(W_Loss_62.5y!B50:AF50)+SUM(W_Loss_67.5y!B50:AF50)</f>
        <v>63461027.793913834</v>
      </c>
      <c r="D10" s="4">
        <f>SUM(W_Loss_22.5y!B74:AF74)+SUM(W_Loss_27.5y!B74:AF74)+SUM(W_Loss_32.5y!B74:AF74)+SUM(W_Loss_37.5y!B74:AF74)+SUM(W_Loss_42.5y!B74:AF74)+SUM(W_Loss_47.5y!B74:AF74)+SUM(W_Loss_52.5y!B74:AF74)+SUM(W_Loss_57.5y!B74:AF74)+SUM(W_Loss_62.5y!B74:AF74)+SUM(W_Loss_67.5y!B74:AF74)</f>
        <v>4334880.6990135517</v>
      </c>
      <c r="E10" s="5">
        <f>SUM(W_Loss_22.5y!B98:AF98)+SUM(W_Loss_27.5y!B98:AF98)+SUM(W_Loss_32.5y!B98:AF98)+SUM(W_Loss_37.5y!B98:AF98)+SUM(W_Loss_42.5y!B98:AF98)+SUM(W_Loss_47.5y!B98:AF98)+SUM(W_Loss_52.5y!B98:AF98)+SUM(W_Loss_57.5y!B98:AF98)+SUM(W_Loss_62.5y!B98:AF98)+SUM(W_Loss_67.5y!B98:AF98)</f>
        <v>12832964.140645508</v>
      </c>
      <c r="F10" s="6"/>
      <c r="G10" s="4">
        <f t="shared" ref="G10:G30" si="0">B10+D10</f>
        <v>111080847.36568023</v>
      </c>
      <c r="H10" s="4">
        <f t="shared" ref="H10:H30" si="1">C10+E10</f>
        <v>76293991.934559345</v>
      </c>
      <c r="I10" s="142">
        <f>3*G10</f>
        <v>333242542.09704071</v>
      </c>
      <c r="J10" s="142">
        <f>3*H10</f>
        <v>228881975.80367804</v>
      </c>
      <c r="K10" s="4">
        <f>4*G10</f>
        <v>444323389.46272093</v>
      </c>
      <c r="L10" s="4">
        <f>4*H10</f>
        <v>305175967.73823738</v>
      </c>
      <c r="M10" s="4">
        <f t="shared" ref="M10:M30" si="2">K10-L10</f>
        <v>139147421.72448355</v>
      </c>
      <c r="N10" s="7">
        <f>M10/K10</f>
        <v>0.31316699733665071</v>
      </c>
      <c r="O10" s="6"/>
      <c r="P10" s="142">
        <f>I10-J10</f>
        <v>104360566.29336268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37" ht="15.75" customHeight="1" x14ac:dyDescent="0.15">
      <c r="A11" s="6">
        <f t="shared" ref="A11:A30" si="3">A10+1</f>
        <v>67</v>
      </c>
      <c r="B11" s="4">
        <f>SUM(W_Loss_22.5y!B27:AF27)+SUM(W_Loss_27.5y!B27:AF27)+SUM(W_Loss_32.5y!B27:AF27)+SUM(W_Loss_37.5y!B27:AF27)+SUM(W_Loss_42.5y!B27:AF27)+SUM(W_Loss_47.5y!B27:AF27)+SUM(W_Loss_52.5y!B27:AF27)+SUM(W_Loss_57.5y!B27:AF27)+SUM(W_Loss_62.5y!B27:AF27)+SUM(W_Loss_67.5y!B27:AF27)</f>
        <v>106745966.66666669</v>
      </c>
      <c r="C11" s="4">
        <f>SUM(W_Loss_22.5y!B51:AF51)+SUM(W_Loss_27.5y!B51:AF51)+SUM(W_Loss_32.5y!B51:AF51)+SUM(W_Loss_37.5y!B51:AF51)+SUM(W_Loss_42.5y!B51:AF51)+SUM(W_Loss_47.5y!B51:AF51)+SUM(W_Loss_52.5y!B51:AF51)+SUM(W_Loss_57.5y!B51:AF51)+SUM(W_Loss_62.5y!B51:AF51)+SUM(W_Loss_67.5y!B51:AF51)</f>
        <v>62789449.926968537</v>
      </c>
      <c r="D11" s="4">
        <f>SUM(W_Loss_22.5y!B75:AF75)+SUM(W_Loss_27.5y!B75:AF75)+SUM(W_Loss_32.5y!B75:AF75)+SUM(W_Loss_37.5y!B75:AF75)+SUM(W_Loss_42.5y!B75:AF75)+SUM(W_Loss_47.5y!B75:AF75)+SUM(W_Loss_52.5y!B75:AF75)+SUM(W_Loss_57.5y!B75:AF75)+SUM(W_Loss_62.5y!B75:AF75)+SUM(W_Loss_67.5y!B75:AF75)</f>
        <v>4334880.6990135517</v>
      </c>
      <c r="E11" s="5">
        <f>SUM(W_Loss_22.5y!B99:AF99)+SUM(W_Loss_27.5y!B99:AF99)+SUM(W_Loss_32.5y!B99:AF99)+SUM(W_Loss_37.5y!B99:AF99)+SUM(W_Loss_42.5y!B99:AF99)+SUM(W_Loss_47.5y!B99:AF99)+SUM(W_Loss_52.5y!B99:AF99)+SUM(W_Loss_57.5y!B99:AF99)+SUM(W_Loss_62.5y!B99:AF99)+SUM(W_Loss_67.5y!B99:AF99)</f>
        <v>12832964.140645508</v>
      </c>
      <c r="F11" s="6"/>
      <c r="G11" s="4">
        <f t="shared" si="0"/>
        <v>111080847.36568023</v>
      </c>
      <c r="H11" s="4">
        <f t="shared" si="1"/>
        <v>75622414.067614049</v>
      </c>
      <c r="I11" s="6"/>
      <c r="J11" s="6"/>
      <c r="K11" s="4">
        <f t="shared" ref="K11:K30" si="4">G11</f>
        <v>111080847.36568023</v>
      </c>
      <c r="L11" s="4">
        <f t="shared" ref="L11:L30" si="5">H11</f>
        <v>75622414.067614049</v>
      </c>
      <c r="M11" s="4">
        <f t="shared" si="2"/>
        <v>35458433.298066184</v>
      </c>
      <c r="N11" s="7">
        <f t="shared" ref="N11:N30" si="6">M11/K11</f>
        <v>0.31921284486907409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37" ht="15.75" customHeight="1" x14ac:dyDescent="0.15">
      <c r="A12" s="6">
        <f t="shared" si="3"/>
        <v>68</v>
      </c>
      <c r="B12" s="4">
        <f>SUM(W_Loss_22.5y!B28:AF28)+SUM(W_Loss_27.5y!B28:AF28)+SUM(W_Loss_32.5y!B28:AF28)+SUM(W_Loss_37.5y!B28:AF28)+SUM(W_Loss_42.5y!B28:AF28)+SUM(W_Loss_47.5y!B28:AF28)+SUM(W_Loss_52.5y!B28:AF28)+SUM(W_Loss_57.5y!B28:AF28)+SUM(W_Loss_62.5y!B28:AF28)+SUM(W_Loss_67.5y!B28:AF28)</f>
        <v>106745966.66666669</v>
      </c>
      <c r="C12" s="4">
        <f>SUM(W_Loss_22.5y!B52:AF52)+SUM(W_Loss_27.5y!B52:AF52)+SUM(W_Loss_32.5y!B52:AF52)+SUM(W_Loss_37.5y!B52:AF52)+SUM(W_Loss_42.5y!B52:AF52)+SUM(W_Loss_47.5y!B52:AF52)+SUM(W_Loss_52.5y!B52:AF52)+SUM(W_Loss_57.5y!B52:AF52)+SUM(W_Loss_62.5y!B52:AF52)+SUM(W_Loss_67.5y!B52:AF52)</f>
        <v>62124979.049100608</v>
      </c>
      <c r="D12" s="4">
        <f>SUM(W_Loss_22.5y!B76:AF76)+SUM(W_Loss_27.5y!B76:AF76)+SUM(W_Loss_32.5y!B76:AF76)+SUM(W_Loss_37.5y!B76:AF76)+SUM(W_Loss_42.5y!B76:AF76)+SUM(W_Loss_47.5y!B76:AF76)+SUM(W_Loss_52.5y!B76:AF76)+SUM(W_Loss_57.5y!B76:AF76)+SUM(W_Loss_62.5y!B76:AF76)+SUM(W_Loss_67.5y!B76:AF76)</f>
        <v>4334880.6990135517</v>
      </c>
      <c r="E12" s="5">
        <f>SUM(W_Loss_22.5y!B100:AF100)+SUM(W_Loss_27.5y!B100:AF100)+SUM(W_Loss_32.5y!B100:AF100)+SUM(W_Loss_37.5y!B100:AF100)+SUM(W_Loss_42.5y!B100:AF100)+SUM(W_Loss_47.5y!B100:AF100)+SUM(W_Loss_52.5y!B100:AF100)+SUM(W_Loss_57.5y!B100:AF100)+SUM(W_Loss_62.5y!B100:AF100)+SUM(W_Loss_67.5y!B100:AF100)</f>
        <v>12832964.140645508</v>
      </c>
      <c r="F12" s="6"/>
      <c r="G12" s="4">
        <f t="shared" si="0"/>
        <v>111080847.36568023</v>
      </c>
      <c r="H12" s="4">
        <f t="shared" si="1"/>
        <v>74957943.189746112</v>
      </c>
      <c r="I12" s="6"/>
      <c r="J12" s="6"/>
      <c r="K12" s="4">
        <f t="shared" si="4"/>
        <v>111080847.36568023</v>
      </c>
      <c r="L12" s="4">
        <f t="shared" si="5"/>
        <v>74957943.189746112</v>
      </c>
      <c r="M12" s="4">
        <f t="shared" si="2"/>
        <v>36122904.175934121</v>
      </c>
      <c r="N12" s="7">
        <f t="shared" si="6"/>
        <v>0.32519471207324196</v>
      </c>
      <c r="O12" s="6"/>
      <c r="P12" s="3" t="s">
        <v>9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37" ht="15.75" customHeight="1" x14ac:dyDescent="0.15">
      <c r="A13" s="6">
        <f t="shared" si="3"/>
        <v>69</v>
      </c>
      <c r="B13" s="4">
        <f>SUM(W_Loss_22.5y!B29:AF29)+SUM(W_Loss_27.5y!B29:AF29)+SUM(W_Loss_32.5y!B29:AF29)+SUM(W_Loss_37.5y!B29:AF29)+SUM(W_Loss_42.5y!B29:AF29)+SUM(W_Loss_47.5y!B29:AF29)+SUM(W_Loss_52.5y!B29:AF29)+SUM(W_Loss_57.5y!B29:AF29)+SUM(W_Loss_62.5y!B29:AF29)+SUM(W_Loss_67.5y!B29:AF29)</f>
        <v>106745966.66666669</v>
      </c>
      <c r="C13" s="4">
        <f>SUM(W_Loss_22.5y!B53:AF53)+SUM(W_Loss_27.5y!B53:AF53)+SUM(W_Loss_32.5y!B53:AF53)+SUM(W_Loss_37.5y!B53:AF53)+SUM(W_Loss_42.5y!B53:AF53)+SUM(W_Loss_47.5y!B53:AF53)+SUM(W_Loss_52.5y!B53:AF53)+SUM(W_Loss_57.5y!B53:AF53)+SUM(W_Loss_62.5y!B53:AF53)+SUM(W_Loss_67.5y!B53:AF53)</f>
        <v>61467539.950425647</v>
      </c>
      <c r="D13" s="4">
        <f>SUM(W_Loss_22.5y!B77:AF77)+SUM(W_Loss_27.5y!B77:AF77)+SUM(W_Loss_32.5y!B77:AF77)+SUM(W_Loss_37.5y!B77:AF77)+SUM(W_Loss_42.5y!B77:AF77)+SUM(W_Loss_47.5y!B77:AF77)+SUM(W_Loss_52.5y!B77:AF77)+SUM(W_Loss_57.5y!B77:AF77)+SUM(W_Loss_62.5y!B77:AF77)+SUM(W_Loss_67.5y!B77:AF77)</f>
        <v>4334880.6990135517</v>
      </c>
      <c r="E13" s="5">
        <f>SUM(W_Loss_22.5y!B101:AF101)+SUM(W_Loss_27.5y!B101:AF101)+SUM(W_Loss_32.5y!B101:AF101)+SUM(W_Loss_37.5y!B101:AF101)+SUM(W_Loss_42.5y!B101:AF101)+SUM(W_Loss_47.5y!B101:AF101)+SUM(W_Loss_52.5y!B101:AF101)+SUM(W_Loss_57.5y!B101:AF101)+SUM(W_Loss_62.5y!B101:AF101)+SUM(W_Loss_67.5y!B101:AF101)</f>
        <v>12832964.140645508</v>
      </c>
      <c r="F13" s="6"/>
      <c r="G13" s="4">
        <f t="shared" si="0"/>
        <v>111080847.36568023</v>
      </c>
      <c r="H13" s="4">
        <f t="shared" si="1"/>
        <v>74300504.091071159</v>
      </c>
      <c r="I13" s="6"/>
      <c r="J13" s="6"/>
      <c r="K13" s="4">
        <f t="shared" si="4"/>
        <v>111080847.36568023</v>
      </c>
      <c r="L13" s="4">
        <f t="shared" si="5"/>
        <v>74300504.091071159</v>
      </c>
      <c r="M13" s="4">
        <f t="shared" si="2"/>
        <v>36780343.274609074</v>
      </c>
      <c r="N13" s="7">
        <f t="shared" si="6"/>
        <v>0.33111327602253066</v>
      </c>
      <c r="O13" s="6"/>
      <c r="P13" s="6">
        <f>SUM(Heat_map_raw!AG12)</f>
        <v>195557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37" ht="15.75" customHeight="1" x14ac:dyDescent="0.15">
      <c r="A14" s="6">
        <f t="shared" si="3"/>
        <v>70</v>
      </c>
      <c r="B14" s="4">
        <f>SUM(W_Loss_22.5y!B30:AF30)+SUM(W_Loss_27.5y!B30:AF30)+SUM(W_Loss_32.5y!B30:AF30)+SUM(W_Loss_37.5y!B30:AF30)+SUM(W_Loss_42.5y!B30:AF30)+SUM(W_Loss_47.5y!B30:AF30)+SUM(W_Loss_52.5y!B30:AF30)+SUM(W_Loss_57.5y!B30:AF30)+SUM(W_Loss_62.5y!B30:AF30)+SUM(W_Loss_67.5y!B30:AF30)</f>
        <v>106745966.66666669</v>
      </c>
      <c r="C14" s="4">
        <f>SUM(W_Loss_22.5y!B54:AF54)+SUM(W_Loss_27.5y!B54:AF54)+SUM(W_Loss_32.5y!B54:AF54)+SUM(W_Loss_37.5y!B54:AF54)+SUM(W_Loss_42.5y!B54:AF54)+SUM(W_Loss_47.5y!B54:AF54)+SUM(W_Loss_52.5y!B54:AF54)+SUM(W_Loss_57.5y!B54:AF54)+SUM(W_Loss_62.5y!B54:AF54)+SUM(W_Loss_67.5y!B54:AF54)</f>
        <v>60817058.216969669</v>
      </c>
      <c r="D14" s="4">
        <f>SUM(W_Loss_22.5y!B78:AF78)+SUM(W_Loss_27.5y!B78:AF78)+SUM(W_Loss_32.5y!B78:AF78)+SUM(W_Loss_37.5y!B78:AF78)+SUM(W_Loss_42.5y!B78:AF78)+SUM(W_Loss_47.5y!B78:AF78)+SUM(W_Loss_52.5y!B78:AF78)+SUM(W_Loss_57.5y!B78:AF78)+SUM(W_Loss_62.5y!B78:AF78)+SUM(W_Loss_67.5y!B78:AF78)</f>
        <v>4334880.6990135517</v>
      </c>
      <c r="E14" s="5">
        <f>SUM(W_Loss_22.5y!B102:AF102)+SUM(W_Loss_27.5y!B102:AF102)+SUM(W_Loss_32.5y!B102:AF102)+SUM(W_Loss_37.5y!B102:AF102)+SUM(W_Loss_42.5y!B102:AF102)+SUM(W_Loss_47.5y!B102:AF102)+SUM(W_Loss_52.5y!B102:AF102)+SUM(W_Loss_57.5y!B102:AF102)+SUM(W_Loss_62.5y!B102:AF102)+SUM(W_Loss_67.5y!B102:AF102)</f>
        <v>12832964.140645508</v>
      </c>
      <c r="F14" s="6"/>
      <c r="G14" s="4">
        <f t="shared" si="0"/>
        <v>111080847.36568023</v>
      </c>
      <c r="H14" s="4">
        <f t="shared" si="1"/>
        <v>73650022.357615173</v>
      </c>
      <c r="I14" s="6"/>
      <c r="J14" s="6"/>
      <c r="K14" s="4">
        <f t="shared" si="4"/>
        <v>111080847.36568023</v>
      </c>
      <c r="L14" s="4">
        <f t="shared" si="5"/>
        <v>73650022.357615173</v>
      </c>
      <c r="M14" s="4">
        <f t="shared" si="2"/>
        <v>37430825.00806506</v>
      </c>
      <c r="N14" s="7">
        <f t="shared" si="6"/>
        <v>0.33696920662517166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37" ht="15.75" customHeight="1" x14ac:dyDescent="0.15">
      <c r="A15" s="6">
        <f t="shared" si="3"/>
        <v>71</v>
      </c>
      <c r="B15" s="4">
        <f>SUM(W_Loss_22.5y!B31:AF31)+SUM(W_Loss_27.5y!B31:AF31)+SUM(W_Loss_32.5y!B31:AF31)+SUM(W_Loss_37.5y!B31:AF31)+SUM(W_Loss_42.5y!B31:AF31)+SUM(W_Loss_47.5y!B31:AF31)+SUM(W_Loss_52.5y!B31:AF31)+SUM(W_Loss_57.5y!B31:AF31)+SUM(W_Loss_62.5y!B31:AF31)+SUM(W_Loss_67.5y!B31:AF31)</f>
        <v>106745966.66666669</v>
      </c>
      <c r="C15" s="4">
        <f>SUM(W_Loss_22.5y!B55:AF55)+SUM(W_Loss_27.5y!B55:AF55)+SUM(W_Loss_32.5y!B55:AF55)+SUM(W_Loss_37.5y!B55:AF55)+SUM(W_Loss_42.5y!B55:AF55)+SUM(W_Loss_47.5y!B55:AF55)+SUM(W_Loss_52.5y!B55:AF55)+SUM(W_Loss_57.5y!B55:AF55)+SUM(W_Loss_62.5y!B55:AF55)+SUM(W_Loss_67.5y!B55:AF55)</f>
        <v>60173460.222246401</v>
      </c>
      <c r="D15" s="4">
        <f>SUM(W_Loss_22.5y!B79:AF79)+SUM(W_Loss_27.5y!B79:AF79)+SUM(W_Loss_32.5y!B79:AF79)+SUM(W_Loss_37.5y!B79:AF79)+SUM(W_Loss_42.5y!B79:AF79)+SUM(W_Loss_47.5y!B79:AF79)+SUM(W_Loss_52.5y!B79:AF79)+SUM(W_Loss_57.5y!B79:AF79)+SUM(W_Loss_62.5y!B79:AF79)+SUM(W_Loss_67.5y!B79:AF79)</f>
        <v>4334880.6990135517</v>
      </c>
      <c r="E15" s="5">
        <f>SUM(W_Loss_22.5y!B103:AF103)+SUM(W_Loss_27.5y!B103:AF103)+SUM(W_Loss_32.5y!B103:AF103)+SUM(W_Loss_37.5y!B103:AF103)+SUM(W_Loss_42.5y!B103:AF103)+SUM(W_Loss_47.5y!B103:AF103)+SUM(W_Loss_52.5y!B103:AF103)+SUM(W_Loss_57.5y!B103:AF103)+SUM(W_Loss_62.5y!B103:AF103)+SUM(W_Loss_67.5y!B103:AF103)</f>
        <v>12832964.140645508</v>
      </c>
      <c r="F15" s="6"/>
      <c r="G15" s="4">
        <f t="shared" si="0"/>
        <v>111080847.36568023</v>
      </c>
      <c r="H15" s="4">
        <f t="shared" si="1"/>
        <v>73006424.362891912</v>
      </c>
      <c r="I15" s="6"/>
      <c r="J15" s="6"/>
      <c r="K15" s="4">
        <f t="shared" si="4"/>
        <v>111080847.36568023</v>
      </c>
      <c r="L15" s="4">
        <f t="shared" si="5"/>
        <v>73006424.362891912</v>
      </c>
      <c r="M15" s="4">
        <f t="shared" si="2"/>
        <v>38074423.00278832</v>
      </c>
      <c r="N15" s="7">
        <f t="shared" si="6"/>
        <v>0.34276316670007573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37" ht="15.75" customHeight="1" x14ac:dyDescent="0.15">
      <c r="A16" s="6">
        <f t="shared" si="3"/>
        <v>72</v>
      </c>
      <c r="B16" s="4">
        <f>SUM(W_Loss_22.5y!B32:AF32)+SUM(W_Loss_27.5y!B32:AF32)+SUM(W_Loss_32.5y!B32:AF32)+SUM(W_Loss_37.5y!B32:AF32)+SUM(W_Loss_42.5y!B32:AF32)+SUM(W_Loss_47.5y!B32:AF32)+SUM(W_Loss_52.5y!B32:AF32)+SUM(W_Loss_57.5y!B32:AF32)+SUM(W_Loss_62.5y!B32:AF32)+SUM(W_Loss_67.5y!B32:AF32)</f>
        <v>106745966.66666669</v>
      </c>
      <c r="C16" s="4">
        <f>SUM(W_Loss_22.5y!B56:AF56)+SUM(W_Loss_27.5y!B56:AF56)+SUM(W_Loss_32.5y!B56:AF56)+SUM(W_Loss_37.5y!B56:AF56)+SUM(W_Loss_42.5y!B56:AF56)+SUM(W_Loss_47.5y!B56:AF56)+SUM(W_Loss_52.5y!B56:AF56)+SUM(W_Loss_57.5y!B56:AF56)+SUM(W_Loss_62.5y!B56:AF56)+SUM(W_Loss_67.5y!B56:AF56)</f>
        <v>59536673.118923597</v>
      </c>
      <c r="D16" s="4">
        <f>SUM(W_Loss_22.5y!B80:AF80)+SUM(W_Loss_27.5y!B80:AF80)+SUM(W_Loss_32.5y!B80:AF80)+SUM(W_Loss_37.5y!B80:AF80)+SUM(W_Loss_42.5y!B80:AF80)+SUM(W_Loss_47.5y!B80:AF80)+SUM(W_Loss_52.5y!B80:AF80)+SUM(W_Loss_57.5y!B80:AF80)+SUM(W_Loss_62.5y!B80:AF80)+SUM(W_Loss_67.5y!B80:AF80)</f>
        <v>4334880.6990135517</v>
      </c>
      <c r="E16" s="5">
        <f>SUM(W_Loss_22.5y!B104:AF104)+SUM(W_Loss_27.5y!B104:AF104)+SUM(W_Loss_32.5y!B104:AF104)+SUM(W_Loss_37.5y!B104:AF104)+SUM(W_Loss_42.5y!B104:AF104)+SUM(W_Loss_47.5y!B104:AF104)+SUM(W_Loss_52.5y!B104:AF104)+SUM(W_Loss_57.5y!B104:AF104)+SUM(W_Loss_62.5y!B104:AF104)+SUM(W_Loss_67.5y!B104:AF104)</f>
        <v>12832964.140645508</v>
      </c>
      <c r="F16" s="6"/>
      <c r="G16" s="4">
        <f t="shared" si="0"/>
        <v>111080847.36568023</v>
      </c>
      <c r="H16" s="4">
        <f t="shared" si="1"/>
        <v>72369637.259569108</v>
      </c>
      <c r="I16" s="6"/>
      <c r="J16" s="6"/>
      <c r="K16" s="4">
        <f t="shared" si="4"/>
        <v>111080847.36568023</v>
      </c>
      <c r="L16" s="4">
        <f t="shared" si="5"/>
        <v>72369637.259569108</v>
      </c>
      <c r="M16" s="4">
        <f t="shared" si="2"/>
        <v>38711210.106111124</v>
      </c>
      <c r="N16" s="7">
        <f t="shared" si="6"/>
        <v>0.34849581205185709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5.75" customHeight="1" x14ac:dyDescent="0.15">
      <c r="A17" s="6">
        <f t="shared" si="3"/>
        <v>73</v>
      </c>
      <c r="B17" s="4">
        <f>SUM(W_Loss_22.5y!B33:AF33)+SUM(W_Loss_27.5y!B33:AF33)+SUM(W_Loss_32.5y!B33:AF33)+SUM(W_Loss_37.5y!B33:AF33)+SUM(W_Loss_42.5y!B33:AF33)+SUM(W_Loss_47.5y!B33:AF33)+SUM(W_Loss_52.5y!B33:AF33)+SUM(W_Loss_57.5y!B33:AF33)+SUM(W_Loss_62.5y!B33:AF33)+SUM(W_Loss_67.5y!B33:AF33)</f>
        <v>106745966.66666669</v>
      </c>
      <c r="C17" s="4">
        <f>SUM(W_Loss_22.5y!B57:AF57)+SUM(W_Loss_27.5y!B57:AF57)+SUM(W_Loss_32.5y!B57:AF57)+SUM(W_Loss_37.5y!B57:AF57)+SUM(W_Loss_42.5y!B57:AF57)+SUM(W_Loss_47.5y!B57:AF57)+SUM(W_Loss_52.5y!B57:AF57)+SUM(W_Loss_57.5y!B57:AF57)+SUM(W_Loss_62.5y!B57:AF57)+SUM(W_Loss_67.5y!B57:AF57)</f>
        <v>58906624.830577686</v>
      </c>
      <c r="D17" s="4">
        <f>SUM(W_Loss_22.5y!B81:AF81)+SUM(W_Loss_27.5y!B81:AF81)+SUM(W_Loss_32.5y!B81:AF81)+SUM(W_Loss_37.5y!B81:AF81)+SUM(W_Loss_42.5y!B81:AF81)+SUM(W_Loss_47.5y!B81:AF81)+SUM(W_Loss_52.5y!B81:AF81)+SUM(W_Loss_57.5y!B81:AF81)+SUM(W_Loss_62.5y!B81:AF81)+SUM(W_Loss_67.5y!B81:AF81)</f>
        <v>4334880.6990135517</v>
      </c>
      <c r="E17" s="5">
        <f>SUM(W_Loss_22.5y!B105:AF105)+SUM(W_Loss_27.5y!B105:AF105)+SUM(W_Loss_32.5y!B105:AF105)+SUM(W_Loss_37.5y!B105:AF105)+SUM(W_Loss_42.5y!B105:AF105)+SUM(W_Loss_47.5y!B105:AF105)+SUM(W_Loss_52.5y!B105:AF105)+SUM(W_Loss_57.5y!B105:AF105)+SUM(W_Loss_62.5y!B105:AF105)+SUM(W_Loss_67.5y!B105:AF105)</f>
        <v>12832964.140645508</v>
      </c>
      <c r="F17" s="6"/>
      <c r="G17" s="4">
        <f t="shared" si="0"/>
        <v>111080847.36568023</v>
      </c>
      <c r="H17" s="4">
        <f t="shared" si="1"/>
        <v>71739588.97122319</v>
      </c>
      <c r="I17" s="6"/>
      <c r="J17" s="6"/>
      <c r="K17" s="4">
        <f t="shared" si="4"/>
        <v>111080847.36568023</v>
      </c>
      <c r="L17" s="4">
        <f t="shared" si="5"/>
        <v>71739588.97122319</v>
      </c>
      <c r="M17" s="4">
        <f t="shared" si="2"/>
        <v>39341258.394457042</v>
      </c>
      <c r="N17" s="7">
        <f t="shared" si="6"/>
        <v>0.35416779154506162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5.75" customHeight="1" x14ac:dyDescent="0.15">
      <c r="A18" s="6">
        <f t="shared" si="3"/>
        <v>74</v>
      </c>
      <c r="B18" s="4">
        <f>SUM(W_Loss_22.5y!B34:AF34)+SUM(W_Loss_27.5y!B34:AF34)+SUM(W_Loss_32.5y!B34:AF34)+SUM(W_Loss_37.5y!B34:AF34)+SUM(W_Loss_42.5y!B34:AF34)+SUM(W_Loss_47.5y!B34:AF34)+SUM(W_Loss_52.5y!B34:AF34)+SUM(W_Loss_57.5y!B34:AF34)+SUM(W_Loss_62.5y!B34:AF34)+SUM(W_Loss_67.5y!B34:AF34)</f>
        <v>106745966.66666669</v>
      </c>
      <c r="C18" s="4">
        <f>SUM(W_Loss_22.5y!B58:AF58)+SUM(W_Loss_27.5y!B58:AF58)+SUM(W_Loss_32.5y!B58:AF58)+SUM(W_Loss_37.5y!B58:AF58)+SUM(W_Loss_42.5y!B58:AF58)+SUM(W_Loss_47.5y!B58:AF58)+SUM(W_Loss_52.5y!B58:AF58)+SUM(W_Loss_57.5y!B58:AF58)+SUM(W_Loss_62.5y!B58:AF58)+SUM(W_Loss_67.5y!B58:AF58)</f>
        <v>58283244.043535642</v>
      </c>
      <c r="D18" s="4">
        <f>SUM(W_Loss_22.5y!B82:AF82)+SUM(W_Loss_27.5y!B82:AF82)+SUM(W_Loss_32.5y!B82:AF82)+SUM(W_Loss_37.5y!B82:AF82)+SUM(W_Loss_42.5y!B82:AF82)+SUM(W_Loss_47.5y!B82:AF82)+SUM(W_Loss_52.5y!B82:AF82)+SUM(W_Loss_57.5y!B82:AF82)+SUM(W_Loss_62.5y!B82:AF82)+SUM(W_Loss_67.5y!B82:AF82)</f>
        <v>4334880.6990135517</v>
      </c>
      <c r="E18" s="5">
        <f>SUM(W_Loss_22.5y!B106:AF106)+SUM(W_Loss_27.5y!B106:AF106)+SUM(W_Loss_32.5y!B106:AF106)+SUM(W_Loss_37.5y!B106:AF106)+SUM(W_Loss_42.5y!B106:AF106)+SUM(W_Loss_47.5y!B106:AF106)+SUM(W_Loss_52.5y!B106:AF106)+SUM(W_Loss_57.5y!B106:AF106)+SUM(W_Loss_62.5y!B106:AF106)+SUM(W_Loss_67.5y!B106:AF106)</f>
        <v>12832964.140645508</v>
      </c>
      <c r="F18" s="6"/>
      <c r="G18" s="4">
        <f t="shared" si="0"/>
        <v>111080847.36568023</v>
      </c>
      <c r="H18" s="4">
        <f t="shared" si="1"/>
        <v>71116208.184181154</v>
      </c>
      <c r="I18" s="6"/>
      <c r="J18" s="6"/>
      <c r="K18" s="4">
        <f t="shared" si="4"/>
        <v>111080847.36568023</v>
      </c>
      <c r="L18" s="4">
        <f t="shared" si="5"/>
        <v>71116208.184181154</v>
      </c>
      <c r="M18" s="4">
        <f t="shared" si="2"/>
        <v>39964639.181499079</v>
      </c>
      <c r="N18" s="7">
        <f t="shared" si="6"/>
        <v>0.35977974717760963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5.75" customHeight="1" x14ac:dyDescent="0.15">
      <c r="A19" s="6">
        <f t="shared" si="3"/>
        <v>75</v>
      </c>
      <c r="B19" s="4">
        <f>SUM(W_Loss_22.5y!B35:AF35)+SUM(W_Loss_27.5y!B35:AF35)+SUM(W_Loss_32.5y!B35:AF35)+SUM(W_Loss_37.5y!B35:AF35)+SUM(W_Loss_42.5y!B35:AF35)+SUM(W_Loss_47.5y!B35:AF35)+SUM(W_Loss_52.5y!B35:AF35)+SUM(W_Loss_57.5y!B35:AF35)+SUM(W_Loss_62.5y!B35:AF35)+SUM(W_Loss_67.5y!B35:AF35)</f>
        <v>106745966.66666669</v>
      </c>
      <c r="C19" s="4">
        <f>SUM(W_Loss_22.5y!B59:AF59)+SUM(W_Loss_27.5y!B59:AF59)+SUM(W_Loss_32.5y!B59:AF59)+SUM(W_Loss_37.5y!B59:AF59)+SUM(W_Loss_42.5y!B59:AF59)+SUM(W_Loss_47.5y!B59:AF59)+SUM(W_Loss_52.5y!B59:AF59)+SUM(W_Loss_57.5y!B59:AF59)+SUM(W_Loss_62.5y!B59:AF59)+SUM(W_Loss_67.5y!B59:AF59)</f>
        <v>57666460.198803075</v>
      </c>
      <c r="D19" s="4">
        <f>SUM(W_Loss_22.5y!B83:AF83)+SUM(W_Loss_27.5y!B83:AF83)+SUM(W_Loss_32.5y!B83:AF83)+SUM(W_Loss_37.5y!B83:AF83)+SUM(W_Loss_42.5y!B83:AF83)+SUM(W_Loss_47.5y!B83:AF83)+SUM(W_Loss_52.5y!B83:AF83)+SUM(W_Loss_57.5y!B83:AF83)+SUM(W_Loss_62.5y!B83:AF83)+SUM(W_Loss_67.5y!B83:AF83)</f>
        <v>4334880.6990135517</v>
      </c>
      <c r="E19" s="5">
        <f>SUM(W_Loss_22.5y!B107:AF107)+SUM(W_Loss_27.5y!B107:AF107)+SUM(W_Loss_32.5y!B107:AF107)+SUM(W_Loss_37.5y!B107:AF107)+SUM(W_Loss_42.5y!B107:AF107)+SUM(W_Loss_47.5y!B107:AF107)+SUM(W_Loss_52.5y!B107:AF107)+SUM(W_Loss_57.5y!B107:AF107)+SUM(W_Loss_62.5y!B107:AF107)+SUM(W_Loss_67.5y!B107:AF107)</f>
        <v>12832964.140645508</v>
      </c>
      <c r="F19" s="6"/>
      <c r="G19" s="4">
        <f t="shared" si="0"/>
        <v>111080847.36568023</v>
      </c>
      <c r="H19" s="4">
        <f t="shared" si="1"/>
        <v>70499424.339448586</v>
      </c>
      <c r="I19" s="6"/>
      <c r="J19" s="6"/>
      <c r="K19" s="4">
        <f t="shared" si="4"/>
        <v>111080847.36568023</v>
      </c>
      <c r="L19" s="4">
        <f t="shared" si="5"/>
        <v>70499424.339448586</v>
      </c>
      <c r="M19" s="4">
        <f t="shared" si="2"/>
        <v>40581423.026231647</v>
      </c>
      <c r="N19" s="7">
        <f t="shared" si="6"/>
        <v>0.36533231415346373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5.75" customHeight="1" x14ac:dyDescent="0.15">
      <c r="A20" s="6">
        <f t="shared" si="3"/>
        <v>76</v>
      </c>
      <c r="B20" s="4">
        <f>SUM(W_Loss_22.5y!B36:AF36)+SUM(W_Loss_27.5y!B36:AF36)+SUM(W_Loss_32.5y!B36:AF36)+SUM(W_Loss_37.5y!B36:AF36)+SUM(W_Loss_42.5y!B36:AF36)+SUM(W_Loss_47.5y!B36:AF36)+SUM(W_Loss_52.5y!B36:AF36)+SUM(W_Loss_57.5y!B36:AF36)+SUM(W_Loss_62.5y!B36:AF36)+SUM(W_Loss_67.5y!B36:AF36)</f>
        <v>106745966.66666669</v>
      </c>
      <c r="C20" s="4">
        <f>SUM(W_Loss_22.5y!B60:AF60)+SUM(W_Loss_27.5y!B60:AF60)+SUM(W_Loss_32.5y!B60:AF60)+SUM(W_Loss_37.5y!B60:AF60)+SUM(W_Loss_42.5y!B60:AF60)+SUM(W_Loss_47.5y!B60:AF60)+SUM(W_Loss_52.5y!B60:AF60)+SUM(W_Loss_57.5y!B60:AF60)+SUM(W_Loss_62.5y!B60:AF60)+SUM(W_Loss_67.5y!B60:AF60)</f>
        <v>57056203.484077878</v>
      </c>
      <c r="D20" s="4">
        <f>SUM(W_Loss_22.5y!B84:AF84)+SUM(W_Loss_27.5y!B84:AF84)+SUM(W_Loss_32.5y!B84:AF84)+SUM(W_Loss_37.5y!B84:AF84)+SUM(W_Loss_42.5y!B84:AF84)+SUM(W_Loss_47.5y!B84:AF84)+SUM(W_Loss_52.5y!B84:AF84)+SUM(W_Loss_57.5y!B84:AF84)+SUM(W_Loss_62.5y!B84:AF84)+SUM(W_Loss_67.5y!B84:AF84)</f>
        <v>4334880.6990135517</v>
      </c>
      <c r="E20" s="5">
        <f>SUM(W_Loss_22.5y!B108:AF108)+SUM(W_Loss_27.5y!B108:AF108)+SUM(W_Loss_32.5y!B108:AF108)+SUM(W_Loss_37.5y!B108:AF108)+SUM(W_Loss_42.5y!B108:AF108)+SUM(W_Loss_47.5y!B108:AF108)+SUM(W_Loss_52.5y!B108:AF108)+SUM(W_Loss_57.5y!B108:AF108)+SUM(W_Loss_62.5y!B108:AF108)+SUM(W_Loss_67.5y!B108:AF108)</f>
        <v>12832964.140645508</v>
      </c>
      <c r="F20" s="6"/>
      <c r="G20" s="4">
        <f t="shared" si="0"/>
        <v>111080847.36568023</v>
      </c>
      <c r="H20" s="4">
        <f t="shared" si="1"/>
        <v>69889167.62472339</v>
      </c>
      <c r="I20" s="6"/>
      <c r="J20" s="6"/>
      <c r="K20" s="4">
        <f t="shared" si="4"/>
        <v>111080847.36568023</v>
      </c>
      <c r="L20" s="4">
        <f t="shared" si="5"/>
        <v>69889167.62472339</v>
      </c>
      <c r="M20" s="4">
        <f t="shared" si="2"/>
        <v>41191679.740956843</v>
      </c>
      <c r="N20" s="7">
        <f t="shared" si="6"/>
        <v>0.37082612095452477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.75" customHeight="1" x14ac:dyDescent="0.15">
      <c r="A21" s="6">
        <f t="shared" si="3"/>
        <v>77</v>
      </c>
      <c r="B21" s="4">
        <f>SUM(W_Loss_22.5y!B37:AF37)+SUM(W_Loss_27.5y!B37:AF37)+SUM(W_Loss_32.5y!B37:AF37)+SUM(W_Loss_37.5y!B37:AF37)+SUM(W_Loss_42.5y!B37:AF37)+SUM(W_Loss_47.5y!B37:AF37)+SUM(W_Loss_52.5y!B37:AF37)+SUM(W_Loss_57.5y!B37:AF37)+SUM(W_Loss_62.5y!B37:AF37)+SUM(W_Loss_67.5y!B37:AF37)</f>
        <v>106745966.66666669</v>
      </c>
      <c r="C21" s="4">
        <f>SUM(W_Loss_22.5y!B61:AF61)+SUM(W_Loss_27.5y!B61:AF61)+SUM(W_Loss_32.5y!B61:AF61)+SUM(W_Loss_37.5y!B61:AF61)+SUM(W_Loss_42.5y!B61:AF61)+SUM(W_Loss_47.5y!B61:AF61)+SUM(W_Loss_52.5y!B61:AF61)+SUM(W_Loss_57.5y!B61:AF61)+SUM(W_Loss_62.5y!B61:AF61)+SUM(W_Loss_67.5y!B61:AF61)</f>
        <v>56452404.825848311</v>
      </c>
      <c r="D21" s="4">
        <f>SUM(W_Loss_22.5y!B85:AF85)+SUM(W_Loss_27.5y!B85:AF85)+SUM(W_Loss_32.5y!B85:AF85)+SUM(W_Loss_37.5y!B85:AF85)+SUM(W_Loss_42.5y!B85:AF85)+SUM(W_Loss_47.5y!B85:AF85)+SUM(W_Loss_52.5y!B85:AF85)+SUM(W_Loss_57.5y!B85:AF85)+SUM(W_Loss_62.5y!B85:AF85)+SUM(W_Loss_67.5y!B85:AF85)</f>
        <v>4334880.6990135517</v>
      </c>
      <c r="E21" s="5">
        <f>SUM(W_Loss_22.5y!B109:AF109)+SUM(W_Loss_27.5y!B109:AF109)+SUM(W_Loss_32.5y!B109:AF109)+SUM(W_Loss_37.5y!B109:AF109)+SUM(W_Loss_42.5y!B109:AF109)+SUM(W_Loss_47.5y!B109:AF109)+SUM(W_Loss_52.5y!B109:AF109)+SUM(W_Loss_57.5y!B109:AF109)+SUM(W_Loss_62.5y!B109:AF109)+SUM(W_Loss_67.5y!B109:AF109)</f>
        <v>12832964.140645508</v>
      </c>
      <c r="F21" s="6"/>
      <c r="G21" s="4">
        <f t="shared" si="0"/>
        <v>111080847.36568023</v>
      </c>
      <c r="H21" s="4">
        <f t="shared" si="1"/>
        <v>69285368.966493815</v>
      </c>
      <c r="I21" s="6"/>
      <c r="J21" s="6"/>
      <c r="K21" s="4">
        <f t="shared" si="4"/>
        <v>111080847.36568023</v>
      </c>
      <c r="L21" s="4">
        <f t="shared" si="5"/>
        <v>69285368.966493815</v>
      </c>
      <c r="M21" s="4">
        <f t="shared" si="2"/>
        <v>41795478.399186417</v>
      </c>
      <c r="N21" s="7">
        <f t="shared" si="6"/>
        <v>0.37626178941176885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5.75" customHeight="1" x14ac:dyDescent="0.15">
      <c r="A22" s="6">
        <f t="shared" si="3"/>
        <v>78</v>
      </c>
      <c r="B22" s="4">
        <f>SUM(W_Loss_22.5y!B38:AF38)+SUM(W_Loss_27.5y!B38:AF38)+SUM(W_Loss_32.5y!B38:AF38)+SUM(W_Loss_37.5y!B38:AF38)+SUM(W_Loss_42.5y!B38:AF38)+SUM(W_Loss_47.5y!B38:AF38)+SUM(W_Loss_52.5y!B38:AF38)+SUM(W_Loss_57.5y!B38:AF38)+SUM(W_Loss_62.5y!B38:AF38)+SUM(W_Loss_67.5y!B38:AF38)</f>
        <v>106745966.66666669</v>
      </c>
      <c r="C22" s="4">
        <f>SUM(W_Loss_22.5y!B62:AF62)+SUM(W_Loss_27.5y!B62:AF62)+SUM(W_Loss_32.5y!B62:AF62)+SUM(W_Loss_37.5y!B62:AF62)+SUM(W_Loss_42.5y!B62:AF62)+SUM(W_Loss_47.5y!B62:AF62)+SUM(W_Loss_52.5y!B62:AF62)+SUM(W_Loss_57.5y!B62:AF62)+SUM(W_Loss_62.5y!B62:AF62)+SUM(W_Loss_67.5y!B62:AF62)</f>
        <v>55854995.881574765</v>
      </c>
      <c r="D22" s="4">
        <f>SUM(W_Loss_22.5y!B86:AF86)+SUM(W_Loss_27.5y!B86:AF86)+SUM(W_Loss_32.5y!B86:AF86)+SUM(W_Loss_37.5y!B86:AF86)+SUM(W_Loss_42.5y!B86:AF86)+SUM(W_Loss_47.5y!B86:AF86)+SUM(W_Loss_52.5y!B86:AF86)+SUM(W_Loss_57.5y!B86:AF86)+SUM(W_Loss_62.5y!B86:AF86)+SUM(W_Loss_67.5y!B86:AF86)</f>
        <v>4334880.6990135517</v>
      </c>
      <c r="E22" s="5">
        <f>SUM(W_Loss_22.5y!B110:AF110)+SUM(W_Loss_27.5y!B110:AF110)+SUM(W_Loss_32.5y!B110:AF110)+SUM(W_Loss_37.5y!B110:AF110)+SUM(W_Loss_42.5y!B110:AF110)+SUM(W_Loss_47.5y!B110:AF110)+SUM(W_Loss_52.5y!B110:AF110)+SUM(W_Loss_57.5y!B110:AF110)+SUM(W_Loss_62.5y!B110:AF110)+SUM(W_Loss_67.5y!B110:AF110)</f>
        <v>12832964.140645508</v>
      </c>
      <c r="F22" s="6"/>
      <c r="G22" s="4">
        <f t="shared" si="0"/>
        <v>111080847.36568023</v>
      </c>
      <c r="H22" s="4">
        <f t="shared" si="1"/>
        <v>68687960.022220269</v>
      </c>
      <c r="I22" s="6"/>
      <c r="J22" s="6"/>
      <c r="K22" s="4">
        <f t="shared" si="4"/>
        <v>111080847.36568023</v>
      </c>
      <c r="L22" s="4">
        <f t="shared" si="5"/>
        <v>68687960.022220269</v>
      </c>
      <c r="M22" s="4">
        <f t="shared" si="2"/>
        <v>42392887.343459964</v>
      </c>
      <c r="N22" s="7">
        <f t="shared" si="6"/>
        <v>0.38163993477563041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5.75" customHeight="1" x14ac:dyDescent="0.15">
      <c r="A23" s="6">
        <f t="shared" si="3"/>
        <v>79</v>
      </c>
      <c r="B23" s="4">
        <f>SUM(W_Loss_22.5y!B39:AF39)+SUM(W_Loss_27.5y!B39:AF39)+SUM(W_Loss_32.5y!B39:AF39)+SUM(W_Loss_37.5y!B39:AF39)+SUM(W_Loss_42.5y!B39:AF39)+SUM(W_Loss_47.5y!B39:AF39)+SUM(W_Loss_52.5y!B39:AF39)+SUM(W_Loss_57.5y!B39:AF39)+SUM(W_Loss_62.5y!B39:AF39)+SUM(W_Loss_67.5y!B39:AF39)</f>
        <v>106745966.66666669</v>
      </c>
      <c r="C23" s="4">
        <f>SUM(W_Loss_22.5y!B63:AF63)+SUM(W_Loss_27.5y!B63:AF63)+SUM(W_Loss_32.5y!B63:AF63)+SUM(W_Loss_37.5y!B63:AF63)+SUM(W_Loss_42.5y!B63:AF63)+SUM(W_Loss_47.5y!B63:AF63)+SUM(W_Loss_52.5y!B63:AF63)+SUM(W_Loss_57.5y!B63:AF63)+SUM(W_Loss_62.5y!B63:AF63)+SUM(W_Loss_67.5y!B63:AF63)</f>
        <v>55263909.031954192</v>
      </c>
      <c r="D23" s="4">
        <f>SUM(W_Loss_22.5y!B87:AF87)+SUM(W_Loss_27.5y!B87:AF87)+SUM(W_Loss_32.5y!B87:AF87)+SUM(W_Loss_37.5y!B87:AF87)+SUM(W_Loss_42.5y!B87:AF87)+SUM(W_Loss_47.5y!B87:AF87)+SUM(W_Loss_52.5y!B87:AF87)+SUM(W_Loss_57.5y!B87:AF87)+SUM(W_Loss_62.5y!B87:AF87)+SUM(W_Loss_67.5y!B87:AF87)</f>
        <v>4334880.6990135517</v>
      </c>
      <c r="E23" s="5">
        <f>SUM(W_Loss_22.5y!B111:AF111)+SUM(W_Loss_27.5y!B111:AF111)+SUM(W_Loss_32.5y!B111:AF111)+SUM(W_Loss_37.5y!B111:AF111)+SUM(W_Loss_42.5y!B111:AF111)+SUM(W_Loss_47.5y!B111:AF111)+SUM(W_Loss_52.5y!B111:AF111)+SUM(W_Loss_57.5y!B111:AF111)+SUM(W_Loss_62.5y!B111:AF111)+SUM(W_Loss_67.5y!B111:AF111)</f>
        <v>12832964.140645508</v>
      </c>
      <c r="F23" s="6"/>
      <c r="G23" s="4">
        <f t="shared" si="0"/>
        <v>111080847.36568023</v>
      </c>
      <c r="H23" s="4">
        <f t="shared" si="1"/>
        <v>68096873.172599703</v>
      </c>
      <c r="I23" s="6"/>
      <c r="J23" s="6"/>
      <c r="K23" s="4">
        <f t="shared" si="4"/>
        <v>111080847.36568023</v>
      </c>
      <c r="L23" s="4">
        <f t="shared" si="5"/>
        <v>68096873.172599703</v>
      </c>
      <c r="M23" s="4">
        <f t="shared" si="2"/>
        <v>42983974.19308053</v>
      </c>
      <c r="N23" s="7">
        <f t="shared" si="6"/>
        <v>0.38696116578564149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5.75" customHeight="1" x14ac:dyDescent="0.15">
      <c r="A24" s="6">
        <f t="shared" si="3"/>
        <v>80</v>
      </c>
      <c r="B24" s="4">
        <f>SUM(W_Loss_22.5y!B40:AF40)+SUM(W_Loss_27.5y!B40:AF40)+SUM(W_Loss_32.5y!B40:AF40)+SUM(W_Loss_37.5y!B40:AF40)+SUM(W_Loss_42.5y!B40:AF40)+SUM(W_Loss_47.5y!B40:AF40)+SUM(W_Loss_52.5y!B40:AF40)+SUM(W_Loss_57.5y!B40:AF40)+SUM(W_Loss_62.5y!B40:AF40)+SUM(W_Loss_67.5y!B40:AF40)</f>
        <v>106745966.66666669</v>
      </c>
      <c r="C24" s="4">
        <f>SUM(W_Loss_22.5y!B64:AF64)+SUM(W_Loss_27.5y!B64:AF64)+SUM(W_Loss_32.5y!B64:AF64)+SUM(W_Loss_37.5y!B64:AF64)+SUM(W_Loss_42.5y!B64:AF64)+SUM(W_Loss_47.5y!B64:AF64)+SUM(W_Loss_52.5y!B64:AF64)+SUM(W_Loss_57.5y!B64:AF64)+SUM(W_Loss_62.5y!B64:AF64)+SUM(W_Loss_67.5y!B64:AF64)</f>
        <v>54679077.373266533</v>
      </c>
      <c r="D24" s="4">
        <f>SUM(W_Loss_22.5y!B88:AF88)+SUM(W_Loss_27.5y!B88:AF88)+SUM(W_Loss_32.5y!B88:AF88)+SUM(W_Loss_37.5y!B88:AF88)+SUM(W_Loss_42.5y!B88:AF88)+SUM(W_Loss_47.5y!B88:AF88)+SUM(W_Loss_52.5y!B88:AF88)+SUM(W_Loss_57.5y!B88:AF88)+SUM(W_Loss_62.5y!B88:AF88)+SUM(W_Loss_67.5y!B88:AF88)</f>
        <v>4334880.6990135517</v>
      </c>
      <c r="E24" s="5">
        <f>SUM(W_Loss_22.5y!B112:AF112)+SUM(W_Loss_27.5y!B112:AF112)+SUM(W_Loss_32.5y!B112:AF112)+SUM(W_Loss_37.5y!B112:AF112)+SUM(W_Loss_42.5y!B112:AF112)+SUM(W_Loss_47.5y!B112:AF112)+SUM(W_Loss_52.5y!B112:AF112)+SUM(W_Loss_57.5y!B112:AF112)+SUM(W_Loss_62.5y!B112:AF112)+SUM(W_Loss_67.5y!B112:AF112)</f>
        <v>12832964.140645508</v>
      </c>
      <c r="F24" s="6"/>
      <c r="G24" s="4">
        <f t="shared" si="0"/>
        <v>111080847.36568023</v>
      </c>
      <c r="H24" s="4">
        <f t="shared" si="1"/>
        <v>67512041.513912037</v>
      </c>
      <c r="I24" s="6"/>
      <c r="J24" s="6"/>
      <c r="K24" s="4">
        <f t="shared" si="4"/>
        <v>111080847.36568023</v>
      </c>
      <c r="L24" s="4">
        <f t="shared" si="5"/>
        <v>67512041.513912037</v>
      </c>
      <c r="M24" s="4">
        <f t="shared" si="2"/>
        <v>43568805.851768196</v>
      </c>
      <c r="N24" s="7">
        <f t="shared" si="6"/>
        <v>0.39222608473933285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5.75" customHeight="1" x14ac:dyDescent="0.15">
      <c r="A25" s="6">
        <f t="shared" si="3"/>
        <v>81</v>
      </c>
      <c r="B25" s="4">
        <f>SUM(W_Loss_22.5y!B41:AF41)+SUM(W_Loss_27.5y!B41:AF41)+SUM(W_Loss_32.5y!B41:AF41)+SUM(W_Loss_37.5y!B41:AF41)+SUM(W_Loss_42.5y!B41:AF41)+SUM(W_Loss_47.5y!B41:AF41)+SUM(W_Loss_52.5y!B41:AF41)+SUM(W_Loss_57.5y!B41:AF41)+SUM(W_Loss_62.5y!B41:AF41)+SUM(W_Loss_67.5y!B41:AF41)</f>
        <v>106745966.66666669</v>
      </c>
      <c r="C25" s="4">
        <f>SUM(W_Loss_22.5y!B65:AF65)+SUM(W_Loss_27.5y!B65:AF65)+SUM(W_Loss_32.5y!B65:AF65)+SUM(W_Loss_37.5y!B65:AF65)+SUM(W_Loss_42.5y!B65:AF65)+SUM(W_Loss_47.5y!B65:AF65)+SUM(W_Loss_52.5y!B65:AF65)+SUM(W_Loss_57.5y!B65:AF65)+SUM(W_Loss_62.5y!B65:AF65)+SUM(W_Loss_67.5y!B65:AF65)</f>
        <v>54100434.709801853</v>
      </c>
      <c r="D25" s="4">
        <f>SUM(W_Loss_22.5y!B89:AF89)+SUM(W_Loss_27.5y!B89:AF89)+SUM(W_Loss_32.5y!B89:AF89)+SUM(W_Loss_37.5y!B89:AF89)+SUM(W_Loss_42.5y!B89:AF89)+SUM(W_Loss_47.5y!B89:AF89)+SUM(W_Loss_52.5y!B89:AF89)+SUM(W_Loss_57.5y!B89:AF89)+SUM(W_Loss_62.5y!B89:AF89)+SUM(W_Loss_67.5y!B89:AF89)</f>
        <v>4334880.6990135517</v>
      </c>
      <c r="E25" s="5">
        <f>SUM(W_Loss_22.5y!B113:AF113)+SUM(W_Loss_27.5y!B113:AF113)+SUM(W_Loss_32.5y!B113:AF113)+SUM(W_Loss_37.5y!B113:AF113)+SUM(W_Loss_42.5y!B113:AF113)+SUM(W_Loss_47.5y!B113:AF113)+SUM(W_Loss_52.5y!B113:AF113)+SUM(W_Loss_57.5y!B113:AF113)+SUM(W_Loss_62.5y!B113:AF113)+SUM(W_Loss_67.5y!B113:AF113)</f>
        <v>12832964.140645508</v>
      </c>
      <c r="F25" s="6"/>
      <c r="G25" s="4">
        <f t="shared" si="0"/>
        <v>111080847.36568023</v>
      </c>
      <c r="H25" s="4">
        <f t="shared" si="1"/>
        <v>66933398.850447357</v>
      </c>
      <c r="I25" s="6"/>
      <c r="J25" s="6"/>
      <c r="K25" s="4">
        <f t="shared" si="4"/>
        <v>111080847.36568023</v>
      </c>
      <c r="L25" s="4">
        <f t="shared" si="5"/>
        <v>66933398.850447357</v>
      </c>
      <c r="M25" s="4">
        <f t="shared" si="2"/>
        <v>44147448.515232876</v>
      </c>
      <c r="N25" s="7">
        <f t="shared" si="6"/>
        <v>0.39743528756040769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5.75" customHeight="1" x14ac:dyDescent="0.15">
      <c r="A26" s="6">
        <f t="shared" si="3"/>
        <v>82</v>
      </c>
      <c r="B26" s="4">
        <f>SUM(W_Loss_22.5y!B42:AF42)+SUM(W_Loss_27.5y!B42:AF42)+SUM(W_Loss_32.5y!B42:AF42)+SUM(W_Loss_37.5y!B42:AF42)+SUM(W_Loss_42.5y!B42:AF42)+SUM(W_Loss_47.5y!B42:AF42)+SUM(W_Loss_52.5y!B42:AF42)+SUM(W_Loss_57.5y!B42:AF42)+SUM(W_Loss_62.5y!B42:AF42)+SUM(W_Loss_67.5y!B42:AF42)</f>
        <v>106745966.66666669</v>
      </c>
      <c r="C26" s="4">
        <f>SUM(W_Loss_22.5y!B66:AF66)+SUM(W_Loss_27.5y!B66:AF66)+SUM(W_Loss_32.5y!B66:AF66)+SUM(W_Loss_37.5y!B66:AF66)+SUM(W_Loss_42.5y!B66:AF66)+SUM(W_Loss_47.5y!B66:AF66)+SUM(W_Loss_52.5y!B66:AF66)+SUM(W_Loss_57.5y!B66:AF66)+SUM(W_Loss_62.5y!B66:AF66)+SUM(W_Loss_67.5y!B66:AF66)</f>
        <v>53527915.546368018</v>
      </c>
      <c r="D26" s="4">
        <f>SUM(W_Loss_22.5y!B90:AF90)+SUM(W_Loss_27.5y!B90:AF90)+SUM(W_Loss_32.5y!B90:AF90)+SUM(W_Loss_37.5y!B90:AF90)+SUM(W_Loss_42.5y!B90:AF90)+SUM(W_Loss_47.5y!B90:AF90)+SUM(W_Loss_52.5y!B90:AF90)+SUM(W_Loss_57.5y!B90:AF90)+SUM(W_Loss_62.5y!B90:AF90)+SUM(W_Loss_67.5y!B90:AF90)</f>
        <v>4334880.6990135517</v>
      </c>
      <c r="E26" s="5">
        <f>SUM(W_Loss_22.5y!B114:AF114)+SUM(W_Loss_27.5y!B114:AF114)+SUM(W_Loss_32.5y!B114:AF114)+SUM(W_Loss_37.5y!B114:AF114)+SUM(W_Loss_42.5y!B114:AF114)+SUM(W_Loss_47.5y!B114:AF114)+SUM(W_Loss_52.5y!B114:AF114)+SUM(W_Loss_57.5y!B114:AF114)+SUM(W_Loss_62.5y!B114:AF114)+SUM(W_Loss_67.5y!B114:AF114)</f>
        <v>12832964.140645508</v>
      </c>
      <c r="F26" s="6"/>
      <c r="G26" s="4">
        <f t="shared" si="0"/>
        <v>111080847.36568023</v>
      </c>
      <c r="H26" s="4">
        <f t="shared" si="1"/>
        <v>66360879.687013522</v>
      </c>
      <c r="I26" s="6"/>
      <c r="J26" s="6"/>
      <c r="K26" s="4">
        <f t="shared" si="4"/>
        <v>111080847.36568023</v>
      </c>
      <c r="L26" s="4">
        <f t="shared" si="5"/>
        <v>66360879.687013522</v>
      </c>
      <c r="M26" s="4">
        <f t="shared" si="2"/>
        <v>44719967.678666711</v>
      </c>
      <c r="N26" s="7">
        <f t="shared" si="6"/>
        <v>0.40258936386619143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8" ht="15.75" customHeight="1" x14ac:dyDescent="0.15">
      <c r="A27" s="6">
        <f t="shared" si="3"/>
        <v>83</v>
      </c>
      <c r="B27" s="4">
        <f>SUM(W_Loss_22.5y!B43:AF43)+SUM(W_Loss_27.5y!B43:AF43)+SUM(W_Loss_32.5y!B43:AF43)+SUM(W_Loss_37.5y!B43:AF43)+SUM(W_Loss_42.5y!B43:AF43)+SUM(W_Loss_47.5y!B43:AF43)+SUM(W_Loss_52.5y!B43:AF43)+SUM(W_Loss_57.5y!B43:AF43)+SUM(W_Loss_62.5y!B43:AF43)+SUM(W_Loss_67.5y!B43:AF43)</f>
        <v>106745966.66666669</v>
      </c>
      <c r="C27" s="4">
        <f>SUM(W_Loss_22.5y!B67:AF67)+SUM(W_Loss_27.5y!B67:AF67)+SUM(W_Loss_32.5y!B67:AF67)+SUM(W_Loss_37.5y!B67:AF67)+SUM(W_Loss_42.5y!B67:AF67)+SUM(W_Loss_47.5y!B67:AF67)+SUM(W_Loss_52.5y!B67:AF67)+SUM(W_Loss_57.5y!B67:AF67)+SUM(W_Loss_62.5y!B67:AF67)+SUM(W_Loss_67.5y!B67:AF67)</f>
        <v>52961455.080877312</v>
      </c>
      <c r="D27" s="4">
        <f>SUM(W_Loss_22.5y!B91:AF91)+SUM(W_Loss_27.5y!B91:AF91)+SUM(W_Loss_32.5y!B91:AF91)+SUM(W_Loss_37.5y!B91:AF91)+SUM(W_Loss_42.5y!B91:AF91)+SUM(W_Loss_47.5y!B91:AF91)+SUM(W_Loss_52.5y!B91:AF91)+SUM(W_Loss_57.5y!B91:AF91)+SUM(W_Loss_62.5y!B91:AF91)+SUM(W_Loss_67.5y!B91:AF91)</f>
        <v>4334880.6990135517</v>
      </c>
      <c r="E27" s="5">
        <f>SUM(W_Loss_22.5y!B115:AF115)+SUM(W_Loss_27.5y!B115:AF115)+SUM(W_Loss_32.5y!B115:AF115)+SUM(W_Loss_37.5y!B115:AF115)+SUM(W_Loss_42.5y!B115:AF115)+SUM(W_Loss_47.5y!B115:AF115)+SUM(W_Loss_52.5y!B115:AF115)+SUM(W_Loss_57.5y!B115:AF115)+SUM(W_Loss_62.5y!B115:AF115)+SUM(W_Loss_67.5y!B115:AF115)</f>
        <v>12832964.140645508</v>
      </c>
      <c r="F27" s="6"/>
      <c r="G27" s="4">
        <f t="shared" si="0"/>
        <v>111080847.36568023</v>
      </c>
      <c r="H27" s="4">
        <f t="shared" si="1"/>
        <v>65794419.221522823</v>
      </c>
      <c r="I27" s="6"/>
      <c r="J27" s="6"/>
      <c r="K27" s="4">
        <f t="shared" si="4"/>
        <v>111080847.36568023</v>
      </c>
      <c r="L27" s="4">
        <f t="shared" si="5"/>
        <v>65794419.221522823</v>
      </c>
      <c r="M27" s="4">
        <f t="shared" si="2"/>
        <v>45286428.14415741</v>
      </c>
      <c r="N27" s="7">
        <f t="shared" si="6"/>
        <v>0.40768889703437028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8" ht="15.75" customHeight="1" x14ac:dyDescent="0.15">
      <c r="A28" s="6">
        <f t="shared" si="3"/>
        <v>84</v>
      </c>
      <c r="B28" s="4">
        <f>SUM(W_Loss_22.5y!B44:AF44)+SUM(W_Loss_27.5y!B44:AF44)+SUM(W_Loss_32.5y!B44:AF44)+SUM(W_Loss_37.5y!B44:AF44)+SUM(W_Loss_42.5y!B44:AF44)+SUM(W_Loss_47.5y!B44:AF44)+SUM(W_Loss_52.5y!B44:AF44)+SUM(W_Loss_57.5y!B44:AF44)+SUM(W_Loss_62.5y!B44:AF44)+SUM(W_Loss_67.5y!B44:AF44)</f>
        <v>106745966.66666669</v>
      </c>
      <c r="C28" s="4">
        <f>SUM(W_Loss_22.5y!B68:AF68)+SUM(W_Loss_27.5y!B68:AF68)+SUM(W_Loss_32.5y!B68:AF68)+SUM(W_Loss_37.5y!B68:AF68)+SUM(W_Loss_42.5y!B68:AF68)+SUM(W_Loss_47.5y!B68:AF68)+SUM(W_Loss_52.5y!B68:AF68)+SUM(W_Loss_57.5y!B68:AF68)+SUM(W_Loss_62.5y!B68:AF68)+SUM(W_Loss_67.5y!B68:AF68)</f>
        <v>52400989.197011717</v>
      </c>
      <c r="D28" s="4">
        <f>SUM(W_Loss_22.5y!B92:AF92)+SUM(W_Loss_27.5y!B92:AF92)+SUM(W_Loss_32.5y!B92:AF92)+SUM(W_Loss_37.5y!B92:AF92)+SUM(W_Loss_42.5y!B92:AF92)+SUM(W_Loss_47.5y!B92:AF92)+SUM(W_Loss_52.5y!B92:AF92)+SUM(W_Loss_57.5y!B92:AF92)+SUM(W_Loss_62.5y!B92:AF92)+SUM(W_Loss_67.5y!B92:AF92)</f>
        <v>4334880.6990135517</v>
      </c>
      <c r="E28" s="5">
        <f>SUM(W_Loss_22.5y!B116:AF116)+SUM(W_Loss_27.5y!B116:AF116)+SUM(W_Loss_32.5y!B116:AF116)+SUM(W_Loss_37.5y!B116:AF116)+SUM(W_Loss_42.5y!B116:AF116)+SUM(W_Loss_47.5y!B116:AF116)+SUM(W_Loss_52.5y!B116:AF116)+SUM(W_Loss_57.5y!B116:AF116)+SUM(W_Loss_62.5y!B116:AF116)+SUM(W_Loss_67.5y!B116:AF116)</f>
        <v>12832964.140645508</v>
      </c>
      <c r="F28" s="6"/>
      <c r="G28" s="4">
        <f t="shared" si="0"/>
        <v>111080847.36568023</v>
      </c>
      <c r="H28" s="4">
        <f t="shared" si="1"/>
        <v>65233953.337657228</v>
      </c>
      <c r="I28" s="6"/>
      <c r="J28" s="6"/>
      <c r="K28" s="4">
        <f t="shared" si="4"/>
        <v>111080847.36568023</v>
      </c>
      <c r="L28" s="4">
        <f t="shared" si="5"/>
        <v>65233953.337657228</v>
      </c>
      <c r="M28" s="4">
        <f t="shared" si="2"/>
        <v>45846894.028023005</v>
      </c>
      <c r="N28" s="7">
        <f t="shared" si="6"/>
        <v>0.41273446426902172</v>
      </c>
      <c r="O28" s="6"/>
      <c r="P28" s="6"/>
      <c r="Q28" s="6"/>
      <c r="R28" s="6"/>
      <c r="S28" s="6"/>
      <c r="T28" s="6"/>
    </row>
    <row r="29" spans="1:28" ht="15.75" customHeight="1" x14ac:dyDescent="0.15">
      <c r="A29" s="6">
        <f t="shared" si="3"/>
        <v>85</v>
      </c>
      <c r="B29" s="4">
        <f>SUM(W_Loss_22.5y!B45:AF45)+SUM(W_Loss_27.5y!B45:AF45)+SUM(W_Loss_32.5y!B45:AF45)+SUM(W_Loss_37.5y!B45:AF45)+SUM(W_Loss_42.5y!B45:AF45)+SUM(W_Loss_47.5y!B45:AF45)+SUM(W_Loss_52.5y!B45:AF45)+SUM(W_Loss_57.5y!B45:AF45)+SUM(W_Loss_62.5y!B45:AF45)+SUM(W_Loss_67.5y!B45:AF45)</f>
        <v>106745966.66666669</v>
      </c>
      <c r="C29" s="4">
        <f>SUM(W_Loss_22.5y!B69:AF69)+SUM(W_Loss_27.5y!B69:AF69)+SUM(W_Loss_32.5y!B69:AF69)+SUM(W_Loss_37.5y!B69:AF69)+SUM(W_Loss_42.5y!B69:AF69)+SUM(W_Loss_47.5y!B69:AF69)+SUM(W_Loss_52.5y!B69:AF69)+SUM(W_Loss_57.5y!B69:AF69)+SUM(W_Loss_62.5y!B69:AF69)+SUM(W_Loss_67.5y!B69:AF69)</f>
        <v>51846454.45696567</v>
      </c>
      <c r="D29" s="4">
        <f>SUM(W_Loss_22.5y!B93:AF93)+SUM(W_Loss_27.5y!B93:AF93)+SUM(W_Loss_32.5y!B93:AF93)+SUM(W_Loss_37.5y!B93:AF93)+SUM(W_Loss_42.5y!B93:AF93)+SUM(W_Loss_47.5y!B93:AF93)+SUM(W_Loss_52.5y!B93:AF93)+SUM(W_Loss_57.5y!B93:AF93)+SUM(W_Loss_62.5y!B93:AF93)+SUM(W_Loss_67.5y!B93:AF93)</f>
        <v>4334880.6990135517</v>
      </c>
      <c r="E29" s="5">
        <f>SUM(W_Loss_22.5y!B117:AF117)+SUM(W_Loss_27.5y!B117:AF117)+SUM(W_Loss_32.5y!B117:AF117)+SUM(W_Loss_37.5y!B117:AF117)+SUM(W_Loss_42.5y!B117:AF117)+SUM(W_Loss_47.5y!B117:AF117)+SUM(W_Loss_52.5y!B117:AF117)+SUM(W_Loss_57.5y!B117:AF117)+SUM(W_Loss_62.5y!B117:AF117)+SUM(W_Loss_67.5y!B117:AF117)</f>
        <v>12832964.140645508</v>
      </c>
      <c r="F29" s="6"/>
      <c r="G29" s="4">
        <f t="shared" si="0"/>
        <v>111080847.36568023</v>
      </c>
      <c r="H29" s="4">
        <f t="shared" si="1"/>
        <v>64679418.597611174</v>
      </c>
      <c r="I29" s="6"/>
      <c r="J29" s="6"/>
      <c r="K29" s="4">
        <f t="shared" si="4"/>
        <v>111080847.36568023</v>
      </c>
      <c r="L29" s="4">
        <f t="shared" si="5"/>
        <v>64679418.597611174</v>
      </c>
      <c r="M29" s="4">
        <f t="shared" si="2"/>
        <v>46401428.768069059</v>
      </c>
      <c r="N29" s="7">
        <f t="shared" si="6"/>
        <v>0.41772663666594734</v>
      </c>
      <c r="O29" s="6"/>
      <c r="P29" s="6"/>
      <c r="Q29" s="6"/>
      <c r="R29" s="6"/>
      <c r="S29" s="6"/>
      <c r="T29" s="6"/>
    </row>
    <row r="30" spans="1:28" ht="15.75" customHeight="1" thickBot="1" x14ac:dyDescent="0.2">
      <c r="A30" s="6">
        <f t="shared" si="3"/>
        <v>86</v>
      </c>
      <c r="B30" s="243">
        <f>SUM(W_Loss_22.5y!B46:AF46)+SUM(W_Loss_27.5y!B46:AF46)+SUM(W_Loss_32.5y!B46:AF46)+SUM(W_Loss_37.5y!B46:AF46)+SUM(W_Loss_42.5y!B46:AF46)+SUM(W_Loss_47.5y!B46:AF46)+SUM(W_Loss_52.5y!B46:AF46)+SUM(W_Loss_57.5y!B46:AF46)+SUM(W_Loss_62.5y!B46:AF46)+SUM(W_Loss_67.5y!B46:AF46)</f>
        <v>106745966.66666669</v>
      </c>
      <c r="C30" s="243">
        <f>SUM(W_Loss_22.5y!B70:AF70)+SUM(W_Loss_27.5y!B70:AF70)+SUM(W_Loss_32.5y!B70:AF70)+SUM(W_Loss_37.5y!B70:AF70)+SUM(W_Loss_42.5y!B70:AF70)+SUM(W_Loss_47.5y!B70:AF70)+SUM(W_Loss_52.5y!B70:AF70)+SUM(W_Loss_57.5y!B70:AF70)+SUM(W_Loss_62.5y!B70:AF70)+SUM(W_Loss_67.5y!B70:AF70)</f>
        <v>51297788.094265729</v>
      </c>
      <c r="D30" s="243">
        <f>SUM(W_Loss_22.5y!B94:AF94)+SUM(W_Loss_27.5y!B94:AF94)+SUM(W_Loss_32.5y!B94:AF94)+SUM(W_Loss_37.5y!B94:AF94)+SUM(W_Loss_42.5y!B94:AF94)+SUM(W_Loss_47.5y!B94:AF94)+SUM(W_Loss_52.5y!B94:AF94)+SUM(W_Loss_57.5y!B94:AF94)+SUM(W_Loss_62.5y!B94:AF94)+SUM(W_Loss_67.5y!B94:AF94)</f>
        <v>4334880.6990135517</v>
      </c>
      <c r="E30" s="244">
        <f>SUM(W_Loss_22.5y!B118:AF118)+SUM(W_Loss_27.5y!B118:AF118)+SUM(W_Loss_32.5y!B118:AF118)+SUM(W_Loss_37.5y!B118:AF118)+SUM(W_Loss_42.5y!B118:AF118)+SUM(W_Loss_47.5y!B118:AF118)+SUM(W_Loss_52.5y!B118:AF118)+SUM(W_Loss_57.5y!B118:AF118)+SUM(W_Loss_62.5y!B118:AF118)+SUM(W_Loss_67.5y!B118:AF118)</f>
        <v>12832964.140645508</v>
      </c>
      <c r="F30" s="6"/>
      <c r="G30" s="4">
        <f t="shared" si="0"/>
        <v>111080847.36568023</v>
      </c>
      <c r="H30" s="4">
        <f t="shared" si="1"/>
        <v>64130752.234911233</v>
      </c>
      <c r="I30" s="6"/>
      <c r="J30" s="6"/>
      <c r="K30" s="4">
        <f t="shared" si="4"/>
        <v>111080847.36568023</v>
      </c>
      <c r="L30" s="4">
        <f t="shared" si="5"/>
        <v>64130752.234911233</v>
      </c>
      <c r="M30" s="4">
        <f t="shared" si="2"/>
        <v>46950095.130768999</v>
      </c>
      <c r="N30" s="7">
        <f t="shared" si="6"/>
        <v>0.42266597927731325</v>
      </c>
      <c r="O30" s="6"/>
      <c r="P30" s="6"/>
      <c r="Q30" s="6"/>
    </row>
    <row r="31" spans="1:28" ht="15.75" customHeight="1" thickTop="1" x14ac:dyDescent="0.15">
      <c r="A31" s="6"/>
      <c r="B31" s="242">
        <f>SUM(B10:B30)</f>
        <v>2241665300.000001</v>
      </c>
      <c r="C31" s="242">
        <f t="shared" ref="C31:E31" si="7">SUM(C10:C30)</f>
        <v>1200668145.0334768</v>
      </c>
      <c r="D31" s="242">
        <f t="shared" si="7"/>
        <v>91032494.679284573</v>
      </c>
      <c r="E31" s="242">
        <f t="shared" si="7"/>
        <v>269492246.95355564</v>
      </c>
      <c r="F31" s="6"/>
      <c r="G31" s="8">
        <f>SUM(G10:G30)</f>
        <v>2332697794.679285</v>
      </c>
      <c r="H31" s="8">
        <f>SUM(H10:H30)</f>
        <v>1470160391.9870327</v>
      </c>
      <c r="I31" s="9"/>
      <c r="J31" s="9"/>
      <c r="K31" s="8">
        <f>SUM(K10:K30)</f>
        <v>2665940336.7763257</v>
      </c>
      <c r="L31" s="8">
        <f>SUM(L10:L30)</f>
        <v>1699042367.7907107</v>
      </c>
      <c r="M31" s="8">
        <f>SUM(M10:M30)</f>
        <v>966897968.98561525</v>
      </c>
      <c r="N31" s="10">
        <f>M31/K31</f>
        <v>0.36268552437103496</v>
      </c>
      <c r="O31" s="6"/>
      <c r="P31" s="6"/>
      <c r="Q31" s="6"/>
      <c r="R31" s="6"/>
      <c r="S31" s="6"/>
    </row>
    <row r="32" spans="1:28" ht="15.75" customHeight="1" x14ac:dyDescent="0.15">
      <c r="A32" s="6"/>
      <c r="B32" s="242"/>
      <c r="C32" s="242"/>
      <c r="D32" s="242"/>
      <c r="E32" s="242"/>
      <c r="F32" s="6"/>
      <c r="G32" s="242"/>
      <c r="H32" s="242"/>
      <c r="I32" s="266"/>
      <c r="J32" s="266"/>
      <c r="K32" s="6"/>
      <c r="L32" s="6"/>
      <c r="M32" s="6"/>
      <c r="N32" s="7"/>
      <c r="O32" s="6"/>
      <c r="P32" s="6"/>
      <c r="Q32" s="6"/>
      <c r="R32" s="6"/>
      <c r="S32" s="6"/>
    </row>
    <row r="33" spans="1:27" ht="15.75" customHeight="1" x14ac:dyDescent="0.15">
      <c r="A33" s="6"/>
      <c r="B33" s="242"/>
      <c r="C33" s="242"/>
      <c r="D33" s="242"/>
      <c r="E33" s="242"/>
      <c r="F33" s="6"/>
      <c r="G33" s="242"/>
      <c r="H33" s="242"/>
      <c r="I33" s="266"/>
      <c r="J33" s="266"/>
      <c r="K33" s="23" t="s">
        <v>111</v>
      </c>
      <c r="L33" s="11"/>
      <c r="M33" s="12"/>
      <c r="N33" s="7"/>
      <c r="O33" s="6"/>
      <c r="P33" s="6"/>
      <c r="Q33" s="6"/>
      <c r="R33" s="6"/>
      <c r="S33" s="6"/>
    </row>
    <row r="34" spans="1:27" ht="15.75" customHeight="1" x14ac:dyDescent="0.15">
      <c r="A34" s="6"/>
      <c r="B34" s="242"/>
      <c r="C34" s="242"/>
      <c r="D34" s="242"/>
      <c r="E34" s="242"/>
      <c r="F34" s="6"/>
      <c r="G34" s="242"/>
      <c r="H34" s="242"/>
      <c r="I34" s="266"/>
      <c r="J34" s="266"/>
      <c r="K34" s="170">
        <f>K31/P13</f>
        <v>13632.548754462003</v>
      </c>
      <c r="L34" s="170">
        <f>L31/P13</f>
        <v>8688.2206609362529</v>
      </c>
      <c r="M34" s="169">
        <f>M31/P13</f>
        <v>4944.3280935257508</v>
      </c>
      <c r="N34" s="171">
        <f>(K34-L34)/K34</f>
        <v>0.36268552437103485</v>
      </c>
      <c r="O34" s="6"/>
      <c r="P34" s="6"/>
      <c r="Q34" s="6"/>
      <c r="R34" s="6"/>
      <c r="S34" s="6"/>
    </row>
    <row r="35" spans="1:27" ht="15.75" customHeight="1" x14ac:dyDescent="0.1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</row>
    <row r="36" spans="1:27" ht="15.75" customHeight="1" x14ac:dyDescent="0.15">
      <c r="A36" s="6"/>
      <c r="B36" s="6"/>
      <c r="C36" s="7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27" ht="15.75" customHeight="1" x14ac:dyDescent="0.15">
      <c r="A37" s="160"/>
      <c r="B37" s="159"/>
      <c r="C37" s="6"/>
      <c r="D37" s="5"/>
      <c r="E37" s="7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27" ht="15.75" customHeight="1" x14ac:dyDescent="0.15">
      <c r="A38" s="160"/>
      <c r="B38" s="159"/>
      <c r="C38" s="6"/>
      <c r="D38" s="6"/>
      <c r="E38" s="6"/>
      <c r="F38" s="7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27" ht="15.75" customHeight="1" x14ac:dyDescent="0.15">
      <c r="A39" s="160"/>
      <c r="B39" s="159"/>
      <c r="C39" s="6"/>
      <c r="D39" s="6"/>
      <c r="E39" s="6"/>
      <c r="F39" s="7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27" ht="15.75" customHeight="1" x14ac:dyDescent="0.15">
      <c r="A40" s="6"/>
      <c r="B40" s="6"/>
      <c r="C40" s="4"/>
      <c r="D40" s="6"/>
      <c r="E40" s="6"/>
      <c r="F40" s="6"/>
      <c r="G40" s="6"/>
      <c r="H40" s="160"/>
      <c r="I40" s="160"/>
      <c r="K40" s="6"/>
      <c r="L40" s="6"/>
      <c r="M40" s="7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.75" customHeight="1" x14ac:dyDescent="0.15">
      <c r="A41" s="6"/>
      <c r="B41" s="6"/>
      <c r="C41" s="6"/>
      <c r="D41" s="6"/>
      <c r="E41" s="6"/>
      <c r="F41" s="6"/>
      <c r="G41" s="6"/>
      <c r="H41" s="6"/>
      <c r="I41" s="6"/>
      <c r="J41" s="4"/>
      <c r="K41" s="6"/>
      <c r="L41" s="6"/>
      <c r="M41" s="7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.75" customHeight="1" x14ac:dyDescent="0.1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.75" customHeight="1" x14ac:dyDescent="0.1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.75" customHeight="1" x14ac:dyDescent="0.1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.75" customHeight="1" x14ac:dyDescent="0.1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.75" customHeight="1" x14ac:dyDescent="0.1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.75" customHeight="1" x14ac:dyDescent="0.1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.75" customHeight="1" x14ac:dyDescent="0.1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8" ht="15.75" customHeight="1" x14ac:dyDescent="0.1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8" ht="15.75" customHeight="1" x14ac:dyDescent="0.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8" ht="13" x14ac:dyDescent="0.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8" ht="13" x14ac:dyDescent="0.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8" ht="13" x14ac:dyDescent="0.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8" ht="13" x14ac:dyDescent="0.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8" ht="13" x14ac:dyDescent="0.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8" ht="13" x14ac:dyDescent="0.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3" x14ac:dyDescent="0.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7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3" x14ac:dyDescent="0.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7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3" x14ac:dyDescent="0.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7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3" x14ac:dyDescent="0.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7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ht="13" x14ac:dyDescent="0.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7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3" x14ac:dyDescent="0.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7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3" x14ac:dyDescent="0.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7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3" x14ac:dyDescent="0.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3" x14ac:dyDescent="0.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3" x14ac:dyDescent="0.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3" x14ac:dyDescent="0.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ht="13" x14ac:dyDescent="0.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3" x14ac:dyDescent="0.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3" x14ac:dyDescent="0.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3" x14ac:dyDescent="0.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3" x14ac:dyDescent="0.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3" x14ac:dyDescent="0.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3" x14ac:dyDescent="0.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3" x14ac:dyDescent="0.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3" x14ac:dyDescent="0.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3" x14ac:dyDescent="0.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3" x14ac:dyDescent="0.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3" x14ac:dyDescent="0.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3" x14ac:dyDescent="0.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13" x14ac:dyDescent="0.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3" x14ac:dyDescent="0.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3" x14ac:dyDescent="0.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3" x14ac:dyDescent="0.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3" x14ac:dyDescent="0.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3" x14ac:dyDescent="0.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3" x14ac:dyDescent="0.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3" x14ac:dyDescent="0.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3" x14ac:dyDescent="0.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3" x14ac:dyDescent="0.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3" x14ac:dyDescent="0.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3" x14ac:dyDescent="0.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3" x14ac:dyDescent="0.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3" x14ac:dyDescent="0.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3" x14ac:dyDescent="0.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3" x14ac:dyDescent="0.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3" x14ac:dyDescent="0.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3" x14ac:dyDescent="0.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3" x14ac:dyDescent="0.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3" x14ac:dyDescent="0.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3" x14ac:dyDescent="0.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3" x14ac:dyDescent="0.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3" x14ac:dyDescent="0.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3" x14ac:dyDescent="0.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3" x14ac:dyDescent="0.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3" x14ac:dyDescent="0.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3" x14ac:dyDescent="0.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3" x14ac:dyDescent="0.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3" x14ac:dyDescent="0.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3" x14ac:dyDescent="0.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3" x14ac:dyDescent="0.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3" x14ac:dyDescent="0.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3" x14ac:dyDescent="0.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3" x14ac:dyDescent="0.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3" x14ac:dyDescent="0.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3" x14ac:dyDescent="0.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3" x14ac:dyDescent="0.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3" x14ac:dyDescent="0.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3" x14ac:dyDescent="0.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3" x14ac:dyDescent="0.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3" x14ac:dyDescent="0.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3" x14ac:dyDescent="0.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3" x14ac:dyDescent="0.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3" x14ac:dyDescent="0.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3" x14ac:dyDescent="0.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3" x14ac:dyDescent="0.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3" x14ac:dyDescent="0.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3" x14ac:dyDescent="0.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3" x14ac:dyDescent="0.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3" x14ac:dyDescent="0.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3" x14ac:dyDescent="0.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3" x14ac:dyDescent="0.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3" x14ac:dyDescent="0.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3" x14ac:dyDescent="0.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3" x14ac:dyDescent="0.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3" x14ac:dyDescent="0.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3" x14ac:dyDescent="0.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3" x14ac:dyDescent="0.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3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3" x14ac:dyDescent="0.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3" x14ac:dyDescent="0.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3" x14ac:dyDescent="0.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3" x14ac:dyDescent="0.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3" x14ac:dyDescent="0.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3" x14ac:dyDescent="0.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3" x14ac:dyDescent="0.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3" x14ac:dyDescent="0.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3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3" x14ac:dyDescent="0.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3" x14ac:dyDescent="0.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3" x14ac:dyDescent="0.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3" x14ac:dyDescent="0.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3" x14ac:dyDescent="0.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3" x14ac:dyDescent="0.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3" x14ac:dyDescent="0.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3" x14ac:dyDescent="0.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3" x14ac:dyDescent="0.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3" x14ac:dyDescent="0.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3" x14ac:dyDescent="0.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3" x14ac:dyDescent="0.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3" x14ac:dyDescent="0.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3" x14ac:dyDescent="0.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3" x14ac:dyDescent="0.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3" x14ac:dyDescent="0.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3" x14ac:dyDescent="0.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3" x14ac:dyDescent="0.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3" x14ac:dyDescent="0.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3" x14ac:dyDescent="0.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3" x14ac:dyDescent="0.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3" x14ac:dyDescent="0.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3" x14ac:dyDescent="0.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3" x14ac:dyDescent="0.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3" x14ac:dyDescent="0.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3" x14ac:dyDescent="0.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3" x14ac:dyDescent="0.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ht="13" x14ac:dyDescent="0.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3" x14ac:dyDescent="0.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3" x14ac:dyDescent="0.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3" x14ac:dyDescent="0.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3" x14ac:dyDescent="0.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3" x14ac:dyDescent="0.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3" x14ac:dyDescent="0.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3" x14ac:dyDescent="0.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3" x14ac:dyDescent="0.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3" x14ac:dyDescent="0.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7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3" x14ac:dyDescent="0.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7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3" x14ac:dyDescent="0.1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7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3" x14ac:dyDescent="0.1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7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3" x14ac:dyDescent="0.1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7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3" x14ac:dyDescent="0.1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7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3" x14ac:dyDescent="0.1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7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3" x14ac:dyDescent="0.1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7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3" x14ac:dyDescent="0.1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7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3" x14ac:dyDescent="0.1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7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3" x14ac:dyDescent="0.1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7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3" x14ac:dyDescent="0.1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7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3" x14ac:dyDescent="0.1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7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3" x14ac:dyDescent="0.1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7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3" x14ac:dyDescent="0.1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7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3" x14ac:dyDescent="0.1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7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3" x14ac:dyDescent="0.1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7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3" x14ac:dyDescent="0.1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7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3" x14ac:dyDescent="0.1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7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3" x14ac:dyDescent="0.1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7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3" x14ac:dyDescent="0.1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7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ht="13" x14ac:dyDescent="0.1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7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ht="13" x14ac:dyDescent="0.1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ht="13" x14ac:dyDescent="0.1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7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ht="13" x14ac:dyDescent="0.1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7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ht="13" x14ac:dyDescent="0.1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7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ht="13" x14ac:dyDescent="0.1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7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ht="13" x14ac:dyDescent="0.1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7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ht="13" x14ac:dyDescent="0.1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7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ht="13" x14ac:dyDescent="0.1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7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ht="13" x14ac:dyDescent="0.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7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ht="13" x14ac:dyDescent="0.1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7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spans="1:28" ht="13" x14ac:dyDescent="0.1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7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ht="13" x14ac:dyDescent="0.1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7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ht="13" x14ac:dyDescent="0.1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7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ht="13" x14ac:dyDescent="0.1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7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ht="13" x14ac:dyDescent="0.1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7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ht="13" x14ac:dyDescent="0.1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7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ht="13" x14ac:dyDescent="0.1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7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ht="13" x14ac:dyDescent="0.1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7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ht="13" x14ac:dyDescent="0.1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7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ht="13" x14ac:dyDescent="0.1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7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ht="13" x14ac:dyDescent="0.1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7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ht="13" x14ac:dyDescent="0.1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7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ht="13" x14ac:dyDescent="0.1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7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ht="13" x14ac:dyDescent="0.1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7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ht="13" x14ac:dyDescent="0.1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7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ht="13" x14ac:dyDescent="0.1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7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ht="13" x14ac:dyDescent="0.1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7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ht="13" x14ac:dyDescent="0.1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7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ht="13" x14ac:dyDescent="0.1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7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ht="13" x14ac:dyDescent="0.1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ht="13" x14ac:dyDescent="0.1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7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ht="13" x14ac:dyDescent="0.1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7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ht="13" x14ac:dyDescent="0.1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7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ht="13" x14ac:dyDescent="0.1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7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ht="13" x14ac:dyDescent="0.1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7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ht="13" x14ac:dyDescent="0.1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7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ht="13" x14ac:dyDescent="0.1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7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3" x14ac:dyDescent="0.1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7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ht="13" x14ac:dyDescent="0.1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7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ht="13" x14ac:dyDescent="0.1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7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3" x14ac:dyDescent="0.1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7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ht="13" x14ac:dyDescent="0.1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7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ht="13" x14ac:dyDescent="0.1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7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ht="13" x14ac:dyDescent="0.1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7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ht="13" x14ac:dyDescent="0.1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7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ht="13" x14ac:dyDescent="0.1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7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ht="13" x14ac:dyDescent="0.1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7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ht="13" x14ac:dyDescent="0.1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7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ht="13" x14ac:dyDescent="0.1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7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ht="13" x14ac:dyDescent="0.1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7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ht="13" x14ac:dyDescent="0.1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7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ht="13" x14ac:dyDescent="0.1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7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ht="13" x14ac:dyDescent="0.1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7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spans="1:28" ht="13" x14ac:dyDescent="0.1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7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ht="13" x14ac:dyDescent="0.1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7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ht="13" x14ac:dyDescent="0.1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7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ht="13" x14ac:dyDescent="0.1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7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ht="13" x14ac:dyDescent="0.1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7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ht="13" x14ac:dyDescent="0.1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ht="13" x14ac:dyDescent="0.1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7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ht="13" x14ac:dyDescent="0.1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7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ht="13" x14ac:dyDescent="0.1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7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ht="13" x14ac:dyDescent="0.1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7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ht="13" x14ac:dyDescent="0.1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7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ht="13" x14ac:dyDescent="0.1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7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ht="13" x14ac:dyDescent="0.1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7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ht="13" x14ac:dyDescent="0.1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7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ht="13" x14ac:dyDescent="0.1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7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ht="13" x14ac:dyDescent="0.1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7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ht="13" x14ac:dyDescent="0.1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7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ht="13" x14ac:dyDescent="0.1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7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3" x14ac:dyDescent="0.1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7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ht="13" x14ac:dyDescent="0.1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7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ht="13" x14ac:dyDescent="0.1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7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ht="13" x14ac:dyDescent="0.1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7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ht="13" x14ac:dyDescent="0.1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7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ht="13" x14ac:dyDescent="0.1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7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ht="13" x14ac:dyDescent="0.1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7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ht="13" x14ac:dyDescent="0.1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7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ht="13" x14ac:dyDescent="0.1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7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ht="13" x14ac:dyDescent="0.1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7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ht="13" x14ac:dyDescent="0.1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7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ht="13" x14ac:dyDescent="0.1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7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ht="13" x14ac:dyDescent="0.1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7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ht="13" x14ac:dyDescent="0.1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7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ht="13" x14ac:dyDescent="0.1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7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ht="13" x14ac:dyDescent="0.1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7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ht="13" x14ac:dyDescent="0.1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28" ht="13" x14ac:dyDescent="0.1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7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ht="13" x14ac:dyDescent="0.1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7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ht="13" x14ac:dyDescent="0.1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7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ht="13" x14ac:dyDescent="0.1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7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ht="13" x14ac:dyDescent="0.1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7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ht="13" x14ac:dyDescent="0.1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7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ht="13" x14ac:dyDescent="0.1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7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spans="1:28" ht="13" x14ac:dyDescent="0.1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7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spans="1:28" ht="13" x14ac:dyDescent="0.1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7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ht="13" x14ac:dyDescent="0.1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7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spans="1:28" ht="13" x14ac:dyDescent="0.1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7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spans="1:28" ht="13" x14ac:dyDescent="0.1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7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3" x14ac:dyDescent="0.1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7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spans="1:28" ht="13" x14ac:dyDescent="0.1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7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ht="13" x14ac:dyDescent="0.1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7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spans="1:28" ht="13" x14ac:dyDescent="0.1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7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spans="1:28" ht="13" x14ac:dyDescent="0.1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7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ht="13" x14ac:dyDescent="0.1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7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ht="13" x14ac:dyDescent="0.1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7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ht="13" x14ac:dyDescent="0.1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7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ht="13" x14ac:dyDescent="0.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7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spans="1:28" ht="13" x14ac:dyDescent="0.1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7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spans="1:28" ht="13" x14ac:dyDescent="0.1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7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spans="1:28" ht="13" x14ac:dyDescent="0.1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7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spans="1:28" ht="13" x14ac:dyDescent="0.1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7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spans="1:28" ht="13" x14ac:dyDescent="0.1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7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ht="13" x14ac:dyDescent="0.1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7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ht="13" x14ac:dyDescent="0.1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7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spans="1:28" ht="13" x14ac:dyDescent="0.1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spans="1:28" ht="13" x14ac:dyDescent="0.1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7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spans="1:28" ht="13" x14ac:dyDescent="0.1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7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spans="1:28" ht="13" x14ac:dyDescent="0.1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7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ht="13" x14ac:dyDescent="0.1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7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spans="1:28" ht="13" x14ac:dyDescent="0.1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7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ht="13" x14ac:dyDescent="0.1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7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ht="13" x14ac:dyDescent="0.1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7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spans="1:28" ht="13" x14ac:dyDescent="0.1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7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spans="1:28" ht="13" x14ac:dyDescent="0.1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7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ht="13" x14ac:dyDescent="0.1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7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spans="1:28" ht="13" x14ac:dyDescent="0.1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7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spans="1:28" ht="13" x14ac:dyDescent="0.1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7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spans="1:28" ht="13" x14ac:dyDescent="0.1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7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spans="1:28" ht="13" x14ac:dyDescent="0.1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7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spans="1:28" ht="13" x14ac:dyDescent="0.1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7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ht="13" x14ac:dyDescent="0.1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7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spans="1:28" ht="13" x14ac:dyDescent="0.1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7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spans="1:28" ht="13" x14ac:dyDescent="0.1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7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spans="1:28" ht="13" x14ac:dyDescent="0.1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7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spans="1:28" ht="13" x14ac:dyDescent="0.1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7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spans="1:28" ht="13" x14ac:dyDescent="0.1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7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spans="1:28" ht="13" x14ac:dyDescent="0.1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7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spans="1:28" ht="13" x14ac:dyDescent="0.1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7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ht="13" x14ac:dyDescent="0.1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7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spans="1:28" ht="13" x14ac:dyDescent="0.1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7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spans="1:28" ht="13" x14ac:dyDescent="0.1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7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spans="1:28" ht="13" x14ac:dyDescent="0.1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7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spans="1:28" ht="13" x14ac:dyDescent="0.1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7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spans="1:28" ht="13" x14ac:dyDescent="0.1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ht="13" x14ac:dyDescent="0.1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7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spans="1:28" ht="13" x14ac:dyDescent="0.1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7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spans="1:28" ht="13" x14ac:dyDescent="0.1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7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spans="1:28" ht="13" x14ac:dyDescent="0.1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7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spans="1:28" ht="13" x14ac:dyDescent="0.1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7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spans="1:28" ht="13" x14ac:dyDescent="0.1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7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spans="1:28" ht="13" x14ac:dyDescent="0.1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7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spans="1:28" ht="13" x14ac:dyDescent="0.1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7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spans="1:28" ht="13" x14ac:dyDescent="0.1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7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spans="1:28" ht="13" x14ac:dyDescent="0.1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7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spans="1:28" ht="13" x14ac:dyDescent="0.1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7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spans="1:28" ht="13" x14ac:dyDescent="0.1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7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spans="1:28" ht="13" x14ac:dyDescent="0.1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7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spans="1:28" ht="13" x14ac:dyDescent="0.1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7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spans="1:28" ht="13" x14ac:dyDescent="0.1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7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spans="1:28" ht="13" x14ac:dyDescent="0.1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7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spans="1:28" ht="13" x14ac:dyDescent="0.1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7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spans="1:28" ht="13" x14ac:dyDescent="0.1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7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spans="1:28" ht="13" x14ac:dyDescent="0.1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7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ht="13" x14ac:dyDescent="0.1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7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spans="1:28" ht="13" x14ac:dyDescent="0.1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7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spans="1:28" ht="13" x14ac:dyDescent="0.1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7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spans="1:28" ht="13" x14ac:dyDescent="0.1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7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spans="1:28" ht="13" x14ac:dyDescent="0.1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7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spans="1:28" ht="13" x14ac:dyDescent="0.1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7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spans="1:28" ht="13" x14ac:dyDescent="0.1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7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spans="1:28" ht="13" x14ac:dyDescent="0.1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7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spans="1:28" ht="13" x14ac:dyDescent="0.1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7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spans="1:28" ht="13" x14ac:dyDescent="0.1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spans="1:28" ht="13" x14ac:dyDescent="0.1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7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spans="1:28" ht="13" x14ac:dyDescent="0.1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7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spans="1:28" ht="13" x14ac:dyDescent="0.1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7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spans="1:28" ht="13" x14ac:dyDescent="0.1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7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spans="1:28" ht="13" x14ac:dyDescent="0.1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7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spans="1:28" ht="13" x14ac:dyDescent="0.1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7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ht="13" x14ac:dyDescent="0.1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7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spans="1:28" ht="13" x14ac:dyDescent="0.1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7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ht="13" x14ac:dyDescent="0.1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7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spans="1:28" ht="13" x14ac:dyDescent="0.1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7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spans="1:28" ht="13" x14ac:dyDescent="0.1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7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spans="1:28" ht="13" x14ac:dyDescent="0.1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7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spans="1:28" ht="13" x14ac:dyDescent="0.1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7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spans="1:28" ht="13" x14ac:dyDescent="0.1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7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ht="13" x14ac:dyDescent="0.1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7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spans="1:28" ht="13" x14ac:dyDescent="0.1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7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spans="1:28" ht="13" x14ac:dyDescent="0.1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7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spans="1:28" ht="13" x14ac:dyDescent="0.1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7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spans="1:28" ht="13" x14ac:dyDescent="0.1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7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spans="1:28" ht="13" x14ac:dyDescent="0.1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7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spans="1:28" ht="13" x14ac:dyDescent="0.1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7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spans="1:28" ht="13" x14ac:dyDescent="0.1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7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spans="1:28" ht="13" x14ac:dyDescent="0.1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7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ht="13" x14ac:dyDescent="0.1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7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spans="1:28" ht="13" x14ac:dyDescent="0.1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7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spans="1:28" ht="13" x14ac:dyDescent="0.1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7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spans="1:28" ht="13" x14ac:dyDescent="0.1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7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spans="1:28" ht="13" x14ac:dyDescent="0.1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7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ht="13" x14ac:dyDescent="0.1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spans="1:28" ht="13" x14ac:dyDescent="0.1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7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spans="1:28" ht="13" x14ac:dyDescent="0.1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7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spans="1:28" ht="13" x14ac:dyDescent="0.1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7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spans="1:28" ht="13" x14ac:dyDescent="0.1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7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spans="1:28" ht="13" x14ac:dyDescent="0.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7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ht="13" x14ac:dyDescent="0.1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7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ht="13" x14ac:dyDescent="0.1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7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3" x14ac:dyDescent="0.1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7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ht="13" x14ac:dyDescent="0.1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7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spans="1:28" ht="13" x14ac:dyDescent="0.1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7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spans="1:28" ht="13" x14ac:dyDescent="0.1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7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spans="1:28" ht="13" x14ac:dyDescent="0.1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7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ht="13" x14ac:dyDescent="0.1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7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spans="1:28" ht="13" x14ac:dyDescent="0.1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7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spans="1:28" ht="13" x14ac:dyDescent="0.1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7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spans="1:28" ht="13" x14ac:dyDescent="0.1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7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ht="13" x14ac:dyDescent="0.1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7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spans="1:28" ht="13" x14ac:dyDescent="0.1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7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spans="1:28" ht="13" x14ac:dyDescent="0.1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7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spans="1:28" ht="13" x14ac:dyDescent="0.1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7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ht="13" x14ac:dyDescent="0.1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7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spans="1:28" ht="13" x14ac:dyDescent="0.1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7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ht="13" x14ac:dyDescent="0.1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7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spans="1:28" ht="13" x14ac:dyDescent="0.1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7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ht="13" x14ac:dyDescent="0.1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7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spans="1:28" ht="13" x14ac:dyDescent="0.1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7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spans="1:28" ht="13" x14ac:dyDescent="0.1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7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spans="1:28" ht="13" x14ac:dyDescent="0.1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7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ht="13" x14ac:dyDescent="0.1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spans="1:28" ht="13" x14ac:dyDescent="0.1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7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ht="13" x14ac:dyDescent="0.1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7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ht="13" x14ac:dyDescent="0.1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7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spans="1:28" ht="13" x14ac:dyDescent="0.1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7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ht="13" x14ac:dyDescent="0.1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7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spans="1:28" ht="13" x14ac:dyDescent="0.1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7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ht="13" x14ac:dyDescent="0.1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7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spans="1:28" ht="13" x14ac:dyDescent="0.1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7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spans="1:28" ht="13" x14ac:dyDescent="0.1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7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spans="1:28" ht="13" x14ac:dyDescent="0.1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7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ht="13" x14ac:dyDescent="0.1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7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spans="1:28" ht="13" x14ac:dyDescent="0.1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7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spans="1:28" ht="13" x14ac:dyDescent="0.1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7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ht="13" x14ac:dyDescent="0.1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7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ht="13" x14ac:dyDescent="0.1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7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spans="1:28" ht="13" x14ac:dyDescent="0.1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7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spans="1:28" ht="13" x14ac:dyDescent="0.1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7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spans="1:28" ht="13" x14ac:dyDescent="0.1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7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spans="1:28" ht="13" x14ac:dyDescent="0.1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7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spans="1:28" ht="13" x14ac:dyDescent="0.1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7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spans="1:28" ht="13" x14ac:dyDescent="0.1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7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spans="1:28" ht="13" x14ac:dyDescent="0.1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7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spans="1:28" ht="13" x14ac:dyDescent="0.1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7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spans="1:28" ht="13" x14ac:dyDescent="0.1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7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spans="1:28" ht="13" x14ac:dyDescent="0.1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7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ht="13" x14ac:dyDescent="0.1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7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spans="1:28" ht="13" x14ac:dyDescent="0.1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7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spans="1:28" ht="13" x14ac:dyDescent="0.1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7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spans="1:28" ht="13" x14ac:dyDescent="0.1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spans="1:28" ht="13" x14ac:dyDescent="0.1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7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spans="1:28" ht="13" x14ac:dyDescent="0.1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7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spans="1:28" ht="13" x14ac:dyDescent="0.1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7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ht="13" x14ac:dyDescent="0.1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7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spans="1:28" ht="13" x14ac:dyDescent="0.1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7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spans="1:28" ht="13" x14ac:dyDescent="0.1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7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spans="1:28" ht="13" x14ac:dyDescent="0.1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7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ht="13" x14ac:dyDescent="0.1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7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ht="13" x14ac:dyDescent="0.1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7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spans="1:28" ht="13" x14ac:dyDescent="0.1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7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spans="1:28" ht="13" x14ac:dyDescent="0.1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7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spans="1:28" ht="13" x14ac:dyDescent="0.1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7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spans="1:28" ht="13" x14ac:dyDescent="0.1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7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spans="1:28" ht="13" x14ac:dyDescent="0.1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7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spans="1:28" ht="13" x14ac:dyDescent="0.1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7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spans="1:28" ht="13" x14ac:dyDescent="0.1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7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spans="1:28" ht="13" x14ac:dyDescent="0.1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7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spans="1:28" ht="13" x14ac:dyDescent="0.1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7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spans="1:28" ht="13" x14ac:dyDescent="0.1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7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spans="1:28" ht="13" x14ac:dyDescent="0.1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7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ht="13" x14ac:dyDescent="0.1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7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ht="13" x14ac:dyDescent="0.1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7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spans="1:28" ht="13" x14ac:dyDescent="0.1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7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spans="1:28" ht="13" x14ac:dyDescent="0.1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7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spans="1:28" ht="13" x14ac:dyDescent="0.1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7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spans="1:28" ht="13" x14ac:dyDescent="0.1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7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spans="1:28" ht="13" x14ac:dyDescent="0.1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7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spans="1:28" ht="13" x14ac:dyDescent="0.1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7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spans="1:28" ht="13" x14ac:dyDescent="0.1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spans="1:28" ht="13" x14ac:dyDescent="0.1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7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spans="1:28" ht="13" x14ac:dyDescent="0.1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7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spans="1:28" ht="13" x14ac:dyDescent="0.1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7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spans="1:28" ht="13" x14ac:dyDescent="0.1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7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ht="13" x14ac:dyDescent="0.1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7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spans="1:28" ht="13" x14ac:dyDescent="0.1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7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spans="1:28" ht="13" x14ac:dyDescent="0.1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7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spans="1:28" ht="13" x14ac:dyDescent="0.1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7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spans="1:28" ht="13" x14ac:dyDescent="0.1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7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spans="1:28" ht="13" x14ac:dyDescent="0.1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7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spans="1:28" ht="13" x14ac:dyDescent="0.1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7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spans="1:28" ht="13" x14ac:dyDescent="0.1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7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spans="1:28" ht="13" x14ac:dyDescent="0.1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7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ht="13" x14ac:dyDescent="0.1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7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spans="1:28" ht="13" x14ac:dyDescent="0.1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7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spans="1:28" ht="13" x14ac:dyDescent="0.1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7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spans="1:28" ht="13" x14ac:dyDescent="0.1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7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ht="13" x14ac:dyDescent="0.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7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spans="1:28" ht="13" x14ac:dyDescent="0.1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7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spans="1:28" ht="13" x14ac:dyDescent="0.1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7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spans="1:28" ht="13" x14ac:dyDescent="0.1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7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ht="13" x14ac:dyDescent="0.1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7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spans="1:28" ht="13" x14ac:dyDescent="0.1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7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spans="1:28" ht="13" x14ac:dyDescent="0.1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7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spans="1:28" ht="13" x14ac:dyDescent="0.1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7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spans="1:28" ht="13" x14ac:dyDescent="0.1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7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spans="1:28" ht="13" x14ac:dyDescent="0.1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7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ht="13" x14ac:dyDescent="0.1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7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spans="1:28" ht="13" x14ac:dyDescent="0.1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spans="1:28" ht="13" x14ac:dyDescent="0.1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7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spans="1:28" ht="13" x14ac:dyDescent="0.1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7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spans="1:28" ht="13" x14ac:dyDescent="0.1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7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spans="1:28" ht="13" x14ac:dyDescent="0.1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7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spans="1:28" ht="13" x14ac:dyDescent="0.1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7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ht="13" x14ac:dyDescent="0.1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7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ht="13" x14ac:dyDescent="0.1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7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spans="1:28" ht="13" x14ac:dyDescent="0.1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7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spans="1:28" ht="13" x14ac:dyDescent="0.1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7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spans="1:28" ht="13" x14ac:dyDescent="0.1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7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spans="1:28" ht="13" x14ac:dyDescent="0.1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7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spans="1:28" ht="13" x14ac:dyDescent="0.1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7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spans="1:28" ht="13" x14ac:dyDescent="0.1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7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spans="1:28" ht="13" x14ac:dyDescent="0.1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7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spans="1:28" ht="13" x14ac:dyDescent="0.1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7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spans="1:28" ht="13" x14ac:dyDescent="0.1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7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spans="1:28" ht="13" x14ac:dyDescent="0.1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7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spans="1:28" ht="13" x14ac:dyDescent="0.1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7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spans="1:28" ht="13" x14ac:dyDescent="0.1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7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spans="1:28" ht="13" x14ac:dyDescent="0.1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7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spans="1:28" ht="13" x14ac:dyDescent="0.1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7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spans="1:28" ht="13" x14ac:dyDescent="0.1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7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spans="1:28" ht="13" x14ac:dyDescent="0.1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7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spans="1:28" ht="13" x14ac:dyDescent="0.1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7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ht="13" x14ac:dyDescent="0.1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7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spans="1:28" ht="13" x14ac:dyDescent="0.1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7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spans="1:28" ht="13" x14ac:dyDescent="0.1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7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spans="1:28" ht="13" x14ac:dyDescent="0.1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7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spans="1:28" ht="13" x14ac:dyDescent="0.1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ht="13" x14ac:dyDescent="0.1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7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ht="13" x14ac:dyDescent="0.1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7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ht="13" x14ac:dyDescent="0.1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7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ht="13" x14ac:dyDescent="0.1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7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ht="13" x14ac:dyDescent="0.1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7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ht="13" x14ac:dyDescent="0.1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7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ht="13" x14ac:dyDescent="0.1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7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ht="13" x14ac:dyDescent="0.1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7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ht="13" x14ac:dyDescent="0.1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7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ht="13" x14ac:dyDescent="0.1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7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spans="1:28" ht="13" x14ac:dyDescent="0.1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7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spans="1:28" ht="13" x14ac:dyDescent="0.1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7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spans="1:28" ht="13" x14ac:dyDescent="0.1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7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spans="1:28" ht="13" x14ac:dyDescent="0.1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7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ht="13" x14ac:dyDescent="0.1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7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ht="13" x14ac:dyDescent="0.1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7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spans="1:28" ht="13" x14ac:dyDescent="0.1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7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spans="1:28" ht="13" x14ac:dyDescent="0.1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7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ht="13" x14ac:dyDescent="0.1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7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ht="13" x14ac:dyDescent="0.1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7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spans="1:28" ht="13" x14ac:dyDescent="0.1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7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spans="1:28" ht="13" x14ac:dyDescent="0.1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7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spans="1:28" ht="13" x14ac:dyDescent="0.1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7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spans="1:28" ht="13" x14ac:dyDescent="0.1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7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spans="1:28" ht="13" x14ac:dyDescent="0.1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7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spans="1:28" ht="13" x14ac:dyDescent="0.1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7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spans="1:28" ht="13" x14ac:dyDescent="0.1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7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spans="1:28" ht="13" x14ac:dyDescent="0.1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7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spans="1:28" ht="13" x14ac:dyDescent="0.1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ht="13" x14ac:dyDescent="0.1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7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ht="13" x14ac:dyDescent="0.1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7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spans="1:28" ht="13" x14ac:dyDescent="0.1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7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spans="1:28" ht="13" x14ac:dyDescent="0.1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7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spans="1:28" ht="13" x14ac:dyDescent="0.1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7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spans="1:28" ht="13" x14ac:dyDescent="0.1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7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spans="1:28" ht="13" x14ac:dyDescent="0.1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7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spans="1:28" ht="13" x14ac:dyDescent="0.1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7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spans="1:28" ht="13" x14ac:dyDescent="0.1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7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spans="1:28" ht="13" x14ac:dyDescent="0.1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7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ht="13" x14ac:dyDescent="0.1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7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ht="13" x14ac:dyDescent="0.1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7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spans="1:28" ht="13" x14ac:dyDescent="0.1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7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spans="1:28" ht="13" x14ac:dyDescent="0.1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7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spans="1:28" ht="13" x14ac:dyDescent="0.1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7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spans="1:28" ht="13" x14ac:dyDescent="0.1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7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spans="1:28" ht="13" x14ac:dyDescent="0.1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7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ht="13" x14ac:dyDescent="0.1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7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3" x14ac:dyDescent="0.1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7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ht="13" x14ac:dyDescent="0.1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7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ht="13" x14ac:dyDescent="0.1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7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spans="1:28" ht="13" x14ac:dyDescent="0.1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7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spans="1:28" ht="13" x14ac:dyDescent="0.1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7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ht="13" x14ac:dyDescent="0.1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7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3" x14ac:dyDescent="0.1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7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ht="13" x14ac:dyDescent="0.1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7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ht="13" x14ac:dyDescent="0.1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7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ht="13" x14ac:dyDescent="0.1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7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ht="13" x14ac:dyDescent="0.1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ht="13" x14ac:dyDescent="0.1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7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spans="1:28" ht="13" x14ac:dyDescent="0.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7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spans="1:28" ht="13" x14ac:dyDescent="0.1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7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spans="1:28" ht="13" x14ac:dyDescent="0.1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7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spans="1:28" ht="13" x14ac:dyDescent="0.1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7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spans="1:28" ht="13" x14ac:dyDescent="0.1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7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spans="1:28" ht="13" x14ac:dyDescent="0.1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7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spans="1:28" ht="13" x14ac:dyDescent="0.1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7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spans="1:28" ht="13" x14ac:dyDescent="0.1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7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spans="1:28" ht="13" x14ac:dyDescent="0.1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7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spans="1:28" ht="13" x14ac:dyDescent="0.1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7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spans="1:28" ht="13" x14ac:dyDescent="0.1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7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ht="13" x14ac:dyDescent="0.1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7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ht="13" x14ac:dyDescent="0.1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7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ht="13" x14ac:dyDescent="0.1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7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ht="13" x14ac:dyDescent="0.1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7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ht="13" x14ac:dyDescent="0.1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7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ht="13" x14ac:dyDescent="0.1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7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spans="1:28" ht="13" x14ac:dyDescent="0.1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7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ht="13" x14ac:dyDescent="0.1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7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ht="13" x14ac:dyDescent="0.1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7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ht="13" x14ac:dyDescent="0.1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7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spans="1:28" ht="13" x14ac:dyDescent="0.1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7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spans="1:28" ht="13" x14ac:dyDescent="0.1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7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ht="13" x14ac:dyDescent="0.1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7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ht="13" x14ac:dyDescent="0.1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7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spans="1:28" ht="13" x14ac:dyDescent="0.1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7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ht="13" x14ac:dyDescent="0.1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7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spans="1:28" ht="13" x14ac:dyDescent="0.1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spans="1:28" ht="13" x14ac:dyDescent="0.1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7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spans="1:28" ht="13" x14ac:dyDescent="0.1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7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spans="1:28" ht="13" x14ac:dyDescent="0.1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7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spans="1:28" ht="13" x14ac:dyDescent="0.1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7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spans="1:28" ht="13" x14ac:dyDescent="0.1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7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ht="13" x14ac:dyDescent="0.1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7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spans="1:28" ht="13" x14ac:dyDescent="0.1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7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ht="13" x14ac:dyDescent="0.1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7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spans="1:28" ht="13" x14ac:dyDescent="0.1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7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spans="1:28" ht="13" x14ac:dyDescent="0.1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7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spans="1:28" ht="13" x14ac:dyDescent="0.1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7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spans="1:28" ht="13" x14ac:dyDescent="0.1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7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spans="1:28" ht="13" x14ac:dyDescent="0.1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7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spans="1:28" ht="13" x14ac:dyDescent="0.1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7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spans="1:28" ht="13" x14ac:dyDescent="0.1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7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spans="1:28" ht="13" x14ac:dyDescent="0.1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7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spans="1:28" ht="13" x14ac:dyDescent="0.1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7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spans="1:28" ht="13" x14ac:dyDescent="0.1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7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ht="13" x14ac:dyDescent="0.1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7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spans="1:28" ht="13" x14ac:dyDescent="0.1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7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ht="13" x14ac:dyDescent="0.1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7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ht="13" x14ac:dyDescent="0.1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7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spans="1:28" ht="13" x14ac:dyDescent="0.1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7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ht="13" x14ac:dyDescent="0.1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7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spans="1:28" ht="13" x14ac:dyDescent="0.1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7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spans="1:28" ht="13" x14ac:dyDescent="0.1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7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spans="1:28" ht="13" x14ac:dyDescent="0.1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7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ht="13" x14ac:dyDescent="0.1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7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spans="1:28" ht="13" x14ac:dyDescent="0.1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spans="1:28" ht="13" x14ac:dyDescent="0.1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7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spans="1:28" ht="13" x14ac:dyDescent="0.1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7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spans="1:28" ht="13" x14ac:dyDescent="0.1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7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spans="1:28" ht="13" x14ac:dyDescent="0.1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7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spans="1:28" ht="13" x14ac:dyDescent="0.1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7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ht="13" x14ac:dyDescent="0.1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7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spans="1:28" ht="13" x14ac:dyDescent="0.1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7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spans="1:28" ht="13" x14ac:dyDescent="0.1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7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spans="1:28" ht="13" x14ac:dyDescent="0.1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7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spans="1:28" ht="13" x14ac:dyDescent="0.1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7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spans="1:28" ht="13" x14ac:dyDescent="0.1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7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spans="1:28" ht="13" x14ac:dyDescent="0.1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7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ht="13" x14ac:dyDescent="0.1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7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ht="13" x14ac:dyDescent="0.1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7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ht="13" x14ac:dyDescent="0.1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7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spans="1:28" ht="13" x14ac:dyDescent="0.1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7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spans="1:28" ht="13" x14ac:dyDescent="0.1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7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spans="1:28" ht="13" x14ac:dyDescent="0.1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7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spans="1:28" ht="13" x14ac:dyDescent="0.1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7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ht="13" x14ac:dyDescent="0.1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7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ht="13" x14ac:dyDescent="0.1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7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spans="1:28" ht="13" x14ac:dyDescent="0.1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7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spans="1:28" ht="13" x14ac:dyDescent="0.1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7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spans="1:28" ht="13" x14ac:dyDescent="0.1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7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spans="1:28" ht="13" x14ac:dyDescent="0.1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7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spans="1:28" ht="13" x14ac:dyDescent="0.1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7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spans="1:28" ht="13" x14ac:dyDescent="0.1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7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spans="1:28" ht="13" x14ac:dyDescent="0.1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7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spans="1:28" ht="13" x14ac:dyDescent="0.1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spans="1:28" ht="13" x14ac:dyDescent="0.1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7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spans="1:28" ht="13" x14ac:dyDescent="0.1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7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spans="1:28" ht="13" x14ac:dyDescent="0.1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7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spans="1:28" ht="13" x14ac:dyDescent="0.1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7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spans="1:28" ht="13" x14ac:dyDescent="0.1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7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spans="1:28" ht="13" x14ac:dyDescent="0.1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7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spans="1:28" ht="13" x14ac:dyDescent="0.1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7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spans="1:28" ht="13" x14ac:dyDescent="0.1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7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spans="1:28" ht="13" x14ac:dyDescent="0.1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7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spans="1:28" ht="13" x14ac:dyDescent="0.1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7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spans="1:28" ht="13" x14ac:dyDescent="0.1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7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spans="1:28" ht="13" x14ac:dyDescent="0.1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7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ht="13" x14ac:dyDescent="0.1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7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ht="13" x14ac:dyDescent="0.1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7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ht="13" x14ac:dyDescent="0.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7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spans="1:28" ht="13" x14ac:dyDescent="0.1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7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spans="1:28" ht="13" x14ac:dyDescent="0.1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7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spans="1:28" ht="13" x14ac:dyDescent="0.1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7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spans="1:28" ht="13" x14ac:dyDescent="0.1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7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ht="13" x14ac:dyDescent="0.1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7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ht="13" x14ac:dyDescent="0.1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7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spans="1:28" ht="13" x14ac:dyDescent="0.1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7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spans="1:28" ht="13" x14ac:dyDescent="0.1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7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spans="1:28" ht="13" x14ac:dyDescent="0.1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7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spans="1:28" ht="13" x14ac:dyDescent="0.1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7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spans="1:28" ht="13" x14ac:dyDescent="0.1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7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spans="1:28" ht="13" x14ac:dyDescent="0.1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7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spans="1:28" ht="13" x14ac:dyDescent="0.1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7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spans="1:28" ht="13" x14ac:dyDescent="0.1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spans="1:28" ht="13" x14ac:dyDescent="0.1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7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ht="13" x14ac:dyDescent="0.1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7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spans="1:28" ht="13" x14ac:dyDescent="0.1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7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spans="1:28" ht="13" x14ac:dyDescent="0.1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7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ht="13" x14ac:dyDescent="0.1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7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spans="1:28" ht="13" x14ac:dyDescent="0.1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7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spans="1:28" ht="13" x14ac:dyDescent="0.1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7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spans="1:28" ht="13" x14ac:dyDescent="0.1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7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spans="1:28" ht="13" x14ac:dyDescent="0.1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7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ht="13" x14ac:dyDescent="0.1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7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ht="13" x14ac:dyDescent="0.1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7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ht="13" x14ac:dyDescent="0.1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7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spans="1:28" ht="13" x14ac:dyDescent="0.1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7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spans="1:28" ht="13" x14ac:dyDescent="0.1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7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spans="1:28" ht="13" x14ac:dyDescent="0.1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7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spans="1:28" ht="13" x14ac:dyDescent="0.1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7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spans="1:28" ht="13" x14ac:dyDescent="0.1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7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spans="1:28" ht="13" x14ac:dyDescent="0.1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7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spans="1:28" ht="13" x14ac:dyDescent="0.1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7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spans="1:28" ht="13" x14ac:dyDescent="0.1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7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spans="1:28" ht="13" x14ac:dyDescent="0.1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7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ht="13" x14ac:dyDescent="0.1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7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spans="1:28" ht="13" x14ac:dyDescent="0.1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7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spans="1:28" ht="13" x14ac:dyDescent="0.1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7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spans="1:28" ht="13" x14ac:dyDescent="0.1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7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spans="1:28" ht="13" x14ac:dyDescent="0.1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7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spans="1:28" ht="13" x14ac:dyDescent="0.1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7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spans="1:28" ht="13" x14ac:dyDescent="0.1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7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spans="1:28" ht="13" x14ac:dyDescent="0.1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spans="1:28" ht="13" x14ac:dyDescent="0.1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7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spans="1:28" ht="13" x14ac:dyDescent="0.1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7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spans="1:28" ht="13" x14ac:dyDescent="0.1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7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spans="1:28" ht="13" x14ac:dyDescent="0.1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7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spans="1:28" ht="13" x14ac:dyDescent="0.1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7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spans="1:28" ht="13" x14ac:dyDescent="0.1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7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spans="1:28" ht="13" x14ac:dyDescent="0.1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7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spans="1:28" ht="13" x14ac:dyDescent="0.1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7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spans="1:28" ht="13" x14ac:dyDescent="0.1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7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spans="1:28" ht="13" x14ac:dyDescent="0.1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7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spans="1:28" ht="13" x14ac:dyDescent="0.1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7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spans="1:28" ht="13" x14ac:dyDescent="0.1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7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spans="1:28" ht="13" x14ac:dyDescent="0.1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7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spans="1:28" ht="13" x14ac:dyDescent="0.1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7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spans="1:28" ht="13" x14ac:dyDescent="0.1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7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spans="1:28" ht="13" x14ac:dyDescent="0.1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7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spans="1:28" ht="13" x14ac:dyDescent="0.1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7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ht="13" x14ac:dyDescent="0.1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7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ht="13" x14ac:dyDescent="0.1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7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ht="13" x14ac:dyDescent="0.1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7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ht="13" x14ac:dyDescent="0.1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7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spans="1:28" ht="13" x14ac:dyDescent="0.1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7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spans="1:28" ht="13" x14ac:dyDescent="0.1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7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spans="1:28" ht="13" x14ac:dyDescent="0.1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7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ht="13" x14ac:dyDescent="0.1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7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spans="1:28" ht="13" x14ac:dyDescent="0.1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7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spans="1:28" ht="13" x14ac:dyDescent="0.1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7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spans="1:28" ht="13" x14ac:dyDescent="0.1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7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spans="1:28" ht="13" x14ac:dyDescent="0.1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spans="1:28" ht="13" x14ac:dyDescent="0.1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7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ht="13" x14ac:dyDescent="0.1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7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spans="1:28" ht="13" x14ac:dyDescent="0.1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7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spans="1:28" ht="13" x14ac:dyDescent="0.1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7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spans="1:28" ht="13" x14ac:dyDescent="0.1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7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spans="1:28" ht="13" x14ac:dyDescent="0.1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7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spans="1:28" ht="13" x14ac:dyDescent="0.1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7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spans="1:28" ht="13" x14ac:dyDescent="0.1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7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spans="1:28" ht="13" x14ac:dyDescent="0.1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7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spans="1:28" ht="13" x14ac:dyDescent="0.1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7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spans="1:28" ht="13" x14ac:dyDescent="0.1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7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spans="1:28" ht="13" x14ac:dyDescent="0.1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7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spans="1:28" ht="13" x14ac:dyDescent="0.1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7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spans="1:28" ht="13" x14ac:dyDescent="0.1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7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spans="1:28" ht="13" x14ac:dyDescent="0.1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7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spans="1:28" ht="13" x14ac:dyDescent="0.1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7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spans="1:28" ht="13" x14ac:dyDescent="0.1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7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ht="13" x14ac:dyDescent="0.1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7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spans="1:28" ht="13" x14ac:dyDescent="0.1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7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spans="1:28" ht="13" x14ac:dyDescent="0.1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7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ht="13" x14ac:dyDescent="0.1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7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3" x14ac:dyDescent="0.1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7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ht="13" x14ac:dyDescent="0.1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7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ht="13" x14ac:dyDescent="0.1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7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spans="1:28" ht="13" x14ac:dyDescent="0.1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7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spans="1:28" ht="13" x14ac:dyDescent="0.1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7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3" x14ac:dyDescent="0.1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7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spans="1:28" ht="13" x14ac:dyDescent="0.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7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spans="1:28" ht="13" x14ac:dyDescent="0.1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spans="1:28" ht="13" x14ac:dyDescent="0.1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7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spans="1:28" ht="13" x14ac:dyDescent="0.1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7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spans="1:28" ht="13" x14ac:dyDescent="0.1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7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ht="13" x14ac:dyDescent="0.1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7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spans="1:28" ht="13" x14ac:dyDescent="0.1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7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spans="1:28" ht="13" x14ac:dyDescent="0.1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7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ht="13" x14ac:dyDescent="0.1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7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spans="1:28" ht="13" x14ac:dyDescent="0.1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7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spans="1:28" ht="13" x14ac:dyDescent="0.1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7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ht="13" x14ac:dyDescent="0.1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7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ht="13" x14ac:dyDescent="0.1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7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ht="13" x14ac:dyDescent="0.1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7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ht="13" x14ac:dyDescent="0.1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7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ht="13" x14ac:dyDescent="0.1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7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spans="1:28" ht="13" x14ac:dyDescent="0.1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7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spans="1:28" ht="13" x14ac:dyDescent="0.1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7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spans="1:28" ht="13" x14ac:dyDescent="0.1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7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ht="13" x14ac:dyDescent="0.1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7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ht="13" x14ac:dyDescent="0.1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7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spans="1:28" ht="13" x14ac:dyDescent="0.1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7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spans="1:28" ht="13" x14ac:dyDescent="0.1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7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spans="1:28" ht="13" x14ac:dyDescent="0.1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7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spans="1:28" ht="13" x14ac:dyDescent="0.1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7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ht="13" x14ac:dyDescent="0.1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7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spans="1:28" ht="13" x14ac:dyDescent="0.1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7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spans="1:28" ht="13" x14ac:dyDescent="0.1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7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ht="13" x14ac:dyDescent="0.1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7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ht="13" x14ac:dyDescent="0.1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7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spans="1:28" ht="13" x14ac:dyDescent="0.1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spans="1:28" ht="13" x14ac:dyDescent="0.1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7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spans="1:28" ht="13" x14ac:dyDescent="0.1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7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ht="13" x14ac:dyDescent="0.1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7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ht="13" x14ac:dyDescent="0.1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7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spans="1:28" ht="13" x14ac:dyDescent="0.1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7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spans="1:28" ht="13" x14ac:dyDescent="0.1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7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spans="1:28" ht="13" x14ac:dyDescent="0.1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7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ht="13" x14ac:dyDescent="0.1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7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spans="1:28" ht="13" x14ac:dyDescent="0.1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7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ht="13" x14ac:dyDescent="0.1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7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ht="13" x14ac:dyDescent="0.1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7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ht="13" x14ac:dyDescent="0.1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7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spans="1:28" ht="13" x14ac:dyDescent="0.1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7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spans="1:28" ht="13" x14ac:dyDescent="0.1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7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ht="13" x14ac:dyDescent="0.1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7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ht="13" x14ac:dyDescent="0.1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7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ht="13" x14ac:dyDescent="0.1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7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ht="13" x14ac:dyDescent="0.1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7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spans="1:28" ht="13" x14ac:dyDescent="0.1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7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spans="1:28" ht="13" x14ac:dyDescent="0.1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7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spans="1:28" ht="13" x14ac:dyDescent="0.1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7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ht="13" x14ac:dyDescent="0.1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7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spans="1:28" ht="13" x14ac:dyDescent="0.1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7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ht="13" x14ac:dyDescent="0.1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7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ht="13" x14ac:dyDescent="0.1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7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ht="13" x14ac:dyDescent="0.1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7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spans="1:28" ht="13" x14ac:dyDescent="0.1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7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ht="13" x14ac:dyDescent="0.1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7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ht="13" x14ac:dyDescent="0.1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ht="13" x14ac:dyDescent="0.1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7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spans="1:28" ht="13" x14ac:dyDescent="0.1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7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spans="1:28" ht="13" x14ac:dyDescent="0.1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7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spans="1:28" ht="13" x14ac:dyDescent="0.1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7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spans="1:28" ht="13" x14ac:dyDescent="0.1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7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ht="13" x14ac:dyDescent="0.1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7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spans="1:28" ht="13" x14ac:dyDescent="0.1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7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spans="1:28" ht="13" x14ac:dyDescent="0.1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7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spans="1:28" ht="13" x14ac:dyDescent="0.1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7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spans="1:28" ht="13" x14ac:dyDescent="0.1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7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spans="1:28" ht="13" x14ac:dyDescent="0.1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7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ht="13" x14ac:dyDescent="0.1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7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spans="1:28" ht="13" x14ac:dyDescent="0.1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7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ht="13" x14ac:dyDescent="0.1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7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spans="1:28" ht="13" x14ac:dyDescent="0.1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7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ht="13" x14ac:dyDescent="0.1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7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ht="13" x14ac:dyDescent="0.1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7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ht="13" x14ac:dyDescent="0.1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7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ht="13" x14ac:dyDescent="0.1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7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ht="13" x14ac:dyDescent="0.1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7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ht="13" x14ac:dyDescent="0.1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7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spans="1:28" ht="13" x14ac:dyDescent="0.1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7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spans="1:28" ht="13" x14ac:dyDescent="0.1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7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spans="1:28" ht="13" x14ac:dyDescent="0.1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7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spans="1:28" ht="13" x14ac:dyDescent="0.1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7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ht="13" x14ac:dyDescent="0.1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7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ht="13" x14ac:dyDescent="0.1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7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ht="13" x14ac:dyDescent="0.1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7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spans="1:28" ht="13" x14ac:dyDescent="0.1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spans="1:28" ht="13" x14ac:dyDescent="0.1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7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spans="1:28" ht="13" x14ac:dyDescent="0.1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7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ht="13" x14ac:dyDescent="0.1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7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3" x14ac:dyDescent="0.1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7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spans="1:28" ht="13" x14ac:dyDescent="0.1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7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spans="1:28" ht="13" x14ac:dyDescent="0.1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7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spans="1:28" ht="13" x14ac:dyDescent="0.1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7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ht="13" x14ac:dyDescent="0.1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7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spans="1:28" ht="13" x14ac:dyDescent="0.1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7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ht="13" x14ac:dyDescent="0.1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7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ht="13" x14ac:dyDescent="0.1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7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ht="13" x14ac:dyDescent="0.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7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ht="13" x14ac:dyDescent="0.1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7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spans="1:28" ht="13" x14ac:dyDescent="0.1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7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ht="13" x14ac:dyDescent="0.1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7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spans="1:28" ht="13" x14ac:dyDescent="0.1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7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spans="1:28" ht="13" x14ac:dyDescent="0.1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7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spans="1:28" ht="13" x14ac:dyDescent="0.1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7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ht="13" x14ac:dyDescent="0.1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7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ht="13" x14ac:dyDescent="0.1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7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ht="13" x14ac:dyDescent="0.1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7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spans="1:28" ht="13" x14ac:dyDescent="0.1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7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spans="1:28" ht="13" x14ac:dyDescent="0.1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7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spans="1:28" ht="13" x14ac:dyDescent="0.1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7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spans="1:28" ht="13" x14ac:dyDescent="0.1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7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spans="1:28" ht="13" x14ac:dyDescent="0.1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7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ht="13" x14ac:dyDescent="0.1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7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spans="1:28" ht="13" x14ac:dyDescent="0.1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7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ht="13" x14ac:dyDescent="0.1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spans="1:28" ht="13" x14ac:dyDescent="0.1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7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ht="13" x14ac:dyDescent="0.1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7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ht="13" x14ac:dyDescent="0.1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7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spans="1:28" ht="13" x14ac:dyDescent="0.1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7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ht="13" x14ac:dyDescent="0.1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7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spans="1:28" ht="13" x14ac:dyDescent="0.1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7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spans="1:28" ht="13" x14ac:dyDescent="0.1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7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spans="1:28" ht="13" x14ac:dyDescent="0.1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7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spans="1:28" ht="13" x14ac:dyDescent="0.1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7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spans="1:28" ht="13" x14ac:dyDescent="0.1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7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spans="1:28" ht="13" x14ac:dyDescent="0.1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7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ht="13" x14ac:dyDescent="0.1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7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ht="13" x14ac:dyDescent="0.1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7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ht="13" x14ac:dyDescent="0.1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7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spans="1:28" ht="13" x14ac:dyDescent="0.1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7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spans="1:28" ht="13" x14ac:dyDescent="0.1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7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ht="13" x14ac:dyDescent="0.1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7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ht="13" x14ac:dyDescent="0.1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7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spans="1:28" ht="13" x14ac:dyDescent="0.1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7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spans="1:28" ht="13" x14ac:dyDescent="0.1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7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spans="1:28" ht="13" x14ac:dyDescent="0.1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7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spans="1:28" ht="13" x14ac:dyDescent="0.1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7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spans="1:28" ht="13" x14ac:dyDescent="0.1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7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spans="1:28" ht="13" x14ac:dyDescent="0.1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7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spans="1:28" ht="13" x14ac:dyDescent="0.1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7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spans="1:28" ht="13" x14ac:dyDescent="0.1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7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spans="1:28" ht="13" x14ac:dyDescent="0.1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7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spans="1:28" ht="13" x14ac:dyDescent="0.1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7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ht="13" x14ac:dyDescent="0.1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ht="13" x14ac:dyDescent="0.1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7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spans="1:28" ht="13" x14ac:dyDescent="0.1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7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spans="1:28" ht="13" x14ac:dyDescent="0.1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7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spans="1:28" ht="13" x14ac:dyDescent="0.1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7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ht="13" x14ac:dyDescent="0.1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7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ht="13" x14ac:dyDescent="0.1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7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3" x14ac:dyDescent="0.1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7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ht="13" x14ac:dyDescent="0.1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7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ht="13" x14ac:dyDescent="0.1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7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ht="13" x14ac:dyDescent="0.1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7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ht="13" x14ac:dyDescent="0.1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7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ht="13" x14ac:dyDescent="0.1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7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ht="13" x14ac:dyDescent="0.1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7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ht="13" x14ac:dyDescent="0.15">
      <c r="G975" s="6"/>
      <c r="H975" s="6"/>
      <c r="I975" s="6"/>
      <c r="J975" s="6"/>
      <c r="K975" s="6"/>
      <c r="L975" s="6"/>
      <c r="M975" s="6"/>
      <c r="N975" s="7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ht="13" x14ac:dyDescent="0.15">
      <c r="G976" s="6"/>
      <c r="H976" s="6"/>
      <c r="I976" s="6"/>
      <c r="J976" s="6"/>
      <c r="K976" s="6"/>
      <c r="L976" s="6"/>
      <c r="M976" s="6"/>
      <c r="N976" s="7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7:28" ht="13" x14ac:dyDescent="0.15">
      <c r="G977" s="6"/>
      <c r="H977" s="6"/>
      <c r="I977" s="6"/>
      <c r="J977" s="6"/>
      <c r="K977" s="6"/>
      <c r="L977" s="6"/>
      <c r="M977" s="6"/>
      <c r="N977" s="7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spans="7:28" ht="13" x14ac:dyDescent="0.15">
      <c r="G978" s="6"/>
      <c r="H978" s="6"/>
      <c r="I978" s="6"/>
      <c r="J978" s="6"/>
      <c r="K978" s="6"/>
      <c r="L978" s="6"/>
      <c r="M978" s="6"/>
      <c r="N978" s="7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spans="7:28" ht="13" x14ac:dyDescent="0.15">
      <c r="G979" s="6"/>
      <c r="H979" s="6"/>
      <c r="I979" s="6"/>
      <c r="J979" s="6"/>
      <c r="K979" s="6"/>
      <c r="L979" s="6"/>
      <c r="M979" s="6"/>
      <c r="N979" s="7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spans="7:28" ht="13" x14ac:dyDescent="0.15">
      <c r="G980" s="6"/>
      <c r="H980" s="6"/>
      <c r="I980" s="6"/>
      <c r="J980" s="6"/>
      <c r="K980" s="6"/>
      <c r="L980" s="6"/>
      <c r="M980" s="6"/>
      <c r="N980" s="7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spans="7:28" ht="13" x14ac:dyDescent="0.15">
      <c r="G981" s="6"/>
      <c r="H981" s="6"/>
      <c r="I981" s="6"/>
      <c r="J981" s="6"/>
      <c r="K981" s="6"/>
      <c r="L981" s="6"/>
      <c r="M981" s="6"/>
      <c r="N981" s="7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7:28" ht="13" x14ac:dyDescent="0.15">
      <c r="G982" s="6"/>
      <c r="H982" s="6"/>
      <c r="I982" s="6"/>
      <c r="J982" s="6"/>
      <c r="K982" s="6"/>
      <c r="L982" s="6"/>
      <c r="M982" s="6"/>
      <c r="N982" s="7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7:28" ht="13" x14ac:dyDescent="0.15">
      <c r="G983" s="6"/>
      <c r="H983" s="6"/>
      <c r="I983" s="6"/>
      <c r="J983" s="6"/>
      <c r="K983" s="6"/>
      <c r="L983" s="6"/>
      <c r="M983" s="6"/>
      <c r="N983" s="7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7:28" ht="13" x14ac:dyDescent="0.15">
      <c r="G984" s="6"/>
      <c r="H984" s="6"/>
      <c r="I984" s="6"/>
      <c r="J984" s="6"/>
      <c r="K984" s="6"/>
      <c r="L984" s="6"/>
      <c r="M984" s="6"/>
      <c r="N984" s="7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spans="7:28" ht="13" x14ac:dyDescent="0.15">
      <c r="G985" s="6"/>
      <c r="H985" s="6"/>
      <c r="I985" s="6"/>
      <c r="J985" s="6"/>
      <c r="K985" s="6"/>
      <c r="L985" s="6"/>
      <c r="M985" s="6"/>
      <c r="N985" s="7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spans="7:28" ht="13" x14ac:dyDescent="0.15">
      <c r="G986" s="6"/>
      <c r="H986" s="6"/>
      <c r="I986" s="6"/>
      <c r="J986" s="6"/>
      <c r="K986" s="6"/>
      <c r="L986" s="6"/>
      <c r="M986" s="6"/>
      <c r="N986" s="7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spans="7:28" ht="13" x14ac:dyDescent="0.15">
      <c r="G987" s="6"/>
      <c r="H987" s="6"/>
      <c r="I987" s="6"/>
      <c r="J987" s="6"/>
      <c r="K987" s="6"/>
      <c r="L987" s="6"/>
      <c r="M987" s="6"/>
      <c r="N987" s="7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spans="7:28" ht="13" x14ac:dyDescent="0.15">
      <c r="G988" s="6"/>
      <c r="H988" s="6"/>
      <c r="I988" s="6"/>
      <c r="J988" s="6"/>
      <c r="K988" s="6"/>
      <c r="L988" s="6"/>
      <c r="M988" s="6"/>
      <c r="N988" s="7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spans="7:28" ht="13" x14ac:dyDescent="0.15">
      <c r="G989" s="6"/>
      <c r="H989" s="6"/>
      <c r="I989" s="6"/>
      <c r="J989" s="6"/>
      <c r="K989" s="6"/>
      <c r="L989" s="6"/>
      <c r="M989" s="6"/>
      <c r="N989" s="7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spans="7:28" ht="13" x14ac:dyDescent="0.15">
      <c r="G990" s="6"/>
      <c r="H990" s="6"/>
      <c r="I990" s="6"/>
      <c r="J990" s="6"/>
      <c r="K990" s="6"/>
      <c r="L990" s="6"/>
      <c r="M990" s="6"/>
      <c r="N990" s="7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spans="7:28" ht="13" x14ac:dyDescent="0.15">
      <c r="G991" s="6"/>
      <c r="H991" s="6"/>
      <c r="I991" s="6"/>
      <c r="J991" s="6"/>
      <c r="K991" s="6"/>
      <c r="L991" s="6"/>
      <c r="M991" s="6"/>
      <c r="N991" s="7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7:28" ht="13" x14ac:dyDescent="0.15">
      <c r="G992" s="6"/>
      <c r="H992" s="6"/>
      <c r="I992" s="6"/>
      <c r="J992" s="6"/>
      <c r="K992" s="6"/>
      <c r="L992" s="6"/>
      <c r="M992" s="6"/>
      <c r="N992" s="7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7:28" ht="13" x14ac:dyDescent="0.15">
      <c r="G993" s="6"/>
      <c r="H993" s="6"/>
      <c r="I993" s="6"/>
      <c r="J993" s="6"/>
      <c r="K993" s="6"/>
      <c r="L993" s="6"/>
      <c r="M993" s="6"/>
      <c r="N993" s="7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spans="7:28" ht="13" x14ac:dyDescent="0.15">
      <c r="G994" s="6"/>
      <c r="H994" s="6"/>
      <c r="I994" s="6"/>
      <c r="J994" s="6"/>
      <c r="K994" s="6"/>
      <c r="L994" s="6"/>
      <c r="M994" s="6"/>
      <c r="N994" s="7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7:28" ht="13" x14ac:dyDescent="0.15">
      <c r="G995" s="6"/>
      <c r="H995" s="6"/>
      <c r="I995" s="6"/>
      <c r="J995" s="6"/>
      <c r="K995" s="6"/>
      <c r="L995" s="6"/>
      <c r="M995" s="6"/>
      <c r="N995" s="7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7:28" ht="13" x14ac:dyDescent="0.15">
      <c r="G996" s="6"/>
      <c r="H996" s="6"/>
      <c r="I996" s="6"/>
      <c r="J996" s="6"/>
      <c r="K996" s="6"/>
      <c r="L996" s="6"/>
      <c r="M996" s="6"/>
      <c r="N996" s="7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7:28" ht="13" x14ac:dyDescent="0.15">
      <c r="G997" s="6"/>
      <c r="H997" s="6"/>
      <c r="I997" s="6"/>
      <c r="J997" s="6"/>
      <c r="K997" s="6"/>
      <c r="L997" s="6"/>
      <c r="M997" s="6"/>
      <c r="N997" s="7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7:28" ht="13" x14ac:dyDescent="0.15">
      <c r="G998" s="6"/>
      <c r="H998" s="6"/>
      <c r="I998" s="6"/>
      <c r="J998" s="6"/>
      <c r="K998" s="6"/>
      <c r="L998" s="6"/>
      <c r="M998" s="6"/>
      <c r="N998" s="7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7:28" ht="13" x14ac:dyDescent="0.15">
      <c r="G999" s="6"/>
      <c r="H999" s="6"/>
      <c r="I999" s="6"/>
      <c r="J999" s="6"/>
      <c r="K999" s="6"/>
      <c r="L999" s="6"/>
      <c r="M999" s="6"/>
      <c r="N999" s="7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7:28" ht="15.75" customHeight="1" x14ac:dyDescent="0.15">
      <c r="G1000" s="6"/>
      <c r="H1000" s="6"/>
      <c r="I1000" s="6"/>
      <c r="J1000" s="6"/>
      <c r="K1000" s="6"/>
      <c r="L1000" s="6"/>
      <c r="M1000" s="6"/>
      <c r="N1000" s="7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7:28" ht="15.75" customHeight="1" x14ac:dyDescent="0.15">
      <c r="G1001" s="6"/>
      <c r="H1001" s="6"/>
      <c r="I1001" s="6"/>
      <c r="J1001" s="6"/>
      <c r="K1001" s="6"/>
      <c r="L1001" s="6"/>
      <c r="M1001" s="6"/>
      <c r="N1001" s="7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7:28" ht="15.75" customHeight="1" x14ac:dyDescent="0.15">
      <c r="H1002" s="6"/>
      <c r="I1002" s="6"/>
      <c r="J1002" s="6"/>
      <c r="K1002" s="6"/>
      <c r="L1002" s="6"/>
      <c r="M1002" s="6"/>
      <c r="N1002" s="7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7:28" ht="15.75" customHeight="1" x14ac:dyDescent="0.15">
      <c r="H1003" s="6"/>
      <c r="I1003" s="6"/>
      <c r="J1003" s="6"/>
      <c r="K1003" s="6"/>
      <c r="L1003" s="6"/>
      <c r="M1003" s="6"/>
      <c r="N1003" s="7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7:28" ht="15.75" customHeight="1" x14ac:dyDescent="0.15">
      <c r="H1004" s="6"/>
      <c r="I1004" s="6"/>
      <c r="J1004" s="6"/>
      <c r="L1004" s="6"/>
      <c r="M1004" s="6"/>
      <c r="N1004" s="7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7:28" ht="15.75" customHeight="1" x14ac:dyDescent="0.15">
      <c r="H1005" s="6"/>
      <c r="I1005" s="6"/>
      <c r="J1005" s="6"/>
      <c r="M1005" s="6"/>
      <c r="N1005" s="7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7:28" ht="15.75" customHeight="1" x14ac:dyDescent="0.15">
      <c r="H1006" s="6"/>
      <c r="I1006" s="6"/>
      <c r="J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7:28" ht="15.75" customHeight="1" x14ac:dyDescent="0.15">
      <c r="H1007" s="6"/>
      <c r="I1007" s="6"/>
      <c r="J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7:28" ht="15.75" customHeight="1" x14ac:dyDescent="0.15">
      <c r="H1008" s="6"/>
      <c r="I1008" s="6"/>
      <c r="J1008" s="6"/>
    </row>
    <row r="1009" spans="8:10" ht="15.75" customHeight="1" x14ac:dyDescent="0.15">
      <c r="H1009" s="6"/>
      <c r="I1009" s="6"/>
      <c r="J100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F2C4-F4D9-D847-B835-A454E7E1468B}">
  <dimension ref="A1:AJ33"/>
  <sheetViews>
    <sheetView workbookViewId="0">
      <selection activeCell="C41" sqref="C41"/>
    </sheetView>
  </sheetViews>
  <sheetFormatPr baseColWidth="10" defaultRowHeight="13" x14ac:dyDescent="0.15"/>
  <cols>
    <col min="1" max="1" width="12.83203125" bestFit="1" customWidth="1"/>
    <col min="2" max="2" width="10.6640625" customWidth="1"/>
    <col min="3" max="9" width="11" bestFit="1" customWidth="1"/>
    <col min="10" max="10" width="12.83203125" bestFit="1" customWidth="1"/>
    <col min="11" max="19" width="13.6640625" bestFit="1" customWidth="1"/>
    <col min="20" max="31" width="12.83203125" bestFit="1" customWidth="1"/>
    <col min="32" max="32" width="13.6640625" bestFit="1" customWidth="1"/>
    <col min="34" max="34" width="21.6640625" customWidth="1"/>
    <col min="35" max="35" width="11.1640625" bestFit="1" customWidth="1"/>
    <col min="36" max="36" width="19.6640625" customWidth="1"/>
  </cols>
  <sheetData>
    <row r="1" spans="1:32" s="236" customFormat="1" x14ac:dyDescent="0.15">
      <c r="A1" s="240">
        <f>AH33</f>
        <v>966897968.9856149</v>
      </c>
      <c r="B1" s="141" t="s">
        <v>127</v>
      </c>
    </row>
    <row r="2" spans="1:32" s="236" customFormat="1" x14ac:dyDescent="0.15">
      <c r="A2" s="253">
        <v>0.03</v>
      </c>
      <c r="B2" s="141" t="s">
        <v>126</v>
      </c>
      <c r="E2" s="250"/>
    </row>
    <row r="3" spans="1:32" s="249" customFormat="1" x14ac:dyDescent="0.15">
      <c r="A3" s="252">
        <v>1</v>
      </c>
      <c r="B3" s="141" t="s">
        <v>128</v>
      </c>
      <c r="E3" s="250"/>
    </row>
    <row r="4" spans="1:32" s="249" customFormat="1" x14ac:dyDescent="0.15">
      <c r="A4" s="251"/>
      <c r="E4" s="250"/>
    </row>
    <row r="5" spans="1:32" s="236" customFormat="1" x14ac:dyDescent="0.15">
      <c r="A5" s="249" t="s">
        <v>125</v>
      </c>
    </row>
    <row r="6" spans="1:32" x14ac:dyDescent="0.15">
      <c r="A6" s="238" t="str">
        <f>contributions!B5</f>
        <v>Salary Band</v>
      </c>
      <c r="B6" s="238" t="str">
        <f>contributions!C5</f>
        <v>0–5k</v>
      </c>
      <c r="C6" s="238" t="str">
        <f>contributions!D5</f>
        <v>£5–10k</v>
      </c>
      <c r="D6" s="238" t="str">
        <f>contributions!E5</f>
        <v>£10–15k</v>
      </c>
      <c r="E6" s="238" t="str">
        <f>contributions!F5</f>
        <v>£15–20k</v>
      </c>
      <c r="F6" s="238" t="str">
        <f>contributions!G5</f>
        <v>£20–25k</v>
      </c>
      <c r="G6" s="238" t="str">
        <f>contributions!H5</f>
        <v>£25–30k</v>
      </c>
      <c r="H6" s="238" t="str">
        <f>contributions!I5</f>
        <v>£30–35k</v>
      </c>
      <c r="I6" s="238" t="str">
        <f>contributions!J5</f>
        <v>£35–40k</v>
      </c>
      <c r="J6" s="238" t="str">
        <f>contributions!K5</f>
        <v>£40–45k</v>
      </c>
      <c r="K6" s="238" t="str">
        <f>contributions!L5</f>
        <v>£45–50k</v>
      </c>
      <c r="L6" s="238" t="str">
        <f>contributions!M5</f>
        <v>£50–55k</v>
      </c>
      <c r="M6" s="238" t="str">
        <f>contributions!N5</f>
        <v>£55–60k</v>
      </c>
      <c r="N6" s="238" t="str">
        <f>contributions!O5</f>
        <v>£60–65k</v>
      </c>
      <c r="O6" s="238" t="str">
        <f>contributions!P5</f>
        <v>£65–70k</v>
      </c>
      <c r="P6" s="238" t="str">
        <f>contributions!Q5</f>
        <v>£70–75k</v>
      </c>
      <c r="Q6" s="238" t="str">
        <f>contributions!R5</f>
        <v>£75–80k</v>
      </c>
      <c r="R6" s="238" t="str">
        <f>contributions!S5</f>
        <v>£80–85k</v>
      </c>
      <c r="S6" s="238" t="str">
        <f>contributions!T5</f>
        <v>£85–90k</v>
      </c>
      <c r="T6" s="238" t="str">
        <f>contributions!U5</f>
        <v>£90–95k</v>
      </c>
      <c r="U6" s="238" t="str">
        <f>contributions!V5</f>
        <v>£95–100k</v>
      </c>
      <c r="V6" s="238" t="str">
        <f>contributions!W5</f>
        <v>£100–105k</v>
      </c>
      <c r="W6" s="238" t="str">
        <f>contributions!X5</f>
        <v>£105–110k</v>
      </c>
      <c r="X6" s="238" t="str">
        <f>contributions!Y5</f>
        <v>£110–115k</v>
      </c>
      <c r="Y6" s="238" t="str">
        <f>contributions!Z5</f>
        <v>£115–120k</v>
      </c>
      <c r="Z6" s="238" t="str">
        <f>contributions!AA5</f>
        <v>£120–125k</v>
      </c>
      <c r="AA6" s="238" t="str">
        <f>contributions!AB5</f>
        <v>£125–130k</v>
      </c>
      <c r="AB6" s="238" t="str">
        <f>contributions!AC5</f>
        <v>£130–135k</v>
      </c>
      <c r="AC6" s="238" t="str">
        <f>contributions!AD5</f>
        <v>£135–140k</v>
      </c>
      <c r="AD6" s="238" t="str">
        <f>contributions!AE5</f>
        <v>£140–145k</v>
      </c>
      <c r="AE6" s="238" t="str">
        <f>contributions!AF5</f>
        <v>£145–150k</v>
      </c>
      <c r="AF6" s="238" t="str">
        <f>contributions!AG5</f>
        <v>£150+</v>
      </c>
    </row>
    <row r="7" spans="1:32" x14ac:dyDescent="0.15">
      <c r="A7" s="238">
        <v>22.5</v>
      </c>
      <c r="B7" s="237">
        <f>Loss_22.5y!B9</f>
        <v>394.14705656065956</v>
      </c>
      <c r="C7" s="237">
        <f>Loss_22.5y!C9</f>
        <v>1182.4411696819784</v>
      </c>
      <c r="D7" s="237">
        <f>Loss_22.5y!D9</f>
        <v>1970.7352828032963</v>
      </c>
      <c r="E7" s="237">
        <f>Loss_22.5y!E9</f>
        <v>2759.0293959246155</v>
      </c>
      <c r="F7" s="237">
        <f>Loss_22.5y!F9</f>
        <v>3547.3235090459361</v>
      </c>
      <c r="G7" s="237">
        <f>Loss_22.5y!G9</f>
        <v>4335.6176221672558</v>
      </c>
      <c r="H7" s="237">
        <f>Loss_22.5y!H9</f>
        <v>5123.9117352885733</v>
      </c>
      <c r="I7" s="237">
        <f>Loss_22.5y!I9</f>
        <v>5912.2058484098925</v>
      </c>
      <c r="J7" s="237">
        <f>Loss_22.5y!J9</f>
        <v>6491.8078320352988</v>
      </c>
      <c r="K7" s="237">
        <f>Loss_22.5y!K9</f>
        <v>6847.6059220762327</v>
      </c>
      <c r="L7" s="237">
        <f>Loss_22.5y!L9</f>
        <v>7203.4040121171565</v>
      </c>
      <c r="M7" s="237">
        <f>Loss_22.5y!M9</f>
        <v>7554.1648474618851</v>
      </c>
      <c r="N7" s="237">
        <f>Loss_22.5y!N9</f>
        <v>7729.5452651342621</v>
      </c>
      <c r="O7" s="237">
        <f>Loss_22.5y!O9</f>
        <v>7729.5452651342621</v>
      </c>
      <c r="P7" s="237">
        <f>Loss_22.5y!P9</f>
        <v>7729.5452651342657</v>
      </c>
      <c r="Q7" s="237">
        <f>Loss_22.5y!Q9</f>
        <v>7739.6197745266472</v>
      </c>
      <c r="R7" s="237">
        <f>Loss_22.5y!R9</f>
        <v>7734.5825198304519</v>
      </c>
      <c r="S7" s="237">
        <f>Loss_22.5y!S9</f>
        <v>7734.5825198304447</v>
      </c>
      <c r="T7" s="237">
        <f>Loss_22.5y!T9</f>
        <v>7729.5452651342639</v>
      </c>
      <c r="U7" s="237">
        <f>Loss_22.5y!U9</f>
        <v>7729.5452651342639</v>
      </c>
      <c r="V7" s="237">
        <f>Loss_22.5y!V9</f>
        <v>7729.5452651342639</v>
      </c>
      <c r="W7" s="237">
        <f>Loss_22.5y!W9</f>
        <v>7729.5452651342748</v>
      </c>
      <c r="X7" s="237">
        <f>Loss_22.5y!X9</f>
        <v>7739.619774526629</v>
      </c>
      <c r="Y7" s="237">
        <f>Loss_22.5y!Y9</f>
        <v>7734.5825198304628</v>
      </c>
      <c r="Z7" s="237">
        <f>Loss_22.5y!Z9</f>
        <v>7734.5825198304447</v>
      </c>
      <c r="AA7" s="237">
        <f>Loss_22.5y!AA9</f>
        <v>7729.5452651342566</v>
      </c>
      <c r="AB7" s="237">
        <f>Loss_22.5y!AB9</f>
        <v>7729.5452651342785</v>
      </c>
      <c r="AC7" s="237">
        <f>Loss_22.5y!AC9</f>
        <v>7729.5452651342566</v>
      </c>
      <c r="AD7" s="237">
        <f>Loss_22.5y!AD9</f>
        <v>7729.5452651342603</v>
      </c>
      <c r="AE7" s="237">
        <f>Loss_22.5y!AE9</f>
        <v>7739.61977452664</v>
      </c>
      <c r="AF7" s="237">
        <f>Loss_22.5y!AF9</f>
        <v>7734.5825198304519</v>
      </c>
    </row>
    <row r="8" spans="1:32" x14ac:dyDescent="0.15">
      <c r="A8" s="238">
        <f>A7+5</f>
        <v>27.5</v>
      </c>
      <c r="B8" s="237">
        <f>Loss_27.5y!B9</f>
        <v>371.97334458217392</v>
      </c>
      <c r="C8" s="237">
        <f>Loss_27.5y!C9</f>
        <v>1115.9200337465213</v>
      </c>
      <c r="D8" s="237">
        <f>Loss_27.5y!D9</f>
        <v>1859.8667229108687</v>
      </c>
      <c r="E8" s="237">
        <f>Loss_27.5y!E9</f>
        <v>2603.813412075217</v>
      </c>
      <c r="F8" s="237">
        <f>Loss_27.5y!F9</f>
        <v>3347.7601012395639</v>
      </c>
      <c r="G8" s="237">
        <f>Loss_27.5y!G9</f>
        <v>4091.7067904039131</v>
      </c>
      <c r="H8" s="237">
        <f>Loss_27.5y!H9</f>
        <v>4835.6534795682601</v>
      </c>
      <c r="I8" s="237">
        <f>Loss_27.5y!I9</f>
        <v>5579.600168732607</v>
      </c>
      <c r="J8" s="237">
        <f>Loss_27.5y!J9</f>
        <v>6194.1000444489055</v>
      </c>
      <c r="K8" s="237">
        <f>Loss_27.5y!K9</f>
        <v>6663.809800234616</v>
      </c>
      <c r="L8" s="237">
        <f>Loss_27.5y!L9</f>
        <v>7128.4051205261349</v>
      </c>
      <c r="M8" s="237">
        <f>Loss_27.5y!M9</f>
        <v>7598.1148763118308</v>
      </c>
      <c r="N8" s="237">
        <f>Loss_27.5y!N9</f>
        <v>7825.2981009634223</v>
      </c>
      <c r="O8" s="237">
        <f>Loss_27.5y!O9</f>
        <v>7820.1836654692397</v>
      </c>
      <c r="P8" s="237">
        <f>Loss_27.5y!P9</f>
        <v>7825.2981009634186</v>
      </c>
      <c r="Q8" s="237">
        <f>Loss_27.5y!Q9</f>
        <v>7825.2981009634204</v>
      </c>
      <c r="R8" s="237">
        <f>Loss_27.5y!R9</f>
        <v>7820.1836654692306</v>
      </c>
      <c r="S8" s="237">
        <f>Loss_27.5y!S9</f>
        <v>7825.2981009634168</v>
      </c>
      <c r="T8" s="237">
        <f>Loss_27.5y!T9</f>
        <v>7825.2981009634204</v>
      </c>
      <c r="U8" s="237">
        <f>Loss_27.5y!U9</f>
        <v>7820.1836654692343</v>
      </c>
      <c r="V8" s="237">
        <f>Loss_27.5y!V9</f>
        <v>7825.2981009634277</v>
      </c>
      <c r="W8" s="237">
        <f>Loss_27.5y!W9</f>
        <v>7825.2981009634168</v>
      </c>
      <c r="X8" s="237">
        <f>Loss_27.5y!X9</f>
        <v>7820.1836654692415</v>
      </c>
      <c r="Y8" s="237">
        <f>Loss_27.5y!Y9</f>
        <v>7825.2981009634204</v>
      </c>
      <c r="Z8" s="237">
        <f>Loss_27.5y!Z9</f>
        <v>7825.2981009634132</v>
      </c>
      <c r="AA8" s="237">
        <f>Loss_27.5y!AA9</f>
        <v>7820.1836654692488</v>
      </c>
      <c r="AB8" s="237">
        <f>Loss_27.5y!AB9</f>
        <v>7830.4125364575993</v>
      </c>
      <c r="AC8" s="237">
        <f>Loss_27.5y!AC9</f>
        <v>7830.4125364575957</v>
      </c>
      <c r="AD8" s="237">
        <f>Loss_27.5y!AD9</f>
        <v>7830.4125364576175</v>
      </c>
      <c r="AE8" s="237">
        <f>Loss_27.5y!AE9</f>
        <v>7830.4125364575957</v>
      </c>
      <c r="AF8" s="237">
        <f>Loss_27.5y!AF9</f>
        <v>7825.2981009634241</v>
      </c>
    </row>
    <row r="9" spans="1:32" x14ac:dyDescent="0.15">
      <c r="A9" s="238">
        <f t="shared" ref="A9:A16" si="0">A8+5</f>
        <v>32.5</v>
      </c>
      <c r="B9" s="237">
        <f>Loss_32.5y!B9</f>
        <v>348.58817532377236</v>
      </c>
      <c r="C9" s="237">
        <f>Loss_32.5y!C9</f>
        <v>1045.7645259713165</v>
      </c>
      <c r="D9" s="237">
        <f>Loss_32.5y!D9</f>
        <v>1742.9408766188612</v>
      </c>
      <c r="E9" s="237">
        <f>Loss_32.5y!E9</f>
        <v>2440.1172272664066</v>
      </c>
      <c r="F9" s="237">
        <f>Loss_32.5y!F9</f>
        <v>3137.2935779139507</v>
      </c>
      <c r="G9" s="237">
        <f>Loss_32.5y!G9</f>
        <v>3834.469928561497</v>
      </c>
      <c r="H9" s="237">
        <f>Loss_32.5y!H9</f>
        <v>4531.6462792090388</v>
      </c>
      <c r="I9" s="237">
        <f>Loss_32.5y!I9</f>
        <v>5228.8226298565842</v>
      </c>
      <c r="J9" s="237">
        <f>Loss_32.5y!J9</f>
        <v>5868.308876567181</v>
      </c>
      <c r="K9" s="237">
        <f>Loss_32.5y!K9</f>
        <v>6434.5202664241096</v>
      </c>
      <c r="L9" s="237">
        <f>Loss_32.5y!L9</f>
        <v>7011.1214915588498</v>
      </c>
      <c r="M9" s="237">
        <f>Loss_32.5y!M9</f>
        <v>7577.3328814157649</v>
      </c>
      <c r="N9" s="237">
        <f>Loss_32.5y!N9</f>
        <v>7852.6461998858686</v>
      </c>
      <c r="O9" s="237">
        <f>Loss_32.5y!O9</f>
        <v>7857.8411175247766</v>
      </c>
      <c r="P9" s="237">
        <f>Loss_32.5y!P9</f>
        <v>7852.6461998858667</v>
      </c>
      <c r="Q9" s="237">
        <f>Loss_32.5y!Q9</f>
        <v>7857.8411175247766</v>
      </c>
      <c r="R9" s="237">
        <f>Loss_32.5y!R9</f>
        <v>7857.8411175247857</v>
      </c>
      <c r="S9" s="237">
        <f>Loss_32.5y!S9</f>
        <v>7863.0360351636882</v>
      </c>
      <c r="T9" s="237">
        <f>Loss_32.5y!T9</f>
        <v>7857.8411175247857</v>
      </c>
      <c r="U9" s="237">
        <f>Loss_32.5y!U9</f>
        <v>7852.6461998858758</v>
      </c>
      <c r="V9" s="237">
        <f>Loss_32.5y!V9</f>
        <v>7857.8411175247747</v>
      </c>
      <c r="W9" s="237">
        <f>Loss_32.5y!W9</f>
        <v>7852.6461998858722</v>
      </c>
      <c r="X9" s="237">
        <f>Loss_32.5y!X9</f>
        <v>7857.8411175247784</v>
      </c>
      <c r="Y9" s="237">
        <f>Loss_32.5y!Y9</f>
        <v>7857.8411175247784</v>
      </c>
      <c r="Z9" s="237">
        <f>Loss_32.5y!Z9</f>
        <v>7852.6461998858613</v>
      </c>
      <c r="AA9" s="237">
        <f>Loss_32.5y!AA9</f>
        <v>7857.8411175247784</v>
      </c>
      <c r="AB9" s="237">
        <f>Loss_32.5y!AB9</f>
        <v>7852.6461998858649</v>
      </c>
      <c r="AC9" s="237">
        <f>Loss_32.5y!AC9</f>
        <v>7857.841117524782</v>
      </c>
      <c r="AD9" s="237">
        <f>Loss_32.5y!AD9</f>
        <v>7863.0360351637028</v>
      </c>
      <c r="AE9" s="237">
        <f>Loss_32.5y!AE9</f>
        <v>7857.8411175247711</v>
      </c>
      <c r="AF9" s="237">
        <f>Loss_32.5y!AF9</f>
        <v>7857.8411175247929</v>
      </c>
    </row>
    <row r="10" spans="1:32" x14ac:dyDescent="0.15">
      <c r="A10" s="238">
        <f t="shared" si="0"/>
        <v>37.5</v>
      </c>
      <c r="B10" s="237">
        <f>Loss_37.5y!B9</f>
        <v>323.92536100676989</v>
      </c>
      <c r="C10" s="237">
        <f>Loss_37.5y!C9</f>
        <v>971.77608302030944</v>
      </c>
      <c r="D10" s="237">
        <f>Loss_37.5y!D9</f>
        <v>1619.6268050338481</v>
      </c>
      <c r="E10" s="237">
        <f>Loss_37.5y!E9</f>
        <v>2267.4775270473892</v>
      </c>
      <c r="F10" s="237">
        <f>Loss_37.5y!F9</f>
        <v>2915.3282490609281</v>
      </c>
      <c r="G10" s="237">
        <f>Loss_37.5y!G9</f>
        <v>3563.1789710744697</v>
      </c>
      <c r="H10" s="237">
        <f>Loss_37.5y!H9</f>
        <v>4211.0296930880058</v>
      </c>
      <c r="I10" s="237">
        <f>Loss_37.5y!I9</f>
        <v>4858.8804151015474</v>
      </c>
      <c r="J10" s="237">
        <f>Loss_37.5y!J9</f>
        <v>5518.2521830766191</v>
      </c>
      <c r="K10" s="237">
        <f>Loss_37.5y!K9</f>
        <v>6183.8659789105986</v>
      </c>
      <c r="L10" s="237">
        <f>Loss_37.5y!L9</f>
        <v>6838.9217385393058</v>
      </c>
      <c r="M10" s="237">
        <f>Loss_37.5y!M9</f>
        <v>7504.5355343732717</v>
      </c>
      <c r="N10" s="237">
        <f>Loss_37.5y!N9</f>
        <v>7834.7029232389523</v>
      </c>
      <c r="O10" s="237">
        <f>Loss_37.5y!O9</f>
        <v>7824.1448870336881</v>
      </c>
      <c r="P10" s="237">
        <f>Loss_37.5y!P9</f>
        <v>7834.7029232389505</v>
      </c>
      <c r="Q10" s="237">
        <f>Loss_37.5y!Q9</f>
        <v>7829.4239051363184</v>
      </c>
      <c r="R10" s="237">
        <f>Loss_37.5y!R9</f>
        <v>7824.1448870336826</v>
      </c>
      <c r="S10" s="237">
        <f>Loss_37.5y!S9</f>
        <v>7829.4239051363147</v>
      </c>
      <c r="T10" s="237">
        <f>Loss_37.5y!T9</f>
        <v>7829.4239051363147</v>
      </c>
      <c r="U10" s="237">
        <f>Loss_37.5y!U9</f>
        <v>7834.7029232389541</v>
      </c>
      <c r="V10" s="237">
        <f>Loss_37.5y!V9</f>
        <v>7829.4239051363256</v>
      </c>
      <c r="W10" s="237">
        <f>Loss_37.5y!W9</f>
        <v>7834.7029232389541</v>
      </c>
      <c r="X10" s="237">
        <f>Loss_37.5y!X9</f>
        <v>7829.4239051363147</v>
      </c>
      <c r="Y10" s="237">
        <f>Loss_37.5y!Y9</f>
        <v>7824.1448870336862</v>
      </c>
      <c r="Z10" s="237">
        <f>Loss_37.5y!Z9</f>
        <v>7829.4239051363074</v>
      </c>
      <c r="AA10" s="237">
        <f>Loss_37.5y!AA9</f>
        <v>7829.4239051363111</v>
      </c>
      <c r="AB10" s="237">
        <f>Loss_37.5y!AB9</f>
        <v>7824.1448870336899</v>
      </c>
      <c r="AC10" s="237">
        <f>Loss_37.5y!AC9</f>
        <v>7829.4239051363147</v>
      </c>
      <c r="AD10" s="237">
        <f>Loss_37.5y!AD9</f>
        <v>7834.7029232389614</v>
      </c>
      <c r="AE10" s="237">
        <f>Loss_37.5y!AE9</f>
        <v>7829.4239051363147</v>
      </c>
      <c r="AF10" s="237">
        <f>Loss_37.5y!AF9</f>
        <v>7834.7029232389505</v>
      </c>
    </row>
    <row r="11" spans="1:32" x14ac:dyDescent="0.15">
      <c r="A11" s="238">
        <f t="shared" si="0"/>
        <v>42.5</v>
      </c>
      <c r="B11" s="237">
        <f>Loss_42.5y!B9</f>
        <v>297.91509769356287</v>
      </c>
      <c r="C11" s="237">
        <f>Loss_42.5y!C9</f>
        <v>893.74529308068804</v>
      </c>
      <c r="D11" s="237">
        <f>Loss_42.5y!D9</f>
        <v>1489.5754884678113</v>
      </c>
      <c r="E11" s="237">
        <f>Loss_42.5y!E9</f>
        <v>2085.4056838549382</v>
      </c>
      <c r="F11" s="237">
        <f>Loss_42.5y!F9</f>
        <v>2681.2358792420637</v>
      </c>
      <c r="G11" s="237">
        <f>Loss_42.5y!G9</f>
        <v>3277.0660746291906</v>
      </c>
      <c r="H11" s="237">
        <f>Loss_42.5y!H9</f>
        <v>3872.8962700163147</v>
      </c>
      <c r="I11" s="237">
        <f>Loss_42.5y!I9</f>
        <v>4468.726465403437</v>
      </c>
      <c r="J11" s="237">
        <f>Loss_42.5y!J9</f>
        <v>5148.0275511557684</v>
      </c>
      <c r="K11" s="237">
        <f>Loss_42.5y!K9</f>
        <v>5889.3321420455541</v>
      </c>
      <c r="L11" s="237">
        <f>Loss_42.5y!L9</f>
        <v>6636.0035792422677</v>
      </c>
      <c r="M11" s="237">
        <f>Loss_42.5y!M9</f>
        <v>7377.3081701320407</v>
      </c>
      <c r="N11" s="237">
        <f>Loss_42.5y!N9</f>
        <v>7742.5936192699955</v>
      </c>
      <c r="O11" s="237">
        <f>Loss_42.5y!O9</f>
        <v>7742.5936192699937</v>
      </c>
      <c r="P11" s="237">
        <f>Loss_42.5y!P9</f>
        <v>7747.9604655769363</v>
      </c>
      <c r="Q11" s="237">
        <f>Loss_42.5y!Q9</f>
        <v>7747.9604655769326</v>
      </c>
      <c r="R11" s="237">
        <f>Loss_42.5y!R9</f>
        <v>7747.9604655769326</v>
      </c>
      <c r="S11" s="237">
        <f>Loss_42.5y!S9</f>
        <v>7753.327311883877</v>
      </c>
      <c r="T11" s="237">
        <f>Loss_42.5y!T9</f>
        <v>7742.5936192699992</v>
      </c>
      <c r="U11" s="237">
        <f>Loss_42.5y!U9</f>
        <v>7753.3273118838697</v>
      </c>
      <c r="V11" s="237">
        <f>Loss_42.5y!V9</f>
        <v>7747.9604655769399</v>
      </c>
      <c r="W11" s="237">
        <f>Loss_42.5y!W9</f>
        <v>7747.9604655769363</v>
      </c>
      <c r="X11" s="237">
        <f>Loss_42.5y!X9</f>
        <v>7747.9604655769326</v>
      </c>
      <c r="Y11" s="237">
        <f>Loss_42.5y!Y9</f>
        <v>7742.5936192700028</v>
      </c>
      <c r="Z11" s="237">
        <f>Loss_42.5y!Z9</f>
        <v>7742.5936192699955</v>
      </c>
      <c r="AA11" s="237">
        <f>Loss_42.5y!AA9</f>
        <v>7747.960465576929</v>
      </c>
      <c r="AB11" s="237">
        <f>Loss_42.5y!AB9</f>
        <v>7747.9604655769217</v>
      </c>
      <c r="AC11" s="237">
        <f>Loss_42.5y!AC9</f>
        <v>7747.9604655769363</v>
      </c>
      <c r="AD11" s="237">
        <f>Loss_42.5y!AD9</f>
        <v>7747.9604655769363</v>
      </c>
      <c r="AE11" s="237">
        <f>Loss_42.5y!AE9</f>
        <v>7742.5936192699955</v>
      </c>
      <c r="AF11" s="237">
        <f>Loss_42.5y!AF9</f>
        <v>7742.5936192700101</v>
      </c>
    </row>
    <row r="12" spans="1:32" x14ac:dyDescent="0.15">
      <c r="A12" s="238">
        <f t="shared" si="0"/>
        <v>47.5</v>
      </c>
      <c r="B12" s="237">
        <f>Loss_47.5y!B9</f>
        <v>270.48376771935261</v>
      </c>
      <c r="C12" s="237">
        <f>Loss_47.5y!C9</f>
        <v>811.45130315805682</v>
      </c>
      <c r="D12" s="237">
        <f>Loss_47.5y!D9</f>
        <v>1352.4188385967605</v>
      </c>
      <c r="E12" s="237">
        <f>Loss_47.5y!E9</f>
        <v>1893.3863740354655</v>
      </c>
      <c r="F12" s="237">
        <f>Loss_47.5y!F9</f>
        <v>2434.3539094741709</v>
      </c>
      <c r="G12" s="237">
        <f>Loss_47.5y!G9</f>
        <v>2975.3214449128754</v>
      </c>
      <c r="H12" s="237">
        <f>Loss_47.5y!H9</f>
        <v>3516.2889803515791</v>
      </c>
      <c r="I12" s="237">
        <f>Loss_47.5y!I9</f>
        <v>4057.2565157902827</v>
      </c>
      <c r="J12" s="237">
        <f>Loss_47.5y!J9</f>
        <v>4745.6355231211637</v>
      </c>
      <c r="K12" s="237">
        <f>Loss_47.5y!K9</f>
        <v>5565.0500840418608</v>
      </c>
      <c r="L12" s="237">
        <f>Loss_47.5y!L9</f>
        <v>6384.464644962547</v>
      </c>
      <c r="M12" s="237">
        <f>Loss_47.5y!M9</f>
        <v>7209.33784531735</v>
      </c>
      <c r="N12" s="237">
        <f>Loss_47.5y!N9</f>
        <v>7610.8571666265234</v>
      </c>
      <c r="O12" s="237">
        <f>Loss_47.5y!O9</f>
        <v>7610.8571666265234</v>
      </c>
      <c r="P12" s="237">
        <f>Loss_47.5y!P9</f>
        <v>7605.3985271923993</v>
      </c>
      <c r="Q12" s="237">
        <f>Loss_47.5y!Q9</f>
        <v>7605.398527192403</v>
      </c>
      <c r="R12" s="237">
        <f>Loss_47.5y!R9</f>
        <v>7605.3985271923993</v>
      </c>
      <c r="S12" s="237">
        <f>Loss_47.5y!S9</f>
        <v>7605.398527192403</v>
      </c>
      <c r="T12" s="237">
        <f>Loss_47.5y!T9</f>
        <v>7616.3158060606438</v>
      </c>
      <c r="U12" s="237">
        <f>Loss_47.5y!U9</f>
        <v>7610.8571666265234</v>
      </c>
      <c r="V12" s="237">
        <f>Loss_47.5y!V9</f>
        <v>7610.8571666265161</v>
      </c>
      <c r="W12" s="237">
        <f>Loss_47.5y!W9</f>
        <v>7616.3158060606438</v>
      </c>
      <c r="X12" s="237">
        <f>Loss_47.5y!X9</f>
        <v>7610.8571666265234</v>
      </c>
      <c r="Y12" s="237">
        <f>Loss_47.5y!Y9</f>
        <v>7610.8571666265198</v>
      </c>
      <c r="Z12" s="237">
        <f>Loss_47.5y!Z9</f>
        <v>7616.3158060606365</v>
      </c>
      <c r="AA12" s="237">
        <f>Loss_47.5y!AA9</f>
        <v>7610.8571666265161</v>
      </c>
      <c r="AB12" s="237">
        <f>Loss_47.5y!AB9</f>
        <v>7610.857166626527</v>
      </c>
      <c r="AC12" s="237">
        <f>Loss_47.5y!AC9</f>
        <v>7605.3985271924103</v>
      </c>
      <c r="AD12" s="237">
        <f>Loss_47.5y!AD9</f>
        <v>7605.398527192403</v>
      </c>
      <c r="AE12" s="237">
        <f>Loss_47.5y!AE9</f>
        <v>7605.3985271924103</v>
      </c>
      <c r="AF12" s="237">
        <f>Loss_47.5y!AF9</f>
        <v>7605.3985271924103</v>
      </c>
    </row>
    <row r="13" spans="1:32" x14ac:dyDescent="0.15">
      <c r="A13" s="238">
        <f t="shared" si="0"/>
        <v>52.5</v>
      </c>
      <c r="B13" s="237">
        <f>Loss_52.5y!B9</f>
        <v>241.55373132975831</v>
      </c>
      <c r="C13" s="237">
        <f>Loss_52.5y!C9</f>
        <v>724.66119398927481</v>
      </c>
      <c r="D13" s="237">
        <f>Loss_52.5y!D9</f>
        <v>1207.7686566487891</v>
      </c>
      <c r="E13" s="237">
        <f>Loss_52.5y!E9</f>
        <v>1690.8761193083069</v>
      </c>
      <c r="F13" s="237">
        <f>Loss_52.5y!F9</f>
        <v>2173.983581967821</v>
      </c>
      <c r="G13" s="237">
        <f>Loss_52.5y!G9</f>
        <v>2657.0910446273419</v>
      </c>
      <c r="H13" s="237">
        <f>Loss_52.5y!H9</f>
        <v>3140.1985072868538</v>
      </c>
      <c r="I13" s="237">
        <f>Loss_52.5y!I9</f>
        <v>3623.3059699463702</v>
      </c>
      <c r="J13" s="237">
        <f>Loss_52.5y!J9</f>
        <v>4320.5348140841834</v>
      </c>
      <c r="K13" s="237">
        <f>Loss_52.5y!K9</f>
        <v>5209.6705308491983</v>
      </c>
      <c r="L13" s="237">
        <f>Loss_52.5y!L9</f>
        <v>6098.8062476142077</v>
      </c>
      <c r="M13" s="237">
        <f>Loss_52.5y!M9</f>
        <v>6987.9419643792135</v>
      </c>
      <c r="N13" s="237">
        <f>Loss_52.5y!N9</f>
        <v>7421.4025683361833</v>
      </c>
      <c r="O13" s="237">
        <f>Loss_52.5y!O9</f>
        <v>7421.4025683361833</v>
      </c>
      <c r="P13" s="237">
        <f>Loss_52.5y!P9</f>
        <v>7421.4025683361797</v>
      </c>
      <c r="Q13" s="237">
        <f>Loss_52.5y!Q9</f>
        <v>7421.4025683361797</v>
      </c>
      <c r="R13" s="237">
        <f>Loss_52.5y!R9</f>
        <v>7421.4025683361815</v>
      </c>
      <c r="S13" s="237">
        <f>Loss_52.5y!S9</f>
        <v>7421.4025683361797</v>
      </c>
      <c r="T13" s="237">
        <f>Loss_52.5y!T9</f>
        <v>7421.4025683361797</v>
      </c>
      <c r="U13" s="237">
        <f>Loss_52.5y!U9</f>
        <v>7421.402568336187</v>
      </c>
      <c r="V13" s="237">
        <f>Loss_52.5y!V9</f>
        <v>7421.4025683361797</v>
      </c>
      <c r="W13" s="237">
        <f>Loss_52.5y!W9</f>
        <v>7421.4025683361833</v>
      </c>
      <c r="X13" s="237">
        <f>Loss_52.5y!X9</f>
        <v>7421.402568336187</v>
      </c>
      <c r="Y13" s="237">
        <f>Loss_52.5y!Y9</f>
        <v>7421.4025683361797</v>
      </c>
      <c r="Z13" s="237">
        <f>Loss_52.5y!Z9</f>
        <v>7421.4025683361833</v>
      </c>
      <c r="AA13" s="237">
        <f>Loss_52.5y!AA9</f>
        <v>7421.4025683361906</v>
      </c>
      <c r="AB13" s="237">
        <f>Loss_52.5y!AB9</f>
        <v>7421.402568336176</v>
      </c>
      <c r="AC13" s="237">
        <f>Loss_52.5y!AC9</f>
        <v>7421.4025683361797</v>
      </c>
      <c r="AD13" s="237">
        <f>Loss_52.5y!AD9</f>
        <v>7421.402568336187</v>
      </c>
      <c r="AE13" s="237">
        <f>Loss_52.5y!AE9</f>
        <v>7421.4025683361724</v>
      </c>
      <c r="AF13" s="237">
        <f>Loss_52.5y!AF9</f>
        <v>7421.4025683361797</v>
      </c>
    </row>
    <row r="14" spans="1:32" x14ac:dyDescent="0.15">
      <c r="A14" s="238">
        <f t="shared" si="0"/>
        <v>57.5</v>
      </c>
      <c r="B14" s="237">
        <f>Loss_57.5y!B9</f>
        <v>211.04310693458297</v>
      </c>
      <c r="C14" s="237">
        <f>Loss_57.5y!C9</f>
        <v>633.12932080374912</v>
      </c>
      <c r="D14" s="237">
        <f>Loss_57.5y!D9</f>
        <v>1055.2155346729132</v>
      </c>
      <c r="E14" s="237">
        <f>Loss_57.5y!E9</f>
        <v>1477.3017485420805</v>
      </c>
      <c r="F14" s="237">
        <f>Loss_57.5y!F9</f>
        <v>1899.3879624112451</v>
      </c>
      <c r="G14" s="237">
        <f>Loss_57.5y!G9</f>
        <v>2321.4741762804142</v>
      </c>
      <c r="H14" s="237">
        <f>Loss_57.5y!H9</f>
        <v>2743.5603901495761</v>
      </c>
      <c r="I14" s="237">
        <f>Loss_57.5y!I9</f>
        <v>3165.6466040187406</v>
      </c>
      <c r="J14" s="237">
        <f>Loss_57.5y!J9</f>
        <v>3854.9511940549964</v>
      </c>
      <c r="K14" s="237">
        <f>Loss_57.5y!K9</f>
        <v>4805.8296248741644</v>
      </c>
      <c r="L14" s="237">
        <f>Loss_57.5y!L9</f>
        <v>5762.3525910775043</v>
      </c>
      <c r="M14" s="237">
        <f>Loss_57.5y!M9</f>
        <v>6713.2310218966613</v>
      </c>
      <c r="N14" s="237">
        <f>Loss_57.5y!N9</f>
        <v>7185.8479696141585</v>
      </c>
      <c r="O14" s="237">
        <f>Loss_57.5y!O9</f>
        <v>7191.4925049983394</v>
      </c>
      <c r="P14" s="237">
        <f>Loss_57.5y!P9</f>
        <v>7185.8479696141603</v>
      </c>
      <c r="Q14" s="237">
        <f>Loss_57.5y!Q9</f>
        <v>7185.8479696141585</v>
      </c>
      <c r="R14" s="237">
        <f>Loss_57.5y!R9</f>
        <v>7191.4925049983358</v>
      </c>
      <c r="S14" s="237">
        <f>Loss_57.5y!S9</f>
        <v>7185.8479696141567</v>
      </c>
      <c r="T14" s="237">
        <f>Loss_57.5y!T9</f>
        <v>7185.8479696141621</v>
      </c>
      <c r="U14" s="237">
        <f>Loss_57.5y!U9</f>
        <v>7180.2034342299776</v>
      </c>
      <c r="V14" s="237">
        <f>Loss_57.5y!V9</f>
        <v>7180.2034342299812</v>
      </c>
      <c r="W14" s="237">
        <f>Loss_57.5y!W9</f>
        <v>7180.2034342299812</v>
      </c>
      <c r="X14" s="237">
        <f>Loss_57.5y!X9</f>
        <v>7180.2034342299739</v>
      </c>
      <c r="Y14" s="237">
        <f>Loss_57.5y!Y9</f>
        <v>7191.4925049983503</v>
      </c>
      <c r="Z14" s="237">
        <f>Loss_57.5y!Z9</f>
        <v>7185.8479696141585</v>
      </c>
      <c r="AA14" s="237">
        <f>Loss_57.5y!AA9</f>
        <v>7185.8479696141585</v>
      </c>
      <c r="AB14" s="237">
        <f>Loss_57.5y!AB9</f>
        <v>7191.4925049983431</v>
      </c>
      <c r="AC14" s="237">
        <f>Loss_57.5y!AC9</f>
        <v>7185.8479696141476</v>
      </c>
      <c r="AD14" s="237">
        <f>Loss_57.5y!AD9</f>
        <v>7185.8479696141621</v>
      </c>
      <c r="AE14" s="237">
        <f>Loss_57.5y!AE9</f>
        <v>7191.4925049983394</v>
      </c>
      <c r="AF14" s="237">
        <f>Loss_57.5y!AF9</f>
        <v>7185.8479696141549</v>
      </c>
    </row>
    <row r="15" spans="1:32" x14ac:dyDescent="0.15">
      <c r="A15" s="238">
        <f t="shared" si="0"/>
        <v>62.5</v>
      </c>
      <c r="B15" s="237">
        <f>Loss_62.5y!B9</f>
        <v>178.86553935577786</v>
      </c>
      <c r="C15" s="237">
        <f>Loss_62.5y!C9</f>
        <v>536.59661806733357</v>
      </c>
      <c r="D15" s="237">
        <f>Loss_62.5y!D9</f>
        <v>894.32769677888791</v>
      </c>
      <c r="E15" s="237">
        <f>Loss_62.5y!E9</f>
        <v>1252.0587754904454</v>
      </c>
      <c r="F15" s="237">
        <f>Loss_62.5y!F9</f>
        <v>1609.7898542020012</v>
      </c>
      <c r="G15" s="237">
        <f>Loss_62.5y!G9</f>
        <v>1967.5209329135569</v>
      </c>
      <c r="H15" s="237">
        <f>Loss_62.5y!H9</f>
        <v>2325.2520116251108</v>
      </c>
      <c r="I15" s="237">
        <f>Loss_62.5y!I9</f>
        <v>2682.9830903366656</v>
      </c>
      <c r="J15" s="237">
        <f>Loss_62.5y!J9</f>
        <v>3363.6407443877833</v>
      </c>
      <c r="K15" s="237">
        <f>Loss_62.5y!K9</f>
        <v>4367.2249737784696</v>
      </c>
      <c r="L15" s="237">
        <f>Loss_62.5y!L9</f>
        <v>5370.8092031691467</v>
      </c>
      <c r="M15" s="237">
        <f>Loss_62.5y!M9</f>
        <v>6368.658665534731</v>
      </c>
      <c r="N15" s="237">
        <f>Loss_62.5y!N9</f>
        <v>6870.4507802300814</v>
      </c>
      <c r="O15" s="237">
        <f>Loss_62.5y!O9</f>
        <v>6870.4507802300814</v>
      </c>
      <c r="P15" s="237">
        <f>Loss_62.5y!P9</f>
        <v>6864.7160132049885</v>
      </c>
      <c r="Q15" s="237">
        <f>Loss_62.5y!Q9</f>
        <v>6870.4507802300759</v>
      </c>
      <c r="R15" s="237">
        <f>Loss_62.5y!R9</f>
        <v>6858.9812461798974</v>
      </c>
      <c r="S15" s="237">
        <f>Loss_62.5y!S9</f>
        <v>6858.9812461798992</v>
      </c>
      <c r="T15" s="237">
        <f>Loss_62.5y!T9</f>
        <v>6864.7160132049903</v>
      </c>
      <c r="U15" s="237">
        <f>Loss_62.5y!U9</f>
        <v>6858.9812461799011</v>
      </c>
      <c r="V15" s="237">
        <f>Loss_62.5y!V9</f>
        <v>6870.4507802300759</v>
      </c>
      <c r="W15" s="237">
        <f>Loss_62.5y!W9</f>
        <v>6870.4507802300723</v>
      </c>
      <c r="X15" s="237">
        <f>Loss_62.5y!X9</f>
        <v>6864.7160132049903</v>
      </c>
      <c r="Y15" s="237">
        <f>Loss_62.5y!Y9</f>
        <v>6870.4507802300759</v>
      </c>
      <c r="Z15" s="237">
        <f>Loss_62.5y!Z9</f>
        <v>6870.4507802300795</v>
      </c>
      <c r="AA15" s="237">
        <f>Loss_62.5y!AA9</f>
        <v>6858.9812461798974</v>
      </c>
      <c r="AB15" s="237">
        <f>Loss_62.5y!AB9</f>
        <v>6864.7160132049903</v>
      </c>
      <c r="AC15" s="237">
        <f>Loss_62.5y!AC9</f>
        <v>6864.716013204983</v>
      </c>
      <c r="AD15" s="237">
        <f>Loss_62.5y!AD9</f>
        <v>6858.9812461798938</v>
      </c>
      <c r="AE15" s="237">
        <f>Loss_62.5y!AE9</f>
        <v>6870.4507802300723</v>
      </c>
      <c r="AF15" s="237">
        <f>Loss_62.5y!AF9</f>
        <v>6864.7160132049867</v>
      </c>
    </row>
    <row r="16" spans="1:32" x14ac:dyDescent="0.15">
      <c r="A16" s="238">
        <f t="shared" si="0"/>
        <v>67.5</v>
      </c>
      <c r="B16" s="237">
        <f>Loss_67.5y!B9</f>
        <v>144.92995541367054</v>
      </c>
      <c r="C16" s="237">
        <f>Loss_67.5y!C9</f>
        <v>434.78986624101094</v>
      </c>
      <c r="D16" s="237">
        <f>Loss_67.5y!D9</f>
        <v>724.6497770683518</v>
      </c>
      <c r="E16" s="237">
        <f>Loss_67.5y!E9</f>
        <v>1014.5096878956938</v>
      </c>
      <c r="F16" s="237">
        <f>Loss_67.5y!F9</f>
        <v>1304.3695987230358</v>
      </c>
      <c r="G16" s="237">
        <f>Loss_67.5y!G9</f>
        <v>1594.2295095503769</v>
      </c>
      <c r="H16" s="237">
        <f>Loss_67.5y!H9</f>
        <v>1884.089420377717</v>
      </c>
      <c r="I16" s="237">
        <f>Loss_67.5y!I9</f>
        <v>2173.9493312050563</v>
      </c>
      <c r="J16" s="237">
        <f>Loss_67.5y!J9</f>
        <v>2833.3037645206186</v>
      </c>
      <c r="K16" s="237">
        <f>Loss_67.5y!K9</f>
        <v>3850.4965765653069</v>
      </c>
      <c r="L16" s="237">
        <f>Loss_67.5y!L9</f>
        <v>4867.6893886099842</v>
      </c>
      <c r="M16" s="237">
        <f>Loss_67.5y!M9</f>
        <v>5884.8822006546579</v>
      </c>
      <c r="N16" s="237">
        <f>Loss_67.5y!N9</f>
        <v>6387.6505347974544</v>
      </c>
      <c r="O16" s="237">
        <f>Loss_67.5y!O9</f>
        <v>6387.6505347974544</v>
      </c>
      <c r="P16" s="237">
        <f>Loss_67.5y!P9</f>
        <v>6387.6505347974544</v>
      </c>
      <c r="Q16" s="237">
        <f>Loss_67.5y!Q9</f>
        <v>6387.6505347974544</v>
      </c>
      <c r="R16" s="237">
        <f>Loss_67.5y!R9</f>
        <v>6387.6505347974526</v>
      </c>
      <c r="S16" s="237">
        <f>Loss_67.5y!S9</f>
        <v>6387.6505347974526</v>
      </c>
      <c r="T16" s="237">
        <f>Loss_67.5y!T9</f>
        <v>6387.6505347974562</v>
      </c>
      <c r="U16" s="237">
        <f>Loss_67.5y!U9</f>
        <v>6387.6505347974598</v>
      </c>
      <c r="V16" s="237">
        <f>Loss_67.5y!V9</f>
        <v>6387.6505347974562</v>
      </c>
      <c r="W16" s="237">
        <f>Loss_67.5y!W9</f>
        <v>6387.6505347974562</v>
      </c>
      <c r="X16" s="237">
        <f>Loss_67.5y!X9</f>
        <v>6387.6505347974526</v>
      </c>
      <c r="Y16" s="237">
        <f>Loss_67.5y!Y9</f>
        <v>6387.6505347974598</v>
      </c>
      <c r="Z16" s="237">
        <f>Loss_67.5y!Z9</f>
        <v>6387.6505347974562</v>
      </c>
      <c r="AA16" s="237">
        <f>Loss_67.5y!AA9</f>
        <v>6387.6505347974562</v>
      </c>
      <c r="AB16" s="237">
        <f>Loss_67.5y!AB9</f>
        <v>6387.6505347974526</v>
      </c>
      <c r="AC16" s="237">
        <f>Loss_67.5y!AC9</f>
        <v>6387.6505347974526</v>
      </c>
      <c r="AD16" s="237">
        <f>Loss_67.5y!AD9</f>
        <v>6387.6505347974489</v>
      </c>
      <c r="AE16" s="237">
        <f>Loss_67.5y!AE9</f>
        <v>6387.6505347974417</v>
      </c>
      <c r="AF16" s="237">
        <f>Loss_67.5y!AF9</f>
        <v>6387.6505347974489</v>
      </c>
    </row>
    <row r="17" spans="1:34" x14ac:dyDescent="0.15">
      <c r="A17" s="236"/>
    </row>
    <row r="18" spans="1:34" x14ac:dyDescent="0.15">
      <c r="A18" s="249" t="s">
        <v>125</v>
      </c>
    </row>
    <row r="19" spans="1:34" x14ac:dyDescent="0.15">
      <c r="A19" s="239" t="s">
        <v>124</v>
      </c>
      <c r="B19" s="239"/>
    </row>
    <row r="21" spans="1:34" x14ac:dyDescent="0.15">
      <c r="A21" s="239" t="str">
        <f>A6</f>
        <v>Salary Band</v>
      </c>
      <c r="B21" s="239" t="str">
        <f t="shared" ref="B21:AF21" si="1">B6</f>
        <v>0–5k</v>
      </c>
      <c r="C21" s="239" t="str">
        <f t="shared" si="1"/>
        <v>£5–10k</v>
      </c>
      <c r="D21" s="239" t="str">
        <f t="shared" si="1"/>
        <v>£10–15k</v>
      </c>
      <c r="E21" s="239" t="str">
        <f t="shared" si="1"/>
        <v>£15–20k</v>
      </c>
      <c r="F21" s="239" t="str">
        <f t="shared" si="1"/>
        <v>£20–25k</v>
      </c>
      <c r="G21" s="239" t="str">
        <f t="shared" si="1"/>
        <v>£25–30k</v>
      </c>
      <c r="H21" s="239" t="str">
        <f t="shared" si="1"/>
        <v>£30–35k</v>
      </c>
      <c r="I21" s="239" t="str">
        <f t="shared" si="1"/>
        <v>£35–40k</v>
      </c>
      <c r="J21" s="239" t="str">
        <f t="shared" si="1"/>
        <v>£40–45k</v>
      </c>
      <c r="K21" s="239" t="str">
        <f t="shared" si="1"/>
        <v>£45–50k</v>
      </c>
      <c r="L21" s="239" t="str">
        <f t="shared" si="1"/>
        <v>£50–55k</v>
      </c>
      <c r="M21" s="239" t="str">
        <f t="shared" si="1"/>
        <v>£55–60k</v>
      </c>
      <c r="N21" s="239" t="str">
        <f t="shared" si="1"/>
        <v>£60–65k</v>
      </c>
      <c r="O21" s="239" t="str">
        <f t="shared" si="1"/>
        <v>£65–70k</v>
      </c>
      <c r="P21" s="239" t="str">
        <f t="shared" si="1"/>
        <v>£70–75k</v>
      </c>
      <c r="Q21" s="239" t="str">
        <f t="shared" si="1"/>
        <v>£75–80k</v>
      </c>
      <c r="R21" s="239" t="str">
        <f t="shared" si="1"/>
        <v>£80–85k</v>
      </c>
      <c r="S21" s="239" t="str">
        <f t="shared" si="1"/>
        <v>£85–90k</v>
      </c>
      <c r="T21" s="239" t="str">
        <f t="shared" si="1"/>
        <v>£90–95k</v>
      </c>
      <c r="U21" s="239" t="str">
        <f t="shared" si="1"/>
        <v>£95–100k</v>
      </c>
      <c r="V21" s="239" t="str">
        <f t="shared" si="1"/>
        <v>£100–105k</v>
      </c>
      <c r="W21" s="239" t="str">
        <f t="shared" si="1"/>
        <v>£105–110k</v>
      </c>
      <c r="X21" s="239" t="str">
        <f t="shared" si="1"/>
        <v>£110–115k</v>
      </c>
      <c r="Y21" s="239" t="str">
        <f t="shared" si="1"/>
        <v>£115–120k</v>
      </c>
      <c r="Z21" s="239" t="str">
        <f t="shared" si="1"/>
        <v>£120–125k</v>
      </c>
      <c r="AA21" s="239" t="str">
        <f t="shared" si="1"/>
        <v>£125–130k</v>
      </c>
      <c r="AB21" s="239" t="str">
        <f t="shared" si="1"/>
        <v>£130–135k</v>
      </c>
      <c r="AC21" s="239" t="str">
        <f t="shared" si="1"/>
        <v>£135–140k</v>
      </c>
      <c r="AD21" s="239" t="str">
        <f t="shared" si="1"/>
        <v>£140–145k</v>
      </c>
      <c r="AE21" s="239" t="str">
        <f t="shared" si="1"/>
        <v>£145–150k</v>
      </c>
      <c r="AF21" s="239" t="str">
        <f t="shared" si="1"/>
        <v>£150+</v>
      </c>
    </row>
    <row r="22" spans="1:34" x14ac:dyDescent="0.15">
      <c r="A22" s="239">
        <f t="shared" ref="A22:A31" si="2">A7</f>
        <v>22.5</v>
      </c>
      <c r="B22" s="237">
        <f>B7*Heat_map_raw!B2</f>
        <v>126521.20515597172</v>
      </c>
      <c r="C22" s="237">
        <f>C7*Heat_map_raw!C2</f>
        <v>141892.94036183742</v>
      </c>
      <c r="D22" s="237">
        <f>D7*Heat_map_raw!D2</f>
        <v>240429.70450200216</v>
      </c>
      <c r="E22" s="237">
        <f>E7*Heat_map_raw!E2</f>
        <v>424890.52697239077</v>
      </c>
      <c r="F22" s="237">
        <f>F7*Heat_map_raw!F2</f>
        <v>776863.84848106001</v>
      </c>
      <c r="G22" s="237">
        <f>G7*Heat_map_raw!G2</f>
        <v>1651870.3140457245</v>
      </c>
      <c r="H22" s="237">
        <f>H7*Heat_map_raw!H2</f>
        <v>1562793.079263015</v>
      </c>
      <c r="I22" s="237">
        <f>I7*Heat_map_raw!I2</f>
        <v>538010.73220530024</v>
      </c>
      <c r="J22" s="237">
        <f>J7*Heat_map_raw!J2</f>
        <v>129836.15664070597</v>
      </c>
      <c r="K22" s="237">
        <f>K7*Heat_map_raw!K2</f>
        <v>34238.029610381163</v>
      </c>
      <c r="L22" s="237">
        <f>L7*Heat_map_raw!L2</f>
        <v>0</v>
      </c>
      <c r="M22" s="237">
        <f>M7*Heat_map_raw!M2</f>
        <v>0</v>
      </c>
      <c r="N22" s="237">
        <f>N7*Heat_map_raw!N2</f>
        <v>0</v>
      </c>
      <c r="O22" s="237">
        <f>O7*Heat_map_raw!O2</f>
        <v>0</v>
      </c>
      <c r="P22" s="237">
        <f>P7*Heat_map_raw!P2</f>
        <v>0</v>
      </c>
      <c r="Q22" s="237">
        <f>Q7*Heat_map_raw!Q2</f>
        <v>0</v>
      </c>
      <c r="R22" s="237">
        <f>R7*Heat_map_raw!R2</f>
        <v>0</v>
      </c>
      <c r="S22" s="237">
        <f>S7*Heat_map_raw!S2</f>
        <v>0</v>
      </c>
      <c r="T22" s="237">
        <f>T7*Heat_map_raw!T2</f>
        <v>0</v>
      </c>
      <c r="U22" s="237">
        <f>U7*Heat_map_raw!U2</f>
        <v>0</v>
      </c>
      <c r="V22" s="237">
        <f>V7*Heat_map_raw!V2</f>
        <v>0</v>
      </c>
      <c r="W22" s="237">
        <f>W7*Heat_map_raw!W2</f>
        <v>0</v>
      </c>
      <c r="X22" s="237">
        <f>X7*Heat_map_raw!X2</f>
        <v>0</v>
      </c>
      <c r="Y22" s="237">
        <f>Y7*Heat_map_raw!Y2</f>
        <v>0</v>
      </c>
      <c r="Z22" s="237">
        <f>Z7*Heat_map_raw!Z2</f>
        <v>0</v>
      </c>
      <c r="AA22" s="237">
        <f>AA7*Heat_map_raw!AA2</f>
        <v>0</v>
      </c>
      <c r="AB22" s="237">
        <f>AB7*Heat_map_raw!AB2</f>
        <v>0</v>
      </c>
      <c r="AC22" s="237">
        <f>AC7*Heat_map_raw!AC2</f>
        <v>0</v>
      </c>
      <c r="AD22" s="237">
        <f>AD7*Heat_map_raw!AD2</f>
        <v>0</v>
      </c>
      <c r="AE22" s="237">
        <f>AE7*Heat_map_raw!AE2</f>
        <v>0</v>
      </c>
      <c r="AF22" s="237">
        <f>AF7*Heat_map_raw!AF2</f>
        <v>0</v>
      </c>
      <c r="AH22" s="237">
        <f>SUM(B22:AF22)</f>
        <v>5627346.5372383893</v>
      </c>
    </row>
    <row r="23" spans="1:34" x14ac:dyDescent="0.15">
      <c r="A23" s="239">
        <f t="shared" si="2"/>
        <v>27.5</v>
      </c>
      <c r="B23" s="237">
        <f>B8*Heat_map_raw!B3</f>
        <v>480589.56120016868</v>
      </c>
      <c r="C23" s="237">
        <f>C8*Heat_map_raw!C3</f>
        <v>804578.34433124191</v>
      </c>
      <c r="D23" s="237">
        <f>D8*Heat_map_raw!D3</f>
        <v>898315.62716594955</v>
      </c>
      <c r="E23" s="237">
        <f>E8*Heat_map_raw!E3</f>
        <v>1213377.050027051</v>
      </c>
      <c r="F23" s="237">
        <f>F8*Heat_map_raw!F3</f>
        <v>2166000.7855019979</v>
      </c>
      <c r="G23" s="237">
        <f>G8*Heat_map_raw!G3</f>
        <v>4946873.5095983306</v>
      </c>
      <c r="H23" s="237">
        <f>H8*Heat_map_raw!H3</f>
        <v>17350324.684690919</v>
      </c>
      <c r="I23" s="237">
        <f>I8*Heat_map_raw!I3</f>
        <v>9608071.4905575495</v>
      </c>
      <c r="J23" s="237">
        <f>J8*Heat_map_raw!J3</f>
        <v>4075717.8292473797</v>
      </c>
      <c r="K23" s="237">
        <f>K8*Heat_map_raw!K3</f>
        <v>1645961.0206579501</v>
      </c>
      <c r="L23" s="237">
        <f>L8*Heat_map_raw!L3</f>
        <v>456217.92771367263</v>
      </c>
      <c r="M23" s="237">
        <f>M8*Heat_map_raw!M3</f>
        <v>235541.56116566676</v>
      </c>
      <c r="N23" s="237">
        <f>N8*Heat_map_raw!N3</f>
        <v>125204.76961541476</v>
      </c>
      <c r="O23" s="237">
        <f>O8*Heat_map_raw!O3</f>
        <v>54741.28565828468</v>
      </c>
      <c r="P23" s="237">
        <f>P8*Heat_map_raw!P3</f>
        <v>54777.086706743932</v>
      </c>
      <c r="Q23" s="237">
        <f>Q8*Heat_map_raw!Q3</f>
        <v>54777.086706743939</v>
      </c>
      <c r="R23" s="237">
        <f>R8*Heat_map_raw!R3</f>
        <v>0</v>
      </c>
      <c r="S23" s="237">
        <f>S8*Heat_map_raw!S3</f>
        <v>0</v>
      </c>
      <c r="T23" s="237">
        <f>T8*Heat_map_raw!T3</f>
        <v>0</v>
      </c>
      <c r="U23" s="237">
        <f>U8*Heat_map_raw!U3</f>
        <v>0</v>
      </c>
      <c r="V23" s="237">
        <f>V8*Heat_map_raw!V3</f>
        <v>0</v>
      </c>
      <c r="W23" s="237">
        <f>W8*Heat_map_raw!W3</f>
        <v>0</v>
      </c>
      <c r="X23" s="237">
        <f>X8*Heat_map_raw!X3</f>
        <v>0</v>
      </c>
      <c r="Y23" s="237">
        <f>Y8*Heat_map_raw!Y3</f>
        <v>0</v>
      </c>
      <c r="Z23" s="237">
        <f>Z8*Heat_map_raw!Z3</f>
        <v>0</v>
      </c>
      <c r="AA23" s="237">
        <f>AA8*Heat_map_raw!AA3</f>
        <v>0</v>
      </c>
      <c r="AB23" s="237">
        <f>AB8*Heat_map_raw!AB3</f>
        <v>0</v>
      </c>
      <c r="AC23" s="237">
        <f>AC8*Heat_map_raw!AC3</f>
        <v>0</v>
      </c>
      <c r="AD23" s="237">
        <f>AD8*Heat_map_raw!AD3</f>
        <v>0</v>
      </c>
      <c r="AE23" s="237">
        <f>AE8*Heat_map_raw!AE3</f>
        <v>0</v>
      </c>
      <c r="AF23" s="237">
        <f>AF8*Heat_map_raw!AF3</f>
        <v>0</v>
      </c>
      <c r="AH23" s="237">
        <f t="shared" ref="AH23:AH31" si="3">SUM(B23:AF23)</f>
        <v>44171069.620545052</v>
      </c>
    </row>
    <row r="24" spans="1:34" x14ac:dyDescent="0.15">
      <c r="A24" s="239">
        <f t="shared" si="2"/>
        <v>32.5</v>
      </c>
      <c r="B24" s="237">
        <f>B9*Heat_map_raw!B4</f>
        <v>358697.23240816174</v>
      </c>
      <c r="C24" s="237">
        <f>C9*Heat_map_raw!C4</f>
        <v>933867.72169238562</v>
      </c>
      <c r="D24" s="237">
        <f>D9*Heat_map_raw!D4</f>
        <v>1216572.7318799652</v>
      </c>
      <c r="E24" s="237">
        <f>E9*Heat_map_raw!E4</f>
        <v>1920372.2578586619</v>
      </c>
      <c r="F24" s="237">
        <f>F9*Heat_map_raw!F4</f>
        <v>3071410.4127777577</v>
      </c>
      <c r="G24" s="237">
        <f>G9*Heat_map_raw!G4</f>
        <v>5322244.260843358</v>
      </c>
      <c r="H24" s="237">
        <f>H9*Heat_map_raw!H4</f>
        <v>26569042.135002594</v>
      </c>
      <c r="I24" s="237">
        <f>I9*Heat_map_raw!I4</f>
        <v>32350725.610922687</v>
      </c>
      <c r="J24" s="237">
        <f>J9*Heat_map_raw!J4</f>
        <v>25133966.918337237</v>
      </c>
      <c r="K24" s="237">
        <f>K9*Heat_map_raw!K4</f>
        <v>15738836.571673373</v>
      </c>
      <c r="L24" s="237">
        <f>L9*Heat_map_raw!L4</f>
        <v>5482697.0063990206</v>
      </c>
      <c r="M24" s="237">
        <f>M9*Heat_map_raw!M4</f>
        <v>3144593.1457875422</v>
      </c>
      <c r="N24" s="237">
        <f>N9*Heat_map_raw!N4</f>
        <v>1225012.8071821956</v>
      </c>
      <c r="O24" s="237">
        <f>O9*Heat_map_raw!O4</f>
        <v>573622.40157930867</v>
      </c>
      <c r="P24" s="237">
        <f>P9*Heat_map_raw!P4</f>
        <v>408337.60239406506</v>
      </c>
      <c r="Q24" s="237">
        <f>Q9*Heat_map_raw!Q4</f>
        <v>180730.34570306985</v>
      </c>
      <c r="R24" s="237">
        <f>R9*Heat_map_raw!R4</f>
        <v>149298.98123297092</v>
      </c>
      <c r="S24" s="237">
        <f>S9*Heat_map_raw!S4</f>
        <v>62904.288281309506</v>
      </c>
      <c r="T24" s="237">
        <f>T9*Heat_map_raw!T4</f>
        <v>133583.29899792135</v>
      </c>
      <c r="U24" s="237">
        <f>U9*Heat_map_raw!U4</f>
        <v>78526.461998858751</v>
      </c>
      <c r="V24" s="237">
        <f>V9*Heat_map_raw!V4</f>
        <v>62862.728940198198</v>
      </c>
      <c r="W24" s="237">
        <f>W9*Heat_map_raw!W4</f>
        <v>0</v>
      </c>
      <c r="X24" s="237">
        <f>X9*Heat_map_raw!X4</f>
        <v>86436.252292772566</v>
      </c>
      <c r="Y24" s="237">
        <f>Y9*Heat_map_raw!Y4</f>
        <v>0</v>
      </c>
      <c r="Z24" s="237">
        <f>Z9*Heat_map_raw!Z4</f>
        <v>39263.230999429303</v>
      </c>
      <c r="AA24" s="237">
        <f>AA9*Heat_map_raw!AA4</f>
        <v>0</v>
      </c>
      <c r="AB24" s="237">
        <f>AB9*Heat_map_raw!AB4</f>
        <v>0</v>
      </c>
      <c r="AC24" s="237">
        <f>AC9*Heat_map_raw!AC4</f>
        <v>0</v>
      </c>
      <c r="AD24" s="237">
        <f>AD9*Heat_map_raw!AD4</f>
        <v>0</v>
      </c>
      <c r="AE24" s="237">
        <f>AE9*Heat_map_raw!AE4</f>
        <v>0</v>
      </c>
      <c r="AF24" s="237">
        <f>AF9*Heat_map_raw!AF4</f>
        <v>125725.45788039669</v>
      </c>
      <c r="AH24" s="237">
        <f t="shared" si="3"/>
        <v>124369329.86306523</v>
      </c>
    </row>
    <row r="25" spans="1:34" x14ac:dyDescent="0.15">
      <c r="A25" s="239">
        <f t="shared" si="2"/>
        <v>37.5</v>
      </c>
      <c r="B25" s="237">
        <f>B10*Heat_map_raw!B5</f>
        <v>230310.93167581339</v>
      </c>
      <c r="C25" s="237">
        <f>C10*Heat_map_raw!C5</f>
        <v>757013.56867282104</v>
      </c>
      <c r="D25" s="237">
        <f>D10*Heat_map_raw!D5</f>
        <v>1102965.8542280504</v>
      </c>
      <c r="E25" s="237">
        <f>E10*Heat_map_raw!E5</f>
        <v>2201720.6787630147</v>
      </c>
      <c r="F25" s="237">
        <f>F10*Heat_map_raw!F5</f>
        <v>3719958.8458017441</v>
      </c>
      <c r="G25" s="237">
        <f>G10*Heat_map_raw!G5</f>
        <v>5134540.897318311</v>
      </c>
      <c r="H25" s="237">
        <f>H10*Heat_map_raw!H5</f>
        <v>15888215.032021046</v>
      </c>
      <c r="I25" s="237">
        <f>I10*Heat_map_raw!I5</f>
        <v>23342061.514147833</v>
      </c>
      <c r="J25" s="237">
        <f>J10*Heat_map_raw!J5</f>
        <v>34947091.075424232</v>
      </c>
      <c r="K25" s="237">
        <f>K10*Heat_map_raw!K5</f>
        <v>29379547.265804254</v>
      </c>
      <c r="L25" s="237">
        <f>L10*Heat_map_raw!L5</f>
        <v>18157337.215821858</v>
      </c>
      <c r="M25" s="237">
        <f>M10*Heat_map_raw!M5</f>
        <v>12652646.910953335</v>
      </c>
      <c r="N25" s="237">
        <f>N10*Heat_map_raw!N5</f>
        <v>5758506.6485806303</v>
      </c>
      <c r="O25" s="237">
        <f>O10*Heat_map_raw!O5</f>
        <v>2550671.2331729825</v>
      </c>
      <c r="P25" s="237">
        <f>P10*Heat_map_raw!P5</f>
        <v>1825485.7811146756</v>
      </c>
      <c r="Q25" s="237">
        <f>Q10*Heat_map_raw!Q5</f>
        <v>955189.71642663085</v>
      </c>
      <c r="R25" s="237">
        <f>R10*Heat_map_raw!R5</f>
        <v>711997.1847200651</v>
      </c>
      <c r="S25" s="237">
        <f>S10*Heat_map_raw!S5</f>
        <v>367982.92354140681</v>
      </c>
      <c r="T25" s="237">
        <f>T10*Heat_map_raw!T5</f>
        <v>438447.73868763365</v>
      </c>
      <c r="U25" s="237">
        <f>U10*Heat_map_raw!U5</f>
        <v>313388.11692955816</v>
      </c>
      <c r="V25" s="237">
        <f>V10*Heat_map_raw!V5</f>
        <v>180076.74981813549</v>
      </c>
      <c r="W25" s="237">
        <f>W10*Heat_map_raw!W5</f>
        <v>125355.24677182327</v>
      </c>
      <c r="X25" s="237">
        <f>X10*Heat_map_raw!X5</f>
        <v>203565.02153354418</v>
      </c>
      <c r="Y25" s="237">
        <f>Y10*Heat_map_raw!Y5</f>
        <v>117362.17330550529</v>
      </c>
      <c r="Z25" s="237">
        <f>Z10*Heat_map_raw!Z5</f>
        <v>109611.9346719083</v>
      </c>
      <c r="AA25" s="237">
        <f>AA10*Heat_map_raw!AA5</f>
        <v>54805.967335954178</v>
      </c>
      <c r="AB25" s="237">
        <f>AB10*Heat_map_raw!AB5</f>
        <v>0</v>
      </c>
      <c r="AC25" s="237">
        <f>AC10*Heat_map_raw!AC5</f>
        <v>46976.543430817888</v>
      </c>
      <c r="AD25" s="237">
        <f>AD10*Heat_map_raw!AD5</f>
        <v>54842.92046267273</v>
      </c>
      <c r="AE25" s="237">
        <f>AE10*Heat_map_raw!AE5</f>
        <v>0</v>
      </c>
      <c r="AF25" s="237">
        <f>AF10*Heat_map_raw!AF5</f>
        <v>258545.19646688536</v>
      </c>
      <c r="AH25" s="237">
        <f t="shared" si="3"/>
        <v>161586220.88760316</v>
      </c>
    </row>
    <row r="26" spans="1:34" x14ac:dyDescent="0.15">
      <c r="A26" s="239">
        <f t="shared" si="2"/>
        <v>42.5</v>
      </c>
      <c r="B26" s="237">
        <f>B11*Heat_map_raw!B6</f>
        <v>145978.39786984579</v>
      </c>
      <c r="C26" s="237">
        <f>C11*Heat_map_raw!C6</f>
        <v>563059.5346408335</v>
      </c>
      <c r="D26" s="237">
        <f>D11*Heat_map_raw!D6</f>
        <v>1038234.1154620645</v>
      </c>
      <c r="E26" s="237">
        <f>E11*Heat_map_raw!E6</f>
        <v>1891462.9552564288</v>
      </c>
      <c r="F26" s="237">
        <f>F11*Heat_map_raw!F6</f>
        <v>3252339.1215206231</v>
      </c>
      <c r="G26" s="237">
        <f>G11*Heat_map_raw!G6</f>
        <v>4243800.5666448018</v>
      </c>
      <c r="H26" s="237">
        <f>H11*Heat_map_raw!H6</f>
        <v>10123750.849822646</v>
      </c>
      <c r="I26" s="237">
        <f>I11*Heat_map_raw!I6</f>
        <v>12995056.561393196</v>
      </c>
      <c r="J26" s="237">
        <f>J11*Heat_map_raw!J6</f>
        <v>25827654.22414849</v>
      </c>
      <c r="K26" s="237">
        <f>K11*Heat_map_raw!K6</f>
        <v>26490215.974920902</v>
      </c>
      <c r="L26" s="237">
        <f>L11*Heat_map_raw!L6</f>
        <v>22661952.223112345</v>
      </c>
      <c r="M26" s="237">
        <f>M11*Heat_map_raw!M6</f>
        <v>21047460.209386714</v>
      </c>
      <c r="N26" s="237">
        <f>N11*Heat_map_raw!N6</f>
        <v>13417914.742194902</v>
      </c>
      <c r="O26" s="237">
        <f>O11*Heat_map_raw!O6</f>
        <v>6209560.0826545348</v>
      </c>
      <c r="P26" s="237">
        <f>P11*Heat_map_raw!P6</f>
        <v>4501565.0305001996</v>
      </c>
      <c r="Q26" s="237">
        <f>Q11*Heat_map_raw!Q6</f>
        <v>2277900.376879618</v>
      </c>
      <c r="R26" s="237">
        <f>R11*Heat_map_raw!R6</f>
        <v>2060957.4838434642</v>
      </c>
      <c r="S26" s="237">
        <f>S11*Heat_map_raw!S6</f>
        <v>1403352.2434509818</v>
      </c>
      <c r="T26" s="237">
        <f>T11*Heat_map_raw!T6</f>
        <v>967824.20240874984</v>
      </c>
      <c r="U26" s="237">
        <f>U11*Heat_map_raw!U6</f>
        <v>1093219.1509756257</v>
      </c>
      <c r="V26" s="237">
        <f>V11*Heat_map_raw!V6</f>
        <v>619836.83724615513</v>
      </c>
      <c r="W26" s="237">
        <f>W11*Heat_map_raw!W6</f>
        <v>317666.37908865442</v>
      </c>
      <c r="X26" s="237">
        <f>X11*Heat_map_raw!X6</f>
        <v>278926.57676076959</v>
      </c>
      <c r="Y26" s="237">
        <f>Y11*Heat_map_raw!Y6</f>
        <v>232277.80857810008</v>
      </c>
      <c r="Z26" s="237">
        <f>Z11*Heat_map_raw!Z6</f>
        <v>170337.05962393992</v>
      </c>
      <c r="AA26" s="237">
        <f>AA11*Heat_map_raw!AA6</f>
        <v>271178.61629519251</v>
      </c>
      <c r="AB26" s="237">
        <f>AB11*Heat_map_raw!AB6</f>
        <v>178203.09070826921</v>
      </c>
      <c r="AC26" s="237">
        <f>AC11*Heat_map_raw!AC6</f>
        <v>123967.36744923098</v>
      </c>
      <c r="AD26" s="237">
        <f>AD11*Heat_map_raw!AD6</f>
        <v>170455.1302426926</v>
      </c>
      <c r="AE26" s="237">
        <f>AE11*Heat_map_raw!AE6</f>
        <v>77425.936192699955</v>
      </c>
      <c r="AF26" s="237">
        <f>AF11*Heat_map_raw!AF6</f>
        <v>503268.58525255066</v>
      </c>
      <c r="AH26" s="237">
        <f t="shared" si="3"/>
        <v>165156801.43452519</v>
      </c>
    </row>
    <row r="27" spans="1:34" x14ac:dyDescent="0.15">
      <c r="A27" s="239">
        <f t="shared" si="2"/>
        <v>47.5</v>
      </c>
      <c r="B27" s="237">
        <f>B12*Heat_map_raw!B7</f>
        <v>123340.59808002479</v>
      </c>
      <c r="C27" s="237">
        <f>C12*Heat_map_raw!C7</f>
        <v>426823.38546113786</v>
      </c>
      <c r="D27" s="237">
        <f>D12*Heat_map_raw!D7</f>
        <v>841204.51760718506</v>
      </c>
      <c r="E27" s="237">
        <f>E12*Heat_map_raw!E7</f>
        <v>1378385.2802978188</v>
      </c>
      <c r="F27" s="237">
        <f>F12*Heat_map_raw!F7</f>
        <v>2414879.0781983775</v>
      </c>
      <c r="G27" s="237">
        <f>G12*Heat_map_raw!G7</f>
        <v>3171692.6602771254</v>
      </c>
      <c r="H27" s="237">
        <f>H12*Heat_map_raw!H7</f>
        <v>7342011.390974097</v>
      </c>
      <c r="I27" s="237">
        <f>I12*Heat_map_raw!I7</f>
        <v>7911650.2057910515</v>
      </c>
      <c r="J27" s="237">
        <f>J12*Heat_map_raw!J7</f>
        <v>17430719.276424035</v>
      </c>
      <c r="K27" s="237">
        <f>K12*Heat_map_raw!K7</f>
        <v>18948995.536162537</v>
      </c>
      <c r="L27" s="237">
        <f>L12*Heat_map_raw!L7</f>
        <v>17027367.208115112</v>
      </c>
      <c r="M27" s="237">
        <f>M12*Heat_map_raw!M7</f>
        <v>19436374.830975577</v>
      </c>
      <c r="N27" s="237">
        <f>N12*Heat_map_raw!N7</f>
        <v>16066519.478748592</v>
      </c>
      <c r="O27" s="237">
        <f>O12*Heat_map_raw!O7</f>
        <v>7968567.4534579702</v>
      </c>
      <c r="P27" s="237">
        <f>P12*Heat_map_raw!P7</f>
        <v>6464588.7481135391</v>
      </c>
      <c r="Q27" s="237">
        <f>Q12*Heat_map_raw!Q7</f>
        <v>3878753.2488681255</v>
      </c>
      <c r="R27" s="237">
        <f>R12*Heat_map_raw!R7</f>
        <v>2677100.2815717245</v>
      </c>
      <c r="S27" s="237">
        <f>S12*Heat_map_raw!S7</f>
        <v>2243592.565521759</v>
      </c>
      <c r="T27" s="237">
        <f>T12*Heat_map_raw!T7</f>
        <v>2018323.6886060706</v>
      </c>
      <c r="U27" s="237">
        <f>U12*Heat_map_raw!U7</f>
        <v>1476506.2903255455</v>
      </c>
      <c r="V27" s="237">
        <f>V12*Heat_map_raw!V7</f>
        <v>1172072.0036604835</v>
      </c>
      <c r="W27" s="237">
        <f>W12*Heat_map_raw!W7</f>
        <v>921574.21253333788</v>
      </c>
      <c r="X27" s="237">
        <f>X12*Heat_map_raw!X7</f>
        <v>540370.85883048316</v>
      </c>
      <c r="Y27" s="237">
        <f>Y12*Heat_map_raw!Y7</f>
        <v>433818.8584977116</v>
      </c>
      <c r="Z27" s="237">
        <f>Z12*Heat_map_raw!Z7</f>
        <v>502676.84320000198</v>
      </c>
      <c r="AA27" s="237">
        <f>AA12*Heat_map_raw!AA7</f>
        <v>281601.71516518109</v>
      </c>
      <c r="AB27" s="237">
        <f>AB12*Heat_map_raw!AB7</f>
        <v>235936.57216542235</v>
      </c>
      <c r="AC27" s="237">
        <f>AC12*Heat_map_raw!AC7</f>
        <v>228161.95581577229</v>
      </c>
      <c r="AD27" s="237">
        <f>AD12*Heat_map_raw!AD7</f>
        <v>190134.96317981009</v>
      </c>
      <c r="AE27" s="237">
        <f>AE12*Heat_map_raw!AE7</f>
        <v>121686.37643507856</v>
      </c>
      <c r="AF27" s="237">
        <f>AF12*Heat_map_raw!AF7</f>
        <v>821383.04093678028</v>
      </c>
      <c r="AH27" s="237">
        <f t="shared" si="3"/>
        <v>144696813.12399742</v>
      </c>
    </row>
    <row r="28" spans="1:34" x14ac:dyDescent="0.15">
      <c r="A28" s="239">
        <f t="shared" si="2"/>
        <v>52.5</v>
      </c>
      <c r="B28" s="237">
        <f>B13*Heat_map_raw!B8</f>
        <v>103384.99700913655</v>
      </c>
      <c r="C28" s="237">
        <f>C13*Heat_map_raw!C8</f>
        <v>349286.69550283044</v>
      </c>
      <c r="D28" s="237">
        <f>D13*Heat_map_raw!D8</f>
        <v>670311.60444007802</v>
      </c>
      <c r="E28" s="237">
        <f>E13*Heat_map_raw!E8</f>
        <v>1137959.6282944905</v>
      </c>
      <c r="F28" s="237">
        <f>F13*Heat_map_raw!F8</f>
        <v>1969629.1252628458</v>
      </c>
      <c r="G28" s="237">
        <f>G13*Heat_map_raw!G8</f>
        <v>2627863.0431364411</v>
      </c>
      <c r="H28" s="237">
        <f>H13*Heat_map_raw!H8</f>
        <v>5476506.1967082731</v>
      </c>
      <c r="I28" s="237">
        <f>I13*Heat_map_raw!I8</f>
        <v>5329883.0817911103</v>
      </c>
      <c r="J28" s="237">
        <f>J13*Heat_map_raw!J8</f>
        <v>13212195.461469432</v>
      </c>
      <c r="K28" s="237">
        <f>K13*Heat_map_raw!K8</f>
        <v>14107787.797539629</v>
      </c>
      <c r="L28" s="237">
        <f>L13*Heat_map_raw!L8</f>
        <v>14490763.644331358</v>
      </c>
      <c r="M28" s="237">
        <f>M13*Heat_map_raw!M8</f>
        <v>16267928.893074809</v>
      </c>
      <c r="N28" s="237">
        <f>N13*Heat_map_raw!N8</f>
        <v>15577523.990937648</v>
      </c>
      <c r="O28" s="237">
        <f>O13*Heat_map_raw!O8</f>
        <v>7703415.8659329582</v>
      </c>
      <c r="P28" s="237">
        <f>P13*Heat_map_raw!P8</f>
        <v>7094860.8553293878</v>
      </c>
      <c r="Q28" s="237">
        <f>Q13*Heat_map_raw!Q8</f>
        <v>4920389.9028068874</v>
      </c>
      <c r="R28" s="237">
        <f>R13*Heat_map_raw!R8</f>
        <v>3859129.3355348143</v>
      </c>
      <c r="S28" s="237">
        <f>S13*Heat_map_raw!S8</f>
        <v>3532587.6225280217</v>
      </c>
      <c r="T28" s="237">
        <f>T13*Heat_map_raw!T8</f>
        <v>2345163.2115942328</v>
      </c>
      <c r="U28" s="237">
        <f>U13*Heat_map_raw!U8</f>
        <v>1966671.6806090896</v>
      </c>
      <c r="V28" s="237">
        <f>V13*Heat_map_raw!V8</f>
        <v>1617865.7598972872</v>
      </c>
      <c r="W28" s="237">
        <f>W13*Heat_map_raw!W8</f>
        <v>1202267.2160704618</v>
      </c>
      <c r="X28" s="237">
        <f>X13*Heat_map_raw!X8</f>
        <v>912832.51590535103</v>
      </c>
      <c r="Y28" s="237">
        <f>Y13*Heat_map_raw!Y8</f>
        <v>786668.67224363505</v>
      </c>
      <c r="Z28" s="237">
        <f>Z13*Heat_map_raw!Z8</f>
        <v>756983.06197029073</v>
      </c>
      <c r="AA28" s="237">
        <f>AA13*Heat_map_raw!AA8</f>
        <v>497233.97207852476</v>
      </c>
      <c r="AB28" s="237">
        <f>AB13*Heat_map_raw!AB8</f>
        <v>497233.97207852377</v>
      </c>
      <c r="AC28" s="237">
        <f>AC13*Heat_map_raw!AC8</f>
        <v>363648.72584847279</v>
      </c>
      <c r="AD28" s="237">
        <f>AD13*Heat_map_raw!AD8</f>
        <v>371070.12841680937</v>
      </c>
      <c r="AE28" s="237">
        <f>AE13*Heat_map_raw!AE8</f>
        <v>222642.07705008518</v>
      </c>
      <c r="AF28" s="237">
        <f>AF13*Heat_map_raw!AF8</f>
        <v>1610444.3573289509</v>
      </c>
      <c r="AH28" s="237">
        <f t="shared" si="3"/>
        <v>131582133.09272188</v>
      </c>
    </row>
    <row r="29" spans="1:34" x14ac:dyDescent="0.15">
      <c r="A29" s="239">
        <f t="shared" si="2"/>
        <v>57.5</v>
      </c>
      <c r="B29" s="237">
        <f>B14*Heat_map_raw!B9</f>
        <v>85683.501415440682</v>
      </c>
      <c r="C29" s="237">
        <f>C14*Heat_map_raw!C9</f>
        <v>313399.01379785582</v>
      </c>
      <c r="D29" s="237">
        <f>D14*Heat_map_raw!D9</f>
        <v>593031.13048617728</v>
      </c>
      <c r="E29" s="237">
        <f>E14*Heat_map_raw!E9</f>
        <v>936609.30857567908</v>
      </c>
      <c r="F29" s="237">
        <f>F14*Heat_map_raw!F9</f>
        <v>1521409.7578914072</v>
      </c>
      <c r="G29" s="237">
        <f>G14*Heat_map_raw!G9</f>
        <v>1957002.7306043892</v>
      </c>
      <c r="H29" s="237">
        <f>H14*Heat_map_raw!H9</f>
        <v>3983649.6864971844</v>
      </c>
      <c r="I29" s="237">
        <f>I14*Heat_map_raw!I9</f>
        <v>3415732.6857362213</v>
      </c>
      <c r="J29" s="237">
        <f>J14*Heat_map_raw!J9</f>
        <v>8600396.1139366962</v>
      </c>
      <c r="K29" s="237">
        <f>K14*Heat_map_raw!K9</f>
        <v>9702970.0126209371</v>
      </c>
      <c r="L29" s="237">
        <f>L14*Heat_map_raw!L9</f>
        <v>10959994.628229413</v>
      </c>
      <c r="M29" s="237">
        <f>M14*Heat_map_raw!M9</f>
        <v>12862550.637954002</v>
      </c>
      <c r="N29" s="237">
        <f>N14*Heat_map_raw!N9</f>
        <v>12323729.267888281</v>
      </c>
      <c r="O29" s="237">
        <f>O14*Heat_map_raw!O9</f>
        <v>6242215.494338559</v>
      </c>
      <c r="P29" s="237">
        <f>P14*Heat_map_raw!P9</f>
        <v>6050483.9904151233</v>
      </c>
      <c r="Q29" s="237">
        <f>Q14*Heat_map_raw!Q9</f>
        <v>4131862.5825281413</v>
      </c>
      <c r="R29" s="237">
        <f>R14*Heat_map_raw!R9</f>
        <v>3689235.655064146</v>
      </c>
      <c r="S29" s="237">
        <f>S14*Heat_map_raw!S9</f>
        <v>3916287.1434397153</v>
      </c>
      <c r="T29" s="237">
        <f>T14*Heat_map_raw!T9</f>
        <v>2543790.1812434136</v>
      </c>
      <c r="U29" s="237">
        <f>U14*Heat_map_raw!U9</f>
        <v>1945835.130676324</v>
      </c>
      <c r="V29" s="237">
        <f>V14*Heat_map_raw!V9</f>
        <v>2075078.7924924647</v>
      </c>
      <c r="W29" s="237">
        <f>W14*Heat_map_raw!W9</f>
        <v>1515022.9246225259</v>
      </c>
      <c r="X29" s="237">
        <f>X14*Heat_map_raw!X9</f>
        <v>1292436.6181613952</v>
      </c>
      <c r="Y29" s="237">
        <f>Y14*Heat_map_raw!Y9</f>
        <v>891745.07061979547</v>
      </c>
      <c r="Z29" s="237">
        <f>Z14*Heat_map_raw!Z9</f>
        <v>934160.23604984058</v>
      </c>
      <c r="AA29" s="237">
        <f>AA14*Heat_map_raw!AA9</f>
        <v>840744.21244485653</v>
      </c>
      <c r="AB29" s="237">
        <f>AB14*Heat_map_raw!AB9</f>
        <v>503404.47534988401</v>
      </c>
      <c r="AC29" s="237">
        <f>AC14*Heat_map_raw!AC9</f>
        <v>582053.68553874595</v>
      </c>
      <c r="AD29" s="237">
        <f>AD14*Heat_map_raw!AD9</f>
        <v>517381.05381221964</v>
      </c>
      <c r="AE29" s="237">
        <f>AE14*Heat_map_raw!AE9</f>
        <v>438681.04280489869</v>
      </c>
      <c r="AF29" s="237">
        <f>AF14*Heat_map_raw!AF9</f>
        <v>2220427.0226107738</v>
      </c>
      <c r="AH29" s="237">
        <f t="shared" si="3"/>
        <v>107587003.78784651</v>
      </c>
    </row>
    <row r="30" spans="1:34" x14ac:dyDescent="0.15">
      <c r="A30" s="239">
        <f t="shared" si="2"/>
        <v>62.5</v>
      </c>
      <c r="B30" s="237">
        <f>B15*Heat_map_raw!B10</f>
        <v>55448.317200291138</v>
      </c>
      <c r="C30" s="237">
        <f>C15*Heat_map_raw!C10</f>
        <v>242005.07474836745</v>
      </c>
      <c r="D30" s="237">
        <f>D15*Heat_map_raw!D10</f>
        <v>412285.06821506732</v>
      </c>
      <c r="E30" s="237">
        <f>E15*Heat_map_raw!E10</f>
        <v>609752.62366384699</v>
      </c>
      <c r="F30" s="237">
        <f>F15*Heat_map_raw!F10</f>
        <v>949776.01397918072</v>
      </c>
      <c r="G30" s="237">
        <f>G15*Heat_map_raw!G10</f>
        <v>1139194.6201569494</v>
      </c>
      <c r="H30" s="237">
        <f>H15*Heat_map_raw!H10</f>
        <v>1941585.4297069674</v>
      </c>
      <c r="I30" s="237">
        <f>I15*Heat_map_raw!I10</f>
        <v>1725158.127086476</v>
      </c>
      <c r="J30" s="237">
        <f>J15*Heat_map_raw!J10</f>
        <v>3922005.1079561552</v>
      </c>
      <c r="K30" s="237">
        <f>K15*Heat_map_raw!K10</f>
        <v>4520077.8478607163</v>
      </c>
      <c r="L30" s="237">
        <f>L15*Heat_map_raw!L10</f>
        <v>5016335.7957599834</v>
      </c>
      <c r="M30" s="237">
        <f>M15*Heat_map_raw!M10</f>
        <v>6171230.2469031541</v>
      </c>
      <c r="N30" s="237">
        <f>N15*Heat_map_raw!N10</f>
        <v>6231498.8576686839</v>
      </c>
      <c r="O30" s="237">
        <f>O15*Heat_map_raw!O10</f>
        <v>3627598.0119614829</v>
      </c>
      <c r="P30" s="237">
        <f>P15*Heat_map_raw!P10</f>
        <v>3343116.6984308292</v>
      </c>
      <c r="Q30" s="237">
        <f>Q15*Heat_map_raw!Q10</f>
        <v>2562678.1410258184</v>
      </c>
      <c r="R30" s="237">
        <f>R15*Heat_map_raw!R10</f>
        <v>2126284.1863157684</v>
      </c>
      <c r="S30" s="237">
        <f>S15*Heat_map_raw!S10</f>
        <v>2194873.9987775679</v>
      </c>
      <c r="T30" s="237">
        <f>T15*Heat_map_raw!T10</f>
        <v>1798555.5954597075</v>
      </c>
      <c r="U30" s="237">
        <f>U15*Heat_map_raw!U10</f>
        <v>1460963.0054363189</v>
      </c>
      <c r="V30" s="237">
        <f>V15*Heat_map_raw!V10</f>
        <v>1271033.394342564</v>
      </c>
      <c r="W30" s="237">
        <f>W15*Heat_map_raw!W10</f>
        <v>1051178.969375201</v>
      </c>
      <c r="X30" s="237">
        <f>X15*Heat_map_raw!X10</f>
        <v>974789.67387510859</v>
      </c>
      <c r="Y30" s="237">
        <f>Y15*Heat_map_raw!Y10</f>
        <v>728267.78270438802</v>
      </c>
      <c r="Z30" s="237">
        <f>Z15*Heat_map_raw!Z10</f>
        <v>638951.92256139743</v>
      </c>
      <c r="AA30" s="237">
        <f>AA15*Heat_map_raw!AA10</f>
        <v>521282.57470967219</v>
      </c>
      <c r="AB30" s="237">
        <f>AB15*Heat_map_raw!AB10</f>
        <v>377559.38072627445</v>
      </c>
      <c r="AC30" s="237">
        <f>AC15*Heat_map_raw!AC10</f>
        <v>253994.49248858436</v>
      </c>
      <c r="AD30" s="237">
        <f>AD15*Heat_map_raw!AD10</f>
        <v>260641.28735483595</v>
      </c>
      <c r="AE30" s="237">
        <f>AE15*Heat_map_raw!AE10</f>
        <v>288558.93276966305</v>
      </c>
      <c r="AF30" s="237">
        <f>AF15*Heat_map_raw!AF10</f>
        <v>1819149.7434993214</v>
      </c>
      <c r="AH30" s="237">
        <f t="shared" si="3"/>
        <v>58235830.92272035</v>
      </c>
    </row>
    <row r="31" spans="1:34" x14ac:dyDescent="0.15">
      <c r="A31" s="239">
        <f t="shared" si="2"/>
        <v>67.5</v>
      </c>
      <c r="B31" s="237">
        <f>B16*Heat_map_raw!B11</f>
        <v>43478.986624101162</v>
      </c>
      <c r="C31" s="237">
        <f>C16*Heat_map_raw!C11</f>
        <v>164350.56943910214</v>
      </c>
      <c r="D31" s="237">
        <f>D16*Heat_map_raw!D11</f>
        <v>272468.3161777003</v>
      </c>
      <c r="E31" s="237">
        <f>E16*Heat_map_raw!E11</f>
        <v>372325.0554577196</v>
      </c>
      <c r="F31" s="237">
        <f>F16*Heat_map_raw!F11</f>
        <v>566096.4058457975</v>
      </c>
      <c r="G31" s="237">
        <f>G16*Heat_map_raw!G11</f>
        <v>570734.16441903496</v>
      </c>
      <c r="H31" s="237">
        <f>H16*Heat_map_raw!H11</f>
        <v>723490.33742504334</v>
      </c>
      <c r="I31" s="237">
        <f>I16*Heat_map_raw!I11</f>
        <v>693489.83665441291</v>
      </c>
      <c r="J31" s="237">
        <f>J16*Heat_map_raw!J11</f>
        <v>1354319.1994408558</v>
      </c>
      <c r="K31" s="237">
        <f>K16*Heat_map_raw!K11</f>
        <v>1413132.2435994677</v>
      </c>
      <c r="L31" s="237">
        <f>L16*Heat_map_raw!L11</f>
        <v>1499248.3316918751</v>
      </c>
      <c r="M31" s="237">
        <f>M16*Heat_map_raw!M11</f>
        <v>2312758.7048572805</v>
      </c>
      <c r="N31" s="237">
        <f>N16*Heat_map_raw!N11</f>
        <v>2242065.3377139065</v>
      </c>
      <c r="O31" s="237">
        <f>O16*Heat_map_raw!O11</f>
        <v>1283917.7574942883</v>
      </c>
      <c r="P31" s="237">
        <f>P16*Heat_map_raw!P11</f>
        <v>1386120.1660510476</v>
      </c>
      <c r="Q31" s="237">
        <f>Q16*Heat_map_raw!Q11</f>
        <v>1143389.4457287444</v>
      </c>
      <c r="R31" s="237">
        <f>R16*Heat_map_raw!R11</f>
        <v>919821.67701083317</v>
      </c>
      <c r="S31" s="237">
        <f>S16*Heat_map_raw!S11</f>
        <v>1137001.7951939465</v>
      </c>
      <c r="T31" s="237">
        <f>T16*Heat_map_raw!T11</f>
        <v>938984.62861522601</v>
      </c>
      <c r="U31" s="237">
        <f>U16*Heat_map_raw!U11</f>
        <v>728192.16096691042</v>
      </c>
      <c r="V31" s="237">
        <f>V16*Heat_map_raw!V11</f>
        <v>747355.11257130234</v>
      </c>
      <c r="W31" s="237">
        <f>W16*Heat_map_raw!W11</f>
        <v>408809.6342270372</v>
      </c>
      <c r="X31" s="237">
        <f>X16*Heat_map_raw!X11</f>
        <v>549337.94599258096</v>
      </c>
      <c r="Y31" s="237">
        <f>Y16*Heat_map_raw!Y11</f>
        <v>364096.08048345521</v>
      </c>
      <c r="Z31" s="237">
        <f>Z16*Heat_map_raw!Z11</f>
        <v>332157.82780946774</v>
      </c>
      <c r="AA31" s="237">
        <f>AA16*Heat_map_raw!AA11</f>
        <v>249118.37085710079</v>
      </c>
      <c r="AB31" s="237">
        <f>AB16*Heat_map_raw!AB11</f>
        <v>217180.1181831134</v>
      </c>
      <c r="AC31" s="237">
        <f>AC16*Heat_map_raw!AC11</f>
        <v>198017.16657872102</v>
      </c>
      <c r="AD31" s="237">
        <f>AD16*Heat_map_raw!AD11</f>
        <v>121365.36016115153</v>
      </c>
      <c r="AE31" s="237">
        <f>AE16*Heat_map_raw!AE11</f>
        <v>140528.31176554371</v>
      </c>
      <c r="AF31" s="237">
        <f>AF16*Heat_map_raw!AF11</f>
        <v>792068.66631488362</v>
      </c>
      <c r="AH31" s="237">
        <f t="shared" si="3"/>
        <v>23885419.715351656</v>
      </c>
    </row>
    <row r="32" spans="1:34" x14ac:dyDescent="0.15">
      <c r="A32" s="236"/>
      <c r="AH32" s="240">
        <f>SUM(AH22:AH31)</f>
        <v>966897968.98561478</v>
      </c>
    </row>
    <row r="33" spans="1:36" x14ac:dyDescent="0.15">
      <c r="A33" s="236" t="s">
        <v>14</v>
      </c>
      <c r="B33" s="237">
        <f>SUM(B22:B31)</f>
        <v>1753433.7286389556</v>
      </c>
      <c r="C33" s="237">
        <f t="shared" ref="C33:AF33" si="4">SUM(C22:C31)</f>
        <v>4696276.8486484131</v>
      </c>
      <c r="D33" s="237">
        <f t="shared" si="4"/>
        <v>7285818.6701642405</v>
      </c>
      <c r="E33" s="237">
        <f t="shared" si="4"/>
        <v>12086855.3651671</v>
      </c>
      <c r="F33" s="237">
        <f t="shared" si="4"/>
        <v>20408363.395260796</v>
      </c>
      <c r="G33" s="237">
        <f t="shared" si="4"/>
        <v>30765816.767044466</v>
      </c>
      <c r="H33" s="237">
        <f t="shared" si="4"/>
        <v>90961368.822111785</v>
      </c>
      <c r="I33" s="237">
        <f t="shared" si="4"/>
        <v>97909839.846285835</v>
      </c>
      <c r="J33" s="237">
        <f t="shared" si="4"/>
        <v>134633901.36302522</v>
      </c>
      <c r="K33" s="237">
        <f t="shared" si="4"/>
        <v>121981762.30045015</v>
      </c>
      <c r="L33" s="237">
        <f t="shared" si="4"/>
        <v>95751913.981174633</v>
      </c>
      <c r="M33" s="237">
        <f t="shared" si="4"/>
        <v>94131085.141058072</v>
      </c>
      <c r="N33" s="237">
        <f t="shared" si="4"/>
        <v>72967975.900530264</v>
      </c>
      <c r="O33" s="237">
        <f t="shared" si="4"/>
        <v>36214309.586250365</v>
      </c>
      <c r="P33" s="237">
        <f t="shared" si="4"/>
        <v>31129335.95905561</v>
      </c>
      <c r="Q33" s="237">
        <f t="shared" si="4"/>
        <v>20105670.846673779</v>
      </c>
      <c r="R33" s="237">
        <f t="shared" si="4"/>
        <v>16193824.785293786</v>
      </c>
      <c r="S33" s="237">
        <f t="shared" si="4"/>
        <v>14858582.580734709</v>
      </c>
      <c r="T33" s="237">
        <f t="shared" si="4"/>
        <v>11184672.545612955</v>
      </c>
      <c r="U33" s="237">
        <f t="shared" si="4"/>
        <v>9063301.9979182296</v>
      </c>
      <c r="V33" s="237">
        <f t="shared" si="4"/>
        <v>7746181.3789685909</v>
      </c>
      <c r="W33" s="237">
        <f t="shared" si="4"/>
        <v>5541874.5826890413</v>
      </c>
      <c r="X33" s="237">
        <f t="shared" si="4"/>
        <v>4838695.463352005</v>
      </c>
      <c r="Y33" s="237">
        <f t="shared" si="4"/>
        <v>3554236.4464325905</v>
      </c>
      <c r="Z33" s="237">
        <f t="shared" si="4"/>
        <v>3484142.1168862763</v>
      </c>
      <c r="AA33" s="237">
        <f t="shared" si="4"/>
        <v>2715965.428886482</v>
      </c>
      <c r="AB33" s="237">
        <f t="shared" si="4"/>
        <v>2009517.609211487</v>
      </c>
      <c r="AC33" s="237">
        <f t="shared" si="4"/>
        <v>1796819.9371503454</v>
      </c>
      <c r="AD33" s="237">
        <f t="shared" si="4"/>
        <v>1685890.8436301919</v>
      </c>
      <c r="AE33" s="237">
        <f t="shared" si="4"/>
        <v>1289522.6770179691</v>
      </c>
      <c r="AF33" s="237">
        <f t="shared" si="4"/>
        <v>8151012.0702905431</v>
      </c>
      <c r="AH33" s="245">
        <f>SUM(B33:AF33)</f>
        <v>966897968.9856149</v>
      </c>
      <c r="AI33" s="248">
        <f>AH33-RESULTS!D5</f>
        <v>0</v>
      </c>
      <c r="AJ33" s="2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1"/>
  <sheetViews>
    <sheetView workbookViewId="0">
      <selection activeCell="H13" sqref="H13"/>
    </sheetView>
  </sheetViews>
  <sheetFormatPr baseColWidth="10" defaultColWidth="14.5" defaultRowHeight="15.75" customHeight="1" x14ac:dyDescent="0.15"/>
  <cols>
    <col min="1" max="16384" width="14.5" style="59"/>
  </cols>
  <sheetData>
    <row r="1" spans="1:26" ht="16" x14ac:dyDescent="0.2">
      <c r="A1" s="172"/>
      <c r="B1" s="172"/>
      <c r="C1" s="172"/>
      <c r="D1" s="172"/>
      <c r="E1" s="172"/>
      <c r="F1" s="172"/>
      <c r="G1" s="172"/>
      <c r="H1" s="173"/>
      <c r="I1" s="174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x14ac:dyDescent="0.2">
      <c r="A2" s="185" t="s">
        <v>93</v>
      </c>
      <c r="B2" s="172"/>
      <c r="C2" s="172"/>
      <c r="D2" s="172"/>
      <c r="E2" s="172"/>
      <c r="F2" s="172"/>
      <c r="G2" s="172"/>
      <c r="H2" s="186" t="s">
        <v>94</v>
      </c>
      <c r="I2" s="174"/>
      <c r="J2" s="125"/>
      <c r="K2" s="125"/>
      <c r="L2" s="231" t="s">
        <v>112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x14ac:dyDescent="0.2">
      <c r="A3" s="182" t="s">
        <v>135</v>
      </c>
      <c r="B3" s="175" t="s">
        <v>95</v>
      </c>
      <c r="C3" s="175" t="s">
        <v>96</v>
      </c>
      <c r="D3" s="175" t="s">
        <v>97</v>
      </c>
      <c r="E3" s="175" t="s">
        <v>98</v>
      </c>
      <c r="F3" s="172"/>
      <c r="G3" s="172"/>
      <c r="H3" s="176" t="s">
        <v>78</v>
      </c>
      <c r="I3" s="177">
        <v>0.03</v>
      </c>
      <c r="L3" s="187" t="s">
        <v>113</v>
      </c>
      <c r="M3" s="254">
        <v>0</v>
      </c>
    </row>
    <row r="4" spans="1:26" ht="16" x14ac:dyDescent="0.2">
      <c r="A4" s="178" t="s">
        <v>12</v>
      </c>
      <c r="B4" s="179">
        <v>0.21099999999999999</v>
      </c>
      <c r="C4" s="179">
        <v>0.214</v>
      </c>
      <c r="D4" s="179">
        <v>0.23699999999999999</v>
      </c>
      <c r="E4" s="179">
        <v>0.252</v>
      </c>
      <c r="F4" s="180"/>
      <c r="G4" s="180"/>
      <c r="H4" s="176" t="s">
        <v>99</v>
      </c>
      <c r="I4" s="177">
        <v>2.5000000000000001E-2</v>
      </c>
      <c r="J4" s="181"/>
      <c r="K4" s="181"/>
      <c r="L4" s="188" t="s">
        <v>114</v>
      </c>
      <c r="M4" s="189">
        <v>2</v>
      </c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</row>
    <row r="5" spans="1:26" ht="16" x14ac:dyDescent="0.2">
      <c r="A5" s="178" t="s">
        <v>13</v>
      </c>
      <c r="B5" s="179">
        <v>9.6000000000000002E-2</v>
      </c>
      <c r="C5" s="179">
        <v>9.8000000000000004E-2</v>
      </c>
      <c r="D5" s="179">
        <v>0.11</v>
      </c>
      <c r="E5" s="179">
        <v>0.11799999999999999</v>
      </c>
      <c r="F5" s="180"/>
      <c r="G5" s="180"/>
      <c r="H5" s="176" t="s">
        <v>100</v>
      </c>
      <c r="I5" s="177">
        <v>5.8999999999999999E-3</v>
      </c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</row>
    <row r="6" spans="1:26" ht="16" x14ac:dyDescent="0.2">
      <c r="A6" s="182" t="s">
        <v>72</v>
      </c>
      <c r="B6" s="183">
        <f>SUM(B4:B5)</f>
        <v>0.307</v>
      </c>
      <c r="C6" s="183">
        <f>SUM(C4:C5)</f>
        <v>0.312</v>
      </c>
      <c r="D6" s="183">
        <f>SUM(D4:D5)</f>
        <v>0.34699999999999998</v>
      </c>
      <c r="E6" s="183">
        <f>SUM(E4:E5)</f>
        <v>0.37</v>
      </c>
      <c r="F6" s="172"/>
      <c r="G6" s="172"/>
      <c r="H6" s="125"/>
      <c r="I6" s="125"/>
    </row>
    <row r="7" spans="1:26" ht="16" x14ac:dyDescent="0.2">
      <c r="A7" s="184"/>
      <c r="B7" s="172"/>
      <c r="C7" s="172"/>
      <c r="D7" s="172"/>
      <c r="E7" s="172"/>
      <c r="F7" s="172"/>
      <c r="G7" s="172"/>
    </row>
    <row r="9" spans="1:26" ht="15.75" customHeight="1" x14ac:dyDescent="0.15">
      <c r="A9" s="255" t="s">
        <v>129</v>
      </c>
      <c r="B9" s="256"/>
      <c r="C9" s="256"/>
      <c r="D9" s="256"/>
    </row>
    <row r="10" spans="1:26" ht="15.75" customHeight="1" x14ac:dyDescent="0.15">
      <c r="A10" s="257" t="s">
        <v>130</v>
      </c>
      <c r="B10" s="258"/>
      <c r="C10" s="258"/>
      <c r="D10" s="259" t="s">
        <v>131</v>
      </c>
    </row>
    <row r="11" spans="1:26" ht="15.75" customHeight="1" x14ac:dyDescent="0.15">
      <c r="A11" s="260" t="str">
        <f>A4</f>
        <v>Employers</v>
      </c>
      <c r="B11" s="258"/>
      <c r="C11" s="258"/>
      <c r="D11" s="261">
        <v>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  <outlinePr summaryBelow="0" summaryRight="0"/>
  </sheetPr>
  <dimension ref="A1:AF1021"/>
  <sheetViews>
    <sheetView workbookViewId="0">
      <selection activeCell="B26" sqref="B26"/>
    </sheetView>
  </sheetViews>
  <sheetFormatPr baseColWidth="10" defaultColWidth="14.5" defaultRowHeight="15.75" customHeight="1" x14ac:dyDescent="0.15"/>
  <cols>
    <col min="1" max="1" width="29.1640625" customWidth="1"/>
  </cols>
  <sheetData>
    <row r="1" spans="1:32" s="68" customFormat="1" ht="15.75" customHeight="1" x14ac:dyDescent="0.15">
      <c r="A1" s="75"/>
      <c r="B1" s="122" t="s">
        <v>77</v>
      </c>
      <c r="C1" s="212">
        <f>DC_annuity_40k_60k_raw!D7+Inputs!M3*Inputs!M4</f>
        <v>22.5</v>
      </c>
      <c r="D1" s="74"/>
      <c r="E1" s="75" t="s">
        <v>78</v>
      </c>
      <c r="F1" s="76">
        <f>Inputs!I3</f>
        <v>0.03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5.8999999999999999E-3</v>
      </c>
      <c r="M1" s="64"/>
      <c r="N1" s="64"/>
    </row>
    <row r="2" spans="1:32" s="68" customFormat="1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s="59" customFormat="1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s="59" customFormat="1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s="59" customFormat="1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s="59" customFormat="1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25.606044705635426</v>
      </c>
      <c r="O6" s="58">
        <f t="shared" si="2"/>
        <v>77.447790953930109</v>
      </c>
      <c r="P6" s="58">
        <f t="shared" si="2"/>
        <v>129.28953720222478</v>
      </c>
      <c r="Q6" s="58">
        <f t="shared" si="2"/>
        <v>181.34116906286073</v>
      </c>
      <c r="R6" s="58">
        <f t="shared" si="2"/>
        <v>232.97302969881414</v>
      </c>
      <c r="S6" s="58">
        <f t="shared" si="2"/>
        <v>284.81477594710879</v>
      </c>
      <c r="T6" s="58">
        <f t="shared" si="2"/>
        <v>336.65652219540351</v>
      </c>
      <c r="U6" s="58">
        <f t="shared" si="2"/>
        <v>388.2883828313569</v>
      </c>
      <c r="V6" s="58">
        <f t="shared" si="2"/>
        <v>440.13012907965157</v>
      </c>
      <c r="W6" s="58">
        <f t="shared" si="2"/>
        <v>491.97187532794624</v>
      </c>
      <c r="X6" s="58">
        <f t="shared" si="2"/>
        <v>544.02350718858224</v>
      </c>
      <c r="Y6" s="58">
        <f t="shared" si="2"/>
        <v>595.65536782453557</v>
      </c>
      <c r="Z6" s="58">
        <f t="shared" si="2"/>
        <v>647.4971140728303</v>
      </c>
      <c r="AA6" s="58">
        <f t="shared" si="2"/>
        <v>699.33886032112491</v>
      </c>
      <c r="AB6" s="58">
        <f t="shared" si="2"/>
        <v>750.97072095707836</v>
      </c>
      <c r="AC6" s="58">
        <f t="shared" si="2"/>
        <v>802.81246720537297</v>
      </c>
      <c r="AD6" s="58">
        <f t="shared" si="2"/>
        <v>854.65421345366769</v>
      </c>
      <c r="AE6" s="58">
        <f t="shared" si="2"/>
        <v>906.7058453143037</v>
      </c>
      <c r="AF6" s="58">
        <f t="shared" si="2"/>
        <v>958.33770595025703</v>
      </c>
    </row>
    <row r="7" spans="1:32" s="59" customFormat="1" ht="15.75" customHeight="1" x14ac:dyDescent="0.15">
      <c r="A7" s="57" t="s">
        <v>84</v>
      </c>
      <c r="B7" s="58">
        <f>DC_annuity_40k_60k_raw!E21</f>
        <v>0</v>
      </c>
      <c r="C7" s="58">
        <f>DC_annuity_40k_60k_raw!F21</f>
        <v>0</v>
      </c>
      <c r="D7" s="58">
        <f>DC_annuity_40k_60k_raw!G21</f>
        <v>0</v>
      </c>
      <c r="E7" s="58">
        <f>DC_annuity_40k_60k_raw!H21</f>
        <v>0</v>
      </c>
      <c r="F7" s="58">
        <f>DC_annuity_40k_60k_raw!I21</f>
        <v>0</v>
      </c>
      <c r="G7" s="58">
        <f>DC_annuity_40k_60k_raw!J21</f>
        <v>0</v>
      </c>
      <c r="H7" s="58">
        <f>DC_annuity_40k_60k_raw!K21</f>
        <v>0</v>
      </c>
      <c r="I7" s="58">
        <f>DC_annuity_40k_60k_raw!L21</f>
        <v>0</v>
      </c>
      <c r="J7" s="92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101">
        <f>DC_annuity_40k_60k_raw!P21</f>
        <v>181.34116906286073</v>
      </c>
      <c r="N7" s="58">
        <f>DC_annuity_40k_60k_raw!Q21</f>
        <v>232.97302969881414</v>
      </c>
      <c r="O7" s="58">
        <f>DC_annuity_40k_60k_raw!R21</f>
        <v>284.81477594710879</v>
      </c>
      <c r="P7" s="58">
        <f>DC_annuity_40k_60k_raw!S21</f>
        <v>336.65652219540351</v>
      </c>
      <c r="Q7" s="58">
        <f>DC_annuity_40k_60k_raw!T21</f>
        <v>388.2883828313569</v>
      </c>
      <c r="R7" s="58">
        <f>DC_annuity_40k_60k_raw!U21</f>
        <v>440.13012907965157</v>
      </c>
      <c r="S7" s="58">
        <f>DC_annuity_40k_60k_raw!V21</f>
        <v>491.97187532794624</v>
      </c>
      <c r="T7" s="58">
        <f>DC_annuity_40k_60k_raw!W21</f>
        <v>544.02350718858224</v>
      </c>
      <c r="U7" s="58">
        <f>DC_annuity_40k_60k_raw!X21</f>
        <v>595.65536782453557</v>
      </c>
      <c r="V7" s="58">
        <f>DC_annuity_40k_60k_raw!Y21</f>
        <v>647.4971140728303</v>
      </c>
      <c r="W7" s="58">
        <f>DC_annuity_40k_60k_raw!Z21</f>
        <v>699.33886032112491</v>
      </c>
      <c r="X7" s="58">
        <f>DC_annuity_40k_60k_raw!AA21</f>
        <v>750.97072095707836</v>
      </c>
      <c r="Y7" s="58">
        <f>DC_annuity_40k_60k_raw!AB21</f>
        <v>802.81246720537297</v>
      </c>
      <c r="Z7" s="58">
        <f>DC_annuity_40k_60k_raw!AC21</f>
        <v>854.65421345366769</v>
      </c>
      <c r="AA7" s="58">
        <f>DC_annuity_40k_60k_raw!AD21</f>
        <v>906.7058453143037</v>
      </c>
      <c r="AB7" s="58">
        <f>DC_annuity_40k_60k_raw!AE21</f>
        <v>958.33770595025703</v>
      </c>
      <c r="AC7" s="58">
        <f>DC_annuity_40k_60k_raw!AF21</f>
        <v>1010.1794521985518</v>
      </c>
      <c r="AD7" s="58">
        <f>DC_annuity_40k_60k_raw!AG21</f>
        <v>1062.0211984468465</v>
      </c>
      <c r="AE7" s="58">
        <f>DC_annuity_40k_60k_raw!AH21</f>
        <v>1113.6530590827997</v>
      </c>
      <c r="AF7" s="58">
        <f>DC_annuity_40k_60k_raw!AI21</f>
        <v>1165.4948053310945</v>
      </c>
    </row>
    <row r="8" spans="1:32" s="59" customFormat="1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s="59" customFormat="1" ht="15.75" customHeight="1" x14ac:dyDescent="0.15">
      <c r="A9" s="57" t="s">
        <v>85</v>
      </c>
      <c r="B9" s="58">
        <f t="shared" ref="B9:AF9" si="3">B21-B22</f>
        <v>394.14705656065956</v>
      </c>
      <c r="C9" s="58">
        <f t="shared" si="3"/>
        <v>1182.4411696819784</v>
      </c>
      <c r="D9" s="58">
        <f t="shared" si="3"/>
        <v>1970.7352828032963</v>
      </c>
      <c r="E9" s="58">
        <f t="shared" si="3"/>
        <v>2759.0293959246155</v>
      </c>
      <c r="F9" s="58">
        <f t="shared" si="3"/>
        <v>3547.3235090459361</v>
      </c>
      <c r="G9" s="58">
        <f t="shared" si="3"/>
        <v>4335.6176221672558</v>
      </c>
      <c r="H9" s="58">
        <f t="shared" si="3"/>
        <v>5123.9117352885733</v>
      </c>
      <c r="I9" s="58">
        <f t="shared" si="3"/>
        <v>5912.2058484098925</v>
      </c>
      <c r="J9" s="92">
        <f t="shared" si="3"/>
        <v>6491.8078320352988</v>
      </c>
      <c r="K9" s="69">
        <f t="shared" si="3"/>
        <v>6847.6059220762327</v>
      </c>
      <c r="L9" s="69">
        <f t="shared" si="3"/>
        <v>7203.4040121171565</v>
      </c>
      <c r="M9" s="101">
        <f t="shared" si="3"/>
        <v>7554.1648474618851</v>
      </c>
      <c r="N9" s="58">
        <f t="shared" si="3"/>
        <v>7729.5452651342621</v>
      </c>
      <c r="O9" s="58">
        <f t="shared" si="3"/>
        <v>7729.5452651342621</v>
      </c>
      <c r="P9" s="58">
        <f t="shared" si="3"/>
        <v>7729.5452651342657</v>
      </c>
      <c r="Q9" s="58">
        <f t="shared" si="3"/>
        <v>7739.6197745266472</v>
      </c>
      <c r="R9" s="58">
        <f t="shared" si="3"/>
        <v>7734.5825198304519</v>
      </c>
      <c r="S9" s="58">
        <f t="shared" si="3"/>
        <v>7734.5825198304447</v>
      </c>
      <c r="T9" s="58">
        <f t="shared" si="3"/>
        <v>7729.5452651342639</v>
      </c>
      <c r="U9" s="58">
        <f t="shared" si="3"/>
        <v>7729.5452651342639</v>
      </c>
      <c r="V9" s="58">
        <f t="shared" si="3"/>
        <v>7729.5452651342639</v>
      </c>
      <c r="W9" s="58">
        <f t="shared" si="3"/>
        <v>7729.5452651342748</v>
      </c>
      <c r="X9" s="58">
        <f t="shared" si="3"/>
        <v>7739.619774526629</v>
      </c>
      <c r="Y9" s="58">
        <f t="shared" si="3"/>
        <v>7734.5825198304628</v>
      </c>
      <c r="Z9" s="58">
        <f t="shared" si="3"/>
        <v>7734.5825198304447</v>
      </c>
      <c r="AA9" s="58">
        <f t="shared" si="3"/>
        <v>7729.5452651342566</v>
      </c>
      <c r="AB9" s="58">
        <f t="shared" si="3"/>
        <v>7729.5452651342785</v>
      </c>
      <c r="AC9" s="58">
        <f t="shared" si="3"/>
        <v>7729.5452651342566</v>
      </c>
      <c r="AD9" s="58">
        <f t="shared" si="3"/>
        <v>7729.5452651342603</v>
      </c>
      <c r="AE9" s="58">
        <f t="shared" si="3"/>
        <v>7739.61977452664</v>
      </c>
      <c r="AF9" s="58">
        <f t="shared" si="3"/>
        <v>7734.5825198304519</v>
      </c>
    </row>
    <row r="10" spans="1:32" s="59" customFormat="1" ht="15.75" customHeight="1" x14ac:dyDescent="0.15">
      <c r="A10" s="60" t="s">
        <v>86</v>
      </c>
      <c r="B10" s="61">
        <f t="shared" ref="B10:AF10" si="4">B9/B21</f>
        <v>0.49268382070082439</v>
      </c>
      <c r="C10" s="61">
        <f t="shared" si="4"/>
        <v>0.49268382070082434</v>
      </c>
      <c r="D10" s="61">
        <f t="shared" si="4"/>
        <v>0.49268382070082417</v>
      </c>
      <c r="E10" s="61">
        <f t="shared" si="4"/>
        <v>0.49268382070082423</v>
      </c>
      <c r="F10" s="61">
        <f t="shared" si="4"/>
        <v>0.49268382070082445</v>
      </c>
      <c r="G10" s="61">
        <f t="shared" si="4"/>
        <v>0.49268382070082445</v>
      </c>
      <c r="H10" s="61">
        <f t="shared" si="4"/>
        <v>0.49268382070082434</v>
      </c>
      <c r="I10" s="61">
        <f t="shared" si="4"/>
        <v>0.49268382070082439</v>
      </c>
      <c r="J10" s="94">
        <f t="shared" si="4"/>
        <v>0.47733881117906618</v>
      </c>
      <c r="K10" s="66">
        <f t="shared" si="4"/>
        <v>0.45050038961027838</v>
      </c>
      <c r="L10" s="66">
        <f t="shared" si="4"/>
        <v>0.42877404834030691</v>
      </c>
      <c r="M10" s="103">
        <f t="shared" si="4"/>
        <v>0.41055243736205915</v>
      </c>
      <c r="N10" s="61">
        <f t="shared" si="4"/>
        <v>0.39009451070830142</v>
      </c>
      <c r="O10" s="61">
        <f t="shared" si="4"/>
        <v>0.36704677972591848</v>
      </c>
      <c r="P10" s="61">
        <f t="shared" si="4"/>
        <v>0.34657055003211112</v>
      </c>
      <c r="Q10" s="61">
        <f t="shared" si="4"/>
        <v>0.32861574286127454</v>
      </c>
      <c r="R10" s="61">
        <f t="shared" si="4"/>
        <v>0.31198711137072793</v>
      </c>
      <c r="S10" s="61">
        <f t="shared" si="4"/>
        <v>0.29707769363506037</v>
      </c>
      <c r="T10" s="61">
        <f t="shared" si="4"/>
        <v>0.28334363086678765</v>
      </c>
      <c r="U10" s="61">
        <f t="shared" si="4"/>
        <v>0.27103217594358042</v>
      </c>
      <c r="V10" s="61">
        <f t="shared" si="4"/>
        <v>0.25970208972043718</v>
      </c>
      <c r="W10" s="61">
        <f t="shared" si="4"/>
        <v>0.24928126702875056</v>
      </c>
      <c r="X10" s="61">
        <f t="shared" si="4"/>
        <v>0.23993937274691926</v>
      </c>
      <c r="Y10" s="61">
        <f t="shared" si="4"/>
        <v>0.23091250110114542</v>
      </c>
      <c r="Z10" s="61">
        <f t="shared" si="4"/>
        <v>0.22264242776472074</v>
      </c>
      <c r="AA10" s="61">
        <f t="shared" si="4"/>
        <v>0.21480426778125508</v>
      </c>
      <c r="AB10" s="61">
        <f t="shared" si="4"/>
        <v>0.20765342742803095</v>
      </c>
      <c r="AC10" s="61">
        <f t="shared" si="4"/>
        <v>0.20093703576489194</v>
      </c>
      <c r="AD10" s="61">
        <f t="shared" si="4"/>
        <v>0.19464150481026107</v>
      </c>
      <c r="AE10" s="61">
        <f t="shared" si="4"/>
        <v>0.18895122329211642</v>
      </c>
      <c r="AF10" s="61">
        <f t="shared" si="4"/>
        <v>0.183283490178831</v>
      </c>
    </row>
    <row r="11" spans="1:32" s="59" customFormat="1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s="59" customFormat="1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s="59" customFormat="1" ht="15.75" customHeight="1" x14ac:dyDescent="0.15">
      <c r="A13" s="62" t="s">
        <v>2</v>
      </c>
      <c r="B13" s="58">
        <f t="shared" ref="B13:AF13" si="6">SUM(B50:B70)</f>
        <v>350.30679733545787</v>
      </c>
      <c r="C13" s="58">
        <f t="shared" si="6"/>
        <v>1050.9203920063735</v>
      </c>
      <c r="D13" s="58">
        <f t="shared" si="6"/>
        <v>1751.5339866772892</v>
      </c>
      <c r="E13" s="58">
        <f t="shared" si="6"/>
        <v>2452.1475813482057</v>
      </c>
      <c r="F13" s="58">
        <f t="shared" si="6"/>
        <v>3152.7611760191198</v>
      </c>
      <c r="G13" s="58">
        <f t="shared" si="6"/>
        <v>3853.3747706900363</v>
      </c>
      <c r="H13" s="58">
        <f t="shared" si="6"/>
        <v>4553.9883653609522</v>
      </c>
      <c r="I13" s="69">
        <f t="shared" si="6"/>
        <v>5254.6019600318668</v>
      </c>
      <c r="J13" s="92">
        <f t="shared" si="6"/>
        <v>5604.908757367326</v>
      </c>
      <c r="K13" s="69">
        <f t="shared" si="6"/>
        <v>5604.908757367326</v>
      </c>
      <c r="L13" s="69">
        <f t="shared" si="6"/>
        <v>5604.908757367326</v>
      </c>
      <c r="M13" s="101">
        <f t="shared" si="6"/>
        <v>5604.908757367326</v>
      </c>
      <c r="N13" s="69">
        <f t="shared" si="6"/>
        <v>5604.908757367326</v>
      </c>
      <c r="O13" s="58">
        <f t="shared" si="6"/>
        <v>5604.908757367326</v>
      </c>
      <c r="P13" s="58">
        <f t="shared" si="6"/>
        <v>5604.908757367326</v>
      </c>
      <c r="Q13" s="58">
        <f t="shared" si="6"/>
        <v>5604.908757367326</v>
      </c>
      <c r="R13" s="58">
        <f t="shared" si="6"/>
        <v>5604.908757367326</v>
      </c>
      <c r="S13" s="58">
        <f t="shared" si="6"/>
        <v>5604.908757367326</v>
      </c>
      <c r="T13" s="58">
        <f t="shared" si="6"/>
        <v>5604.908757367326</v>
      </c>
      <c r="U13" s="58">
        <f t="shared" si="6"/>
        <v>5604.908757367326</v>
      </c>
      <c r="V13" s="58">
        <f t="shared" si="6"/>
        <v>5604.908757367326</v>
      </c>
      <c r="W13" s="58">
        <f t="shared" si="6"/>
        <v>5604.908757367326</v>
      </c>
      <c r="X13" s="58">
        <f t="shared" si="6"/>
        <v>5604.908757367326</v>
      </c>
      <c r="Y13" s="58">
        <f t="shared" si="6"/>
        <v>5604.908757367326</v>
      </c>
      <c r="Z13" s="58">
        <f t="shared" si="6"/>
        <v>5604.908757367326</v>
      </c>
      <c r="AA13" s="58">
        <f t="shared" si="6"/>
        <v>5604.908757367326</v>
      </c>
      <c r="AB13" s="58">
        <f t="shared" si="6"/>
        <v>5604.908757367326</v>
      </c>
      <c r="AC13" s="58">
        <f t="shared" si="6"/>
        <v>5604.908757367326</v>
      </c>
      <c r="AD13" s="58">
        <f t="shared" si="6"/>
        <v>5604.908757367326</v>
      </c>
      <c r="AE13" s="58">
        <f t="shared" si="6"/>
        <v>5604.908757367326</v>
      </c>
      <c r="AF13" s="58">
        <f t="shared" si="6"/>
        <v>5604.908757367326</v>
      </c>
    </row>
    <row r="14" spans="1:32" s="59" customFormat="1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s="59" customFormat="1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537.72693881834414</v>
      </c>
      <c r="O15" s="58">
        <f t="shared" si="7"/>
        <v>1626.4036100325316</v>
      </c>
      <c r="P15" s="58">
        <f t="shared" si="7"/>
        <v>2715.0802812467218</v>
      </c>
      <c r="Q15" s="58">
        <f t="shared" si="7"/>
        <v>3808.1645503200766</v>
      </c>
      <c r="R15" s="58">
        <f t="shared" si="7"/>
        <v>4892.4336236750987</v>
      </c>
      <c r="S15" s="58">
        <f t="shared" si="7"/>
        <v>5981.110294889284</v>
      </c>
      <c r="T15" s="58">
        <f t="shared" si="7"/>
        <v>7069.786966103472</v>
      </c>
      <c r="U15" s="58">
        <f t="shared" si="7"/>
        <v>8154.0560394584963</v>
      </c>
      <c r="V15" s="58">
        <f t="shared" si="7"/>
        <v>9242.7327106726825</v>
      </c>
      <c r="W15" s="58">
        <f t="shared" si="7"/>
        <v>10331.409381886877</v>
      </c>
      <c r="X15" s="58">
        <f t="shared" si="7"/>
        <v>11424.493650960221</v>
      </c>
      <c r="Y15" s="58">
        <f t="shared" si="7"/>
        <v>12508.762724315253</v>
      </c>
      <c r="Z15" s="58">
        <f t="shared" si="7"/>
        <v>13597.439395529436</v>
      </c>
      <c r="AA15" s="58">
        <f t="shared" si="7"/>
        <v>14686.116066743618</v>
      </c>
      <c r="AB15" s="58">
        <f t="shared" si="7"/>
        <v>15770.385140098651</v>
      </c>
      <c r="AC15" s="58">
        <f t="shared" si="7"/>
        <v>16859.061811312829</v>
      </c>
      <c r="AD15" s="58">
        <f t="shared" si="7"/>
        <v>17947.738482527031</v>
      </c>
      <c r="AE15" s="58">
        <f t="shared" si="7"/>
        <v>19040.822751600379</v>
      </c>
      <c r="AF15" s="58">
        <f t="shared" si="7"/>
        <v>20125.091824955391</v>
      </c>
    </row>
    <row r="16" spans="1:32" s="59" customFormat="1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537.72693881834414</v>
      </c>
      <c r="K16" s="117">
        <f t="shared" si="8"/>
        <v>1626.4036100325316</v>
      </c>
      <c r="L16" s="117">
        <f t="shared" si="8"/>
        <v>2715.0802812467218</v>
      </c>
      <c r="M16" s="118">
        <f t="shared" si="8"/>
        <v>3808.1645503200766</v>
      </c>
      <c r="N16" s="127">
        <f t="shared" si="8"/>
        <v>4892.4336236750987</v>
      </c>
      <c r="O16" s="127">
        <f t="shared" si="8"/>
        <v>5981.110294889284</v>
      </c>
      <c r="P16" s="127">
        <f t="shared" si="8"/>
        <v>7069.786966103472</v>
      </c>
      <c r="Q16" s="127">
        <f t="shared" si="8"/>
        <v>8154.0560394584963</v>
      </c>
      <c r="R16" s="127">
        <f t="shared" si="8"/>
        <v>9242.7327106726825</v>
      </c>
      <c r="S16" s="127">
        <f t="shared" si="8"/>
        <v>10331.409381886877</v>
      </c>
      <c r="T16" s="127">
        <f t="shared" si="8"/>
        <v>11424.493650960221</v>
      </c>
      <c r="U16" s="127">
        <f t="shared" si="8"/>
        <v>12508.762724315253</v>
      </c>
      <c r="V16" s="127">
        <f t="shared" si="8"/>
        <v>13597.439395529436</v>
      </c>
      <c r="W16" s="127">
        <f t="shared" si="8"/>
        <v>14686.116066743618</v>
      </c>
      <c r="X16" s="127">
        <f t="shared" si="8"/>
        <v>15770.385140098651</v>
      </c>
      <c r="Y16" s="127">
        <f t="shared" si="8"/>
        <v>16859.061811312829</v>
      </c>
      <c r="Z16" s="127">
        <f t="shared" si="8"/>
        <v>17947.738482527031</v>
      </c>
      <c r="AA16" s="127">
        <f t="shared" si="8"/>
        <v>19040.822751600379</v>
      </c>
      <c r="AB16" s="127">
        <f t="shared" si="8"/>
        <v>20125.091824955391</v>
      </c>
      <c r="AC16" s="127">
        <f t="shared" si="8"/>
        <v>21213.768496169585</v>
      </c>
      <c r="AD16" s="127">
        <f t="shared" si="8"/>
        <v>22302.445167383779</v>
      </c>
      <c r="AE16" s="127">
        <f t="shared" si="8"/>
        <v>23386.714240738806</v>
      </c>
      <c r="AF16" s="127">
        <f t="shared" si="8"/>
        <v>24475.390911952985</v>
      </c>
    </row>
    <row r="17" spans="1:32" s="59" customFormat="1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s="59" customFormat="1" ht="15.75" customHeight="1" x14ac:dyDescent="0.15">
      <c r="A18" s="62" t="s">
        <v>87</v>
      </c>
      <c r="B18" s="58">
        <f>3*(B26+B74)</f>
        <v>100</v>
      </c>
      <c r="C18" s="58">
        <f>3*(C26+C74)</f>
        <v>300</v>
      </c>
      <c r="D18" s="58">
        <f t="shared" ref="D18:AF18" si="9">3*(D26+D74)</f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2476.8181341169065</v>
      </c>
      <c r="O18" s="58">
        <f t="shared" si="9"/>
        <v>2632.3433728617902</v>
      </c>
      <c r="P18" s="58">
        <f t="shared" si="9"/>
        <v>2787.8686116066742</v>
      </c>
      <c r="Q18" s="58">
        <f t="shared" si="9"/>
        <v>2944.0235071885818</v>
      </c>
      <c r="R18" s="58">
        <f t="shared" si="9"/>
        <v>3098.9190890964423</v>
      </c>
      <c r="S18" s="58">
        <f t="shared" si="9"/>
        <v>3254.4443278413264</v>
      </c>
      <c r="T18" s="58">
        <f t="shared" si="9"/>
        <v>3409.9695665862109</v>
      </c>
      <c r="U18" s="58">
        <f t="shared" si="9"/>
        <v>3564.865148494071</v>
      </c>
      <c r="V18" s="58">
        <f t="shared" si="9"/>
        <v>3720.3903872389546</v>
      </c>
      <c r="W18" s="58">
        <f t="shared" si="9"/>
        <v>3875.9156259838387</v>
      </c>
      <c r="X18" s="58">
        <f t="shared" si="9"/>
        <v>4032.0705215657467</v>
      </c>
      <c r="Y18" s="58">
        <f t="shared" si="9"/>
        <v>4186.9661034736064</v>
      </c>
      <c r="Z18" s="58">
        <f t="shared" si="9"/>
        <v>4342.4913422184909</v>
      </c>
      <c r="AA18" s="58">
        <f t="shared" si="9"/>
        <v>4498.0165809633745</v>
      </c>
      <c r="AB18" s="58">
        <f t="shared" si="9"/>
        <v>4652.9121628712346</v>
      </c>
      <c r="AC18" s="58">
        <f t="shared" si="9"/>
        <v>4808.4374016161191</v>
      </c>
      <c r="AD18" s="58">
        <f t="shared" si="9"/>
        <v>4963.9626403610027</v>
      </c>
      <c r="AE18" s="58">
        <f t="shared" si="9"/>
        <v>5120.1175359429108</v>
      </c>
      <c r="AF18" s="58">
        <f t="shared" si="9"/>
        <v>5275.0131178507709</v>
      </c>
    </row>
    <row r="19" spans="1:32" s="59" customFormat="1" ht="15.75" customHeight="1" x14ac:dyDescent="0.15">
      <c r="A19" s="62" t="s">
        <v>88</v>
      </c>
      <c r="B19" s="58">
        <f t="shared" ref="B19:AF19" si="10">3*(B50+B98)</f>
        <v>55.546146103882677</v>
      </c>
      <c r="C19" s="58">
        <f t="shared" si="10"/>
        <v>166.63843831164806</v>
      </c>
      <c r="D19" s="58">
        <f t="shared" si="10"/>
        <v>277.73073051941344</v>
      </c>
      <c r="E19" s="58">
        <f t="shared" si="10"/>
        <v>388.8230227271788</v>
      </c>
      <c r="F19" s="58">
        <f t="shared" si="10"/>
        <v>499.91531493494409</v>
      </c>
      <c r="G19" s="58">
        <f t="shared" si="10"/>
        <v>611.0076071427095</v>
      </c>
      <c r="H19" s="58">
        <f t="shared" si="10"/>
        <v>722.09989935047497</v>
      </c>
      <c r="I19" s="58">
        <f t="shared" si="10"/>
        <v>833.19219155824032</v>
      </c>
      <c r="J19" s="92">
        <f t="shared" si="10"/>
        <v>965.55647177902915</v>
      </c>
      <c r="K19" s="69">
        <f t="shared" si="10"/>
        <v>1121.0817105239132</v>
      </c>
      <c r="L19" s="69">
        <f t="shared" si="10"/>
        <v>1276.6069492687973</v>
      </c>
      <c r="M19" s="101">
        <f t="shared" si="10"/>
        <v>1432.7618448507051</v>
      </c>
      <c r="N19" s="58">
        <f t="shared" si="10"/>
        <v>1587.6574267585654</v>
      </c>
      <c r="O19" s="58">
        <f t="shared" si="10"/>
        <v>1743.1826655034492</v>
      </c>
      <c r="P19" s="58">
        <f t="shared" si="10"/>
        <v>1898.7079042483333</v>
      </c>
      <c r="Q19" s="58">
        <f t="shared" si="10"/>
        <v>2053.6034861561934</v>
      </c>
      <c r="R19" s="58">
        <f t="shared" si="10"/>
        <v>2209.1287249010775</v>
      </c>
      <c r="S19" s="58">
        <f t="shared" si="10"/>
        <v>2364.653963645962</v>
      </c>
      <c r="T19" s="58">
        <f t="shared" si="10"/>
        <v>2520.80885922787</v>
      </c>
      <c r="U19" s="58">
        <f t="shared" si="10"/>
        <v>2675.7044411357292</v>
      </c>
      <c r="V19" s="58">
        <f t="shared" si="10"/>
        <v>2831.2296798806137</v>
      </c>
      <c r="W19" s="58">
        <f t="shared" si="10"/>
        <v>2986.7549186254978</v>
      </c>
      <c r="X19" s="58">
        <f t="shared" si="10"/>
        <v>3141.6505005333584</v>
      </c>
      <c r="Y19" s="58">
        <f t="shared" si="10"/>
        <v>3297.175739278242</v>
      </c>
      <c r="Z19" s="58">
        <f t="shared" si="10"/>
        <v>3452.7009780231256</v>
      </c>
      <c r="AA19" s="58">
        <f t="shared" si="10"/>
        <v>3608.8558736050336</v>
      </c>
      <c r="AB19" s="58">
        <f t="shared" si="10"/>
        <v>3763.7514555128942</v>
      </c>
      <c r="AC19" s="58">
        <f t="shared" si="10"/>
        <v>3919.2766942577782</v>
      </c>
      <c r="AD19" s="58">
        <f t="shared" si="10"/>
        <v>4074.8019330026627</v>
      </c>
      <c r="AE19" s="58">
        <f t="shared" si="10"/>
        <v>4229.6975149105219</v>
      </c>
      <c r="AF19" s="58">
        <f t="shared" si="10"/>
        <v>4385.2227536554064</v>
      </c>
    </row>
    <row r="20" spans="1:32" ht="15.75" customHeight="1" x14ac:dyDescent="0.15">
      <c r="A20" s="46"/>
      <c r="C20" s="16"/>
      <c r="D20" s="16"/>
      <c r="I20" s="64"/>
      <c r="J20" s="112"/>
      <c r="K20" s="68"/>
      <c r="L20" s="68"/>
      <c r="M20" s="104"/>
      <c r="N20" s="64"/>
    </row>
    <row r="21" spans="1:32" ht="15.75" customHeight="1" x14ac:dyDescent="0.15">
      <c r="A21" s="235" t="s">
        <v>91</v>
      </c>
      <c r="B21" s="15">
        <f t="shared" ref="B21:AF21" si="11">B12+B15+B18</f>
        <v>800.00000000000011</v>
      </c>
      <c r="C21" s="15">
        <f t="shared" si="11"/>
        <v>2400</v>
      </c>
      <c r="D21" s="15">
        <f t="shared" si="11"/>
        <v>3999.9999999999991</v>
      </c>
      <c r="E21" s="15">
        <f t="shared" si="11"/>
        <v>5600</v>
      </c>
      <c r="F21" s="15">
        <f t="shared" si="11"/>
        <v>7200</v>
      </c>
      <c r="G21" s="15">
        <f t="shared" si="11"/>
        <v>8800.0000000000018</v>
      </c>
      <c r="H21" s="15">
        <f t="shared" si="11"/>
        <v>10400</v>
      </c>
      <c r="I21" s="15">
        <f t="shared" si="11"/>
        <v>12000</v>
      </c>
      <c r="J21" s="96">
        <f t="shared" si="11"/>
        <v>13599.999999999998</v>
      </c>
      <c r="K21" s="67">
        <f t="shared" si="11"/>
        <v>15200.000000000004</v>
      </c>
      <c r="L21" s="67">
        <f t="shared" si="11"/>
        <v>16800</v>
      </c>
      <c r="M21" s="105">
        <f t="shared" si="11"/>
        <v>18399.999999999993</v>
      </c>
      <c r="N21" s="15">
        <f t="shared" si="11"/>
        <v>19814.545072935252</v>
      </c>
      <c r="O21" s="15">
        <f t="shared" si="11"/>
        <v>21058.746982894321</v>
      </c>
      <c r="P21" s="15">
        <f t="shared" si="11"/>
        <v>22302.948892853397</v>
      </c>
      <c r="Q21" s="15">
        <f t="shared" si="11"/>
        <v>23552.188057508662</v>
      </c>
      <c r="R21" s="15">
        <f t="shared" si="11"/>
        <v>24791.352712771539</v>
      </c>
      <c r="S21" s="15">
        <f t="shared" si="11"/>
        <v>26035.554622730611</v>
      </c>
      <c r="T21" s="15">
        <f t="shared" si="11"/>
        <v>27279.75653268968</v>
      </c>
      <c r="U21" s="15">
        <f t="shared" si="11"/>
        <v>28518.921187952568</v>
      </c>
      <c r="V21" s="15">
        <f t="shared" si="11"/>
        <v>29763.123097911637</v>
      </c>
      <c r="W21" s="15">
        <f t="shared" si="11"/>
        <v>31007.325007870717</v>
      </c>
      <c r="X21" s="15">
        <f t="shared" si="11"/>
        <v>32256.564172525967</v>
      </c>
      <c r="Y21" s="15">
        <f t="shared" si="11"/>
        <v>33495.728827788858</v>
      </c>
      <c r="Z21" s="15">
        <f t="shared" si="11"/>
        <v>34739.930737747927</v>
      </c>
      <c r="AA21" s="15">
        <f t="shared" si="11"/>
        <v>35984.132647706996</v>
      </c>
      <c r="AB21" s="15">
        <f t="shared" si="11"/>
        <v>37223.297302969891</v>
      </c>
      <c r="AC21" s="15">
        <f t="shared" si="11"/>
        <v>38467.499212928946</v>
      </c>
      <c r="AD21" s="15">
        <f t="shared" si="11"/>
        <v>39711.701122888029</v>
      </c>
      <c r="AE21" s="15">
        <f t="shared" si="11"/>
        <v>40960.940287543293</v>
      </c>
      <c r="AF21" s="15">
        <f t="shared" si="11"/>
        <v>42200.104942806167</v>
      </c>
    </row>
    <row r="22" spans="1:32" ht="15.75" customHeight="1" x14ac:dyDescent="0.15">
      <c r="A22" s="235" t="s">
        <v>92</v>
      </c>
      <c r="B22" s="15">
        <f t="shared" ref="B22:AF22" si="12">B13+B16+B19</f>
        <v>405.85294343934055</v>
      </c>
      <c r="C22" s="15">
        <f t="shared" si="12"/>
        <v>1217.5588303180216</v>
      </c>
      <c r="D22" s="15">
        <f t="shared" si="12"/>
        <v>2029.2647171967028</v>
      </c>
      <c r="E22" s="15">
        <f t="shared" si="12"/>
        <v>2840.9706040753845</v>
      </c>
      <c r="F22" s="15">
        <f t="shared" si="12"/>
        <v>3652.6764909540639</v>
      </c>
      <c r="G22" s="15">
        <f t="shared" si="12"/>
        <v>4464.382377832746</v>
      </c>
      <c r="H22" s="15">
        <f t="shared" si="12"/>
        <v>5276.0882647114267</v>
      </c>
      <c r="I22" s="15">
        <f t="shared" si="12"/>
        <v>6087.7941515901075</v>
      </c>
      <c r="J22" s="96">
        <f t="shared" si="12"/>
        <v>7108.1921679646994</v>
      </c>
      <c r="K22" s="67">
        <f t="shared" si="12"/>
        <v>8352.394077923771</v>
      </c>
      <c r="L22" s="67">
        <f t="shared" si="12"/>
        <v>9596.5959878828435</v>
      </c>
      <c r="M22" s="105">
        <f t="shared" si="12"/>
        <v>10845.835152538108</v>
      </c>
      <c r="N22" s="15">
        <f t="shared" si="12"/>
        <v>12084.99980780099</v>
      </c>
      <c r="O22" s="15">
        <f t="shared" si="12"/>
        <v>13329.201717760059</v>
      </c>
      <c r="P22" s="15">
        <f t="shared" si="12"/>
        <v>14573.403627719132</v>
      </c>
      <c r="Q22" s="15">
        <f t="shared" si="12"/>
        <v>15812.568282982014</v>
      </c>
      <c r="R22" s="15">
        <f t="shared" si="12"/>
        <v>17056.770192941087</v>
      </c>
      <c r="S22" s="15">
        <f t="shared" si="12"/>
        <v>18300.972102900167</v>
      </c>
      <c r="T22" s="15">
        <f t="shared" si="12"/>
        <v>19550.211267555416</v>
      </c>
      <c r="U22" s="15">
        <f t="shared" si="12"/>
        <v>20789.375922818304</v>
      </c>
      <c r="V22" s="15">
        <f t="shared" si="12"/>
        <v>22033.577832777373</v>
      </c>
      <c r="W22" s="15">
        <f t="shared" si="12"/>
        <v>23277.779742736442</v>
      </c>
      <c r="X22" s="15">
        <f t="shared" si="12"/>
        <v>24516.944397999338</v>
      </c>
      <c r="Y22" s="15">
        <f t="shared" si="12"/>
        <v>25761.146307958395</v>
      </c>
      <c r="Z22" s="15">
        <f t="shared" si="12"/>
        <v>27005.348217917483</v>
      </c>
      <c r="AA22" s="15">
        <f t="shared" si="12"/>
        <v>28254.587382572739</v>
      </c>
      <c r="AB22" s="15">
        <f t="shared" si="12"/>
        <v>29493.752037835613</v>
      </c>
      <c r="AC22" s="15">
        <f t="shared" si="12"/>
        <v>30737.953947794689</v>
      </c>
      <c r="AD22" s="15">
        <f t="shared" si="12"/>
        <v>31982.155857753769</v>
      </c>
      <c r="AE22" s="15">
        <f t="shared" si="12"/>
        <v>33221.320513016653</v>
      </c>
      <c r="AF22" s="15">
        <f t="shared" si="12"/>
        <v>34465.522422975715</v>
      </c>
    </row>
    <row r="23" spans="1:32" ht="15.75" customHeight="1" x14ac:dyDescent="0.15">
      <c r="A23" s="45"/>
      <c r="C23" s="16"/>
      <c r="D23" s="16"/>
      <c r="J23" s="112"/>
      <c r="K23" s="68"/>
      <c r="L23" s="68"/>
      <c r="M23" s="107"/>
      <c r="N23" s="64"/>
    </row>
    <row r="24" spans="1:32" ht="15.75" customHeight="1" x14ac:dyDescent="0.15">
      <c r="A24" s="45" t="str">
        <f>A12</f>
        <v>UCU proposal DB</v>
      </c>
      <c r="C24" s="16"/>
      <c r="D24" s="16"/>
      <c r="J24" s="112"/>
      <c r="K24" s="68"/>
      <c r="L24" s="68"/>
      <c r="M24" s="107"/>
      <c r="N24" s="64"/>
    </row>
    <row r="25" spans="1:32" ht="15.75" customHeight="1" x14ac:dyDescent="0.15">
      <c r="A25" s="45" t="s">
        <v>0</v>
      </c>
      <c r="C25" s="16"/>
      <c r="D25" s="16"/>
      <c r="J25" s="112"/>
      <c r="K25" s="68"/>
      <c r="L25" s="68"/>
      <c r="M25" s="107"/>
      <c r="N25" s="64"/>
    </row>
    <row r="26" spans="1:32" ht="15.75" customHeight="1" x14ac:dyDescent="0.15">
      <c r="A26" s="49">
        <v>66</v>
      </c>
      <c r="B26" s="15">
        <f t="shared" ref="B26:M26" si="13">B$3/75</f>
        <v>33.333333333333336</v>
      </c>
      <c r="C26" s="15">
        <f t="shared" si="13"/>
        <v>100</v>
      </c>
      <c r="D26" s="15">
        <f t="shared" si="13"/>
        <v>166.66666666666666</v>
      </c>
      <c r="E26" s="15">
        <f t="shared" si="13"/>
        <v>233.33333333333334</v>
      </c>
      <c r="F26" s="15">
        <f t="shared" si="13"/>
        <v>300</v>
      </c>
      <c r="G26" s="15">
        <f t="shared" si="13"/>
        <v>366.66666666666669</v>
      </c>
      <c r="H26" s="15">
        <f t="shared" si="13"/>
        <v>433.33333333333331</v>
      </c>
      <c r="I26" s="15">
        <f t="shared" si="13"/>
        <v>500</v>
      </c>
      <c r="J26" s="96">
        <f t="shared" si="13"/>
        <v>566.66666666666663</v>
      </c>
      <c r="K26" s="67">
        <f t="shared" si="13"/>
        <v>633.33333333333337</v>
      </c>
      <c r="L26" s="67">
        <f t="shared" si="13"/>
        <v>700</v>
      </c>
      <c r="M26" s="105">
        <f t="shared" si="13"/>
        <v>766.66666666666663</v>
      </c>
      <c r="N26" s="15">
        <f t="shared" ref="N26:AF26" si="14">N$4/75</f>
        <v>800</v>
      </c>
      <c r="O26" s="15">
        <f t="shared" si="14"/>
        <v>800</v>
      </c>
      <c r="P26" s="15">
        <f t="shared" si="14"/>
        <v>800</v>
      </c>
      <c r="Q26" s="15">
        <f t="shared" si="14"/>
        <v>800</v>
      </c>
      <c r="R26" s="15">
        <f t="shared" si="14"/>
        <v>800</v>
      </c>
      <c r="S26" s="15">
        <f t="shared" si="14"/>
        <v>800</v>
      </c>
      <c r="T26" s="15">
        <f t="shared" si="14"/>
        <v>800</v>
      </c>
      <c r="U26" s="15">
        <f t="shared" si="14"/>
        <v>800</v>
      </c>
      <c r="V26" s="15">
        <f t="shared" si="14"/>
        <v>800</v>
      </c>
      <c r="W26" s="15">
        <f t="shared" si="14"/>
        <v>800</v>
      </c>
      <c r="X26" s="15">
        <f t="shared" si="14"/>
        <v>800</v>
      </c>
      <c r="Y26" s="15">
        <f t="shared" si="14"/>
        <v>800</v>
      </c>
      <c r="Z26" s="15">
        <f t="shared" si="14"/>
        <v>800</v>
      </c>
      <c r="AA26" s="15">
        <f t="shared" si="14"/>
        <v>800</v>
      </c>
      <c r="AB26" s="15">
        <f t="shared" si="14"/>
        <v>800</v>
      </c>
      <c r="AC26" s="15">
        <f t="shared" si="14"/>
        <v>800</v>
      </c>
      <c r="AD26" s="15">
        <f t="shared" si="14"/>
        <v>800</v>
      </c>
      <c r="AE26" s="15">
        <f t="shared" si="14"/>
        <v>800</v>
      </c>
      <c r="AF26" s="15">
        <f t="shared" si="14"/>
        <v>800</v>
      </c>
    </row>
    <row r="27" spans="1:32" ht="15.75" customHeight="1" x14ac:dyDescent="0.15">
      <c r="A27" s="50">
        <f t="shared" ref="A27:A46" si="15">A26+1</f>
        <v>67</v>
      </c>
      <c r="B27" s="15">
        <f t="shared" ref="B27:AF27" si="16">B26</f>
        <v>33.333333333333336</v>
      </c>
      <c r="C27" s="15">
        <f t="shared" si="16"/>
        <v>100</v>
      </c>
      <c r="D27" s="15">
        <f t="shared" si="16"/>
        <v>166.66666666666666</v>
      </c>
      <c r="E27" s="15">
        <f t="shared" si="16"/>
        <v>233.33333333333334</v>
      </c>
      <c r="F27" s="15">
        <f t="shared" si="16"/>
        <v>300</v>
      </c>
      <c r="G27" s="15">
        <f t="shared" si="16"/>
        <v>366.66666666666669</v>
      </c>
      <c r="H27" s="15">
        <f t="shared" si="16"/>
        <v>433.33333333333331</v>
      </c>
      <c r="I27" s="15">
        <f t="shared" si="16"/>
        <v>500</v>
      </c>
      <c r="J27" s="96">
        <f t="shared" si="16"/>
        <v>566.66666666666663</v>
      </c>
      <c r="K27" s="67">
        <f t="shared" si="16"/>
        <v>633.33333333333337</v>
      </c>
      <c r="L27" s="67">
        <f t="shared" si="16"/>
        <v>700</v>
      </c>
      <c r="M27" s="105">
        <f t="shared" si="16"/>
        <v>766.66666666666663</v>
      </c>
      <c r="N27" s="15">
        <f t="shared" si="16"/>
        <v>800</v>
      </c>
      <c r="O27" s="15">
        <f t="shared" si="16"/>
        <v>800</v>
      </c>
      <c r="P27" s="15">
        <f t="shared" si="16"/>
        <v>800</v>
      </c>
      <c r="Q27" s="15">
        <f t="shared" si="16"/>
        <v>800</v>
      </c>
      <c r="R27" s="15">
        <f t="shared" si="16"/>
        <v>800</v>
      </c>
      <c r="S27" s="15">
        <f t="shared" si="16"/>
        <v>800</v>
      </c>
      <c r="T27" s="15">
        <f t="shared" si="16"/>
        <v>800</v>
      </c>
      <c r="U27" s="15">
        <f t="shared" si="16"/>
        <v>800</v>
      </c>
      <c r="V27" s="15">
        <f t="shared" si="16"/>
        <v>800</v>
      </c>
      <c r="W27" s="15">
        <f t="shared" si="16"/>
        <v>800</v>
      </c>
      <c r="X27" s="15">
        <f t="shared" si="16"/>
        <v>800</v>
      </c>
      <c r="Y27" s="15">
        <f t="shared" si="16"/>
        <v>800</v>
      </c>
      <c r="Z27" s="15">
        <f t="shared" si="16"/>
        <v>800</v>
      </c>
      <c r="AA27" s="15">
        <f t="shared" si="16"/>
        <v>800</v>
      </c>
      <c r="AB27" s="15">
        <f t="shared" si="16"/>
        <v>800</v>
      </c>
      <c r="AC27" s="15">
        <f t="shared" si="16"/>
        <v>800</v>
      </c>
      <c r="AD27" s="15">
        <f t="shared" si="16"/>
        <v>800</v>
      </c>
      <c r="AE27" s="15">
        <f t="shared" si="16"/>
        <v>800</v>
      </c>
      <c r="AF27" s="15">
        <f t="shared" si="16"/>
        <v>800</v>
      </c>
    </row>
    <row r="28" spans="1:32" ht="15.75" customHeight="1" x14ac:dyDescent="0.15">
      <c r="A28" s="50">
        <f t="shared" si="15"/>
        <v>68</v>
      </c>
      <c r="B28" s="15">
        <f t="shared" ref="B28:AF28" si="17">B27</f>
        <v>33.333333333333336</v>
      </c>
      <c r="C28" s="15">
        <f t="shared" si="17"/>
        <v>100</v>
      </c>
      <c r="D28" s="15">
        <f t="shared" si="17"/>
        <v>166.66666666666666</v>
      </c>
      <c r="E28" s="15">
        <f t="shared" si="17"/>
        <v>233.33333333333334</v>
      </c>
      <c r="F28" s="15">
        <f t="shared" si="17"/>
        <v>300</v>
      </c>
      <c r="G28" s="15">
        <f t="shared" si="17"/>
        <v>366.66666666666669</v>
      </c>
      <c r="H28" s="15">
        <f t="shared" si="17"/>
        <v>433.33333333333331</v>
      </c>
      <c r="I28" s="15">
        <f t="shared" si="17"/>
        <v>500</v>
      </c>
      <c r="J28" s="96">
        <f t="shared" si="17"/>
        <v>566.66666666666663</v>
      </c>
      <c r="K28" s="67">
        <f t="shared" si="17"/>
        <v>633.33333333333337</v>
      </c>
      <c r="L28" s="67">
        <f t="shared" si="17"/>
        <v>700</v>
      </c>
      <c r="M28" s="105">
        <f t="shared" si="17"/>
        <v>766.66666666666663</v>
      </c>
      <c r="N28" s="15">
        <f t="shared" si="17"/>
        <v>800</v>
      </c>
      <c r="O28" s="15">
        <f t="shared" si="17"/>
        <v>800</v>
      </c>
      <c r="P28" s="15">
        <f t="shared" si="17"/>
        <v>800</v>
      </c>
      <c r="Q28" s="15">
        <f t="shared" si="17"/>
        <v>800</v>
      </c>
      <c r="R28" s="15">
        <f t="shared" si="17"/>
        <v>800</v>
      </c>
      <c r="S28" s="15">
        <f t="shared" si="17"/>
        <v>800</v>
      </c>
      <c r="T28" s="15">
        <f t="shared" si="17"/>
        <v>800</v>
      </c>
      <c r="U28" s="15">
        <f t="shared" si="17"/>
        <v>800</v>
      </c>
      <c r="V28" s="15">
        <f t="shared" si="17"/>
        <v>800</v>
      </c>
      <c r="W28" s="15">
        <f t="shared" si="17"/>
        <v>800</v>
      </c>
      <c r="X28" s="15">
        <f t="shared" si="17"/>
        <v>800</v>
      </c>
      <c r="Y28" s="15">
        <f t="shared" si="17"/>
        <v>800</v>
      </c>
      <c r="Z28" s="15">
        <f t="shared" si="17"/>
        <v>800</v>
      </c>
      <c r="AA28" s="15">
        <f t="shared" si="17"/>
        <v>800</v>
      </c>
      <c r="AB28" s="15">
        <f t="shared" si="17"/>
        <v>800</v>
      </c>
      <c r="AC28" s="15">
        <f t="shared" si="17"/>
        <v>800</v>
      </c>
      <c r="AD28" s="15">
        <f t="shared" si="17"/>
        <v>800</v>
      </c>
      <c r="AE28" s="15">
        <f t="shared" si="17"/>
        <v>800</v>
      </c>
      <c r="AF28" s="15">
        <f t="shared" si="17"/>
        <v>800</v>
      </c>
    </row>
    <row r="29" spans="1:32" ht="15.75" customHeight="1" x14ac:dyDescent="0.15">
      <c r="A29" s="50">
        <f t="shared" si="15"/>
        <v>69</v>
      </c>
      <c r="B29" s="15">
        <f t="shared" ref="B29:AF29" si="18">B28</f>
        <v>33.333333333333336</v>
      </c>
      <c r="C29" s="15">
        <f t="shared" si="18"/>
        <v>100</v>
      </c>
      <c r="D29" s="15">
        <f t="shared" si="18"/>
        <v>166.66666666666666</v>
      </c>
      <c r="E29" s="15">
        <f t="shared" si="18"/>
        <v>233.33333333333334</v>
      </c>
      <c r="F29" s="15">
        <f t="shared" si="18"/>
        <v>300</v>
      </c>
      <c r="G29" s="15">
        <f t="shared" si="18"/>
        <v>366.66666666666669</v>
      </c>
      <c r="H29" s="15">
        <f t="shared" si="18"/>
        <v>433.33333333333331</v>
      </c>
      <c r="I29" s="15">
        <f t="shared" si="18"/>
        <v>500</v>
      </c>
      <c r="J29" s="96">
        <f t="shared" si="18"/>
        <v>566.66666666666663</v>
      </c>
      <c r="K29" s="67">
        <f t="shared" si="18"/>
        <v>633.33333333333337</v>
      </c>
      <c r="L29" s="67">
        <f t="shared" si="18"/>
        <v>700</v>
      </c>
      <c r="M29" s="105">
        <f t="shared" si="18"/>
        <v>766.66666666666663</v>
      </c>
      <c r="N29" s="15">
        <f t="shared" si="18"/>
        <v>800</v>
      </c>
      <c r="O29" s="15">
        <f t="shared" si="18"/>
        <v>800</v>
      </c>
      <c r="P29" s="15">
        <f t="shared" si="18"/>
        <v>800</v>
      </c>
      <c r="Q29" s="15">
        <f t="shared" si="18"/>
        <v>800</v>
      </c>
      <c r="R29" s="15">
        <f t="shared" si="18"/>
        <v>800</v>
      </c>
      <c r="S29" s="15">
        <f t="shared" si="18"/>
        <v>800</v>
      </c>
      <c r="T29" s="15">
        <f t="shared" si="18"/>
        <v>800</v>
      </c>
      <c r="U29" s="15">
        <f t="shared" si="18"/>
        <v>800</v>
      </c>
      <c r="V29" s="15">
        <f t="shared" si="18"/>
        <v>800</v>
      </c>
      <c r="W29" s="15">
        <f t="shared" si="18"/>
        <v>800</v>
      </c>
      <c r="X29" s="15">
        <f t="shared" si="18"/>
        <v>800</v>
      </c>
      <c r="Y29" s="15">
        <f t="shared" si="18"/>
        <v>800</v>
      </c>
      <c r="Z29" s="15">
        <f t="shared" si="18"/>
        <v>800</v>
      </c>
      <c r="AA29" s="15">
        <f t="shared" si="18"/>
        <v>800</v>
      </c>
      <c r="AB29" s="15">
        <f t="shared" si="18"/>
        <v>800</v>
      </c>
      <c r="AC29" s="15">
        <f t="shared" si="18"/>
        <v>800</v>
      </c>
      <c r="AD29" s="15">
        <f t="shared" si="18"/>
        <v>800</v>
      </c>
      <c r="AE29" s="15">
        <f t="shared" si="18"/>
        <v>800</v>
      </c>
      <c r="AF29" s="15">
        <f t="shared" si="18"/>
        <v>800</v>
      </c>
    </row>
    <row r="30" spans="1:32" ht="15.75" customHeight="1" x14ac:dyDescent="0.15">
      <c r="A30" s="50">
        <f t="shared" si="15"/>
        <v>70</v>
      </c>
      <c r="B30" s="15">
        <f t="shared" ref="B30:AF30" si="19">B29</f>
        <v>33.333333333333336</v>
      </c>
      <c r="C30" s="15">
        <f t="shared" si="19"/>
        <v>100</v>
      </c>
      <c r="D30" s="15">
        <f t="shared" si="19"/>
        <v>166.66666666666666</v>
      </c>
      <c r="E30" s="15">
        <f t="shared" si="19"/>
        <v>233.33333333333334</v>
      </c>
      <c r="F30" s="15">
        <f t="shared" si="19"/>
        <v>300</v>
      </c>
      <c r="G30" s="15">
        <f t="shared" si="19"/>
        <v>366.66666666666669</v>
      </c>
      <c r="H30" s="15">
        <f t="shared" si="19"/>
        <v>433.33333333333331</v>
      </c>
      <c r="I30" s="15">
        <f t="shared" si="19"/>
        <v>500</v>
      </c>
      <c r="J30" s="96">
        <f t="shared" si="19"/>
        <v>566.66666666666663</v>
      </c>
      <c r="K30" s="67">
        <f t="shared" si="19"/>
        <v>633.33333333333337</v>
      </c>
      <c r="L30" s="67">
        <f t="shared" si="19"/>
        <v>700</v>
      </c>
      <c r="M30" s="105">
        <f t="shared" si="19"/>
        <v>766.66666666666663</v>
      </c>
      <c r="N30" s="15">
        <f t="shared" si="19"/>
        <v>800</v>
      </c>
      <c r="O30" s="15">
        <f t="shared" si="19"/>
        <v>800</v>
      </c>
      <c r="P30" s="15">
        <f t="shared" si="19"/>
        <v>800</v>
      </c>
      <c r="Q30" s="15">
        <f t="shared" si="19"/>
        <v>800</v>
      </c>
      <c r="R30" s="15">
        <f t="shared" si="19"/>
        <v>800</v>
      </c>
      <c r="S30" s="15">
        <f t="shared" si="19"/>
        <v>800</v>
      </c>
      <c r="T30" s="15">
        <f t="shared" si="19"/>
        <v>800</v>
      </c>
      <c r="U30" s="15">
        <f t="shared" si="19"/>
        <v>800</v>
      </c>
      <c r="V30" s="15">
        <f t="shared" si="19"/>
        <v>800</v>
      </c>
      <c r="W30" s="15">
        <f t="shared" si="19"/>
        <v>800</v>
      </c>
      <c r="X30" s="15">
        <f t="shared" si="19"/>
        <v>800</v>
      </c>
      <c r="Y30" s="15">
        <f t="shared" si="19"/>
        <v>800</v>
      </c>
      <c r="Z30" s="15">
        <f t="shared" si="19"/>
        <v>800</v>
      </c>
      <c r="AA30" s="15">
        <f t="shared" si="19"/>
        <v>800</v>
      </c>
      <c r="AB30" s="15">
        <f t="shared" si="19"/>
        <v>800</v>
      </c>
      <c r="AC30" s="15">
        <f t="shared" si="19"/>
        <v>800</v>
      </c>
      <c r="AD30" s="15">
        <f t="shared" si="19"/>
        <v>800</v>
      </c>
      <c r="AE30" s="15">
        <f t="shared" si="19"/>
        <v>800</v>
      </c>
      <c r="AF30" s="15">
        <f t="shared" si="19"/>
        <v>800</v>
      </c>
    </row>
    <row r="31" spans="1:32" ht="15.75" customHeight="1" x14ac:dyDescent="0.15">
      <c r="A31" s="50">
        <f t="shared" si="15"/>
        <v>71</v>
      </c>
      <c r="B31" s="15">
        <f t="shared" ref="B31:AF31" si="20">B30</f>
        <v>33.333333333333336</v>
      </c>
      <c r="C31" s="15">
        <f t="shared" si="20"/>
        <v>100</v>
      </c>
      <c r="D31" s="15">
        <f t="shared" si="20"/>
        <v>166.66666666666666</v>
      </c>
      <c r="E31" s="15">
        <f t="shared" si="20"/>
        <v>233.33333333333334</v>
      </c>
      <c r="F31" s="15">
        <f t="shared" si="20"/>
        <v>300</v>
      </c>
      <c r="G31" s="15">
        <f t="shared" si="20"/>
        <v>366.66666666666669</v>
      </c>
      <c r="H31" s="15">
        <f t="shared" si="20"/>
        <v>433.33333333333331</v>
      </c>
      <c r="I31" s="15">
        <f t="shared" si="20"/>
        <v>500</v>
      </c>
      <c r="J31" s="96">
        <f t="shared" si="20"/>
        <v>566.66666666666663</v>
      </c>
      <c r="K31" s="67">
        <f t="shared" si="20"/>
        <v>633.33333333333337</v>
      </c>
      <c r="L31" s="67">
        <f t="shared" si="20"/>
        <v>700</v>
      </c>
      <c r="M31" s="105">
        <f t="shared" si="20"/>
        <v>766.66666666666663</v>
      </c>
      <c r="N31" s="15">
        <f t="shared" si="20"/>
        <v>800</v>
      </c>
      <c r="O31" s="15">
        <f t="shared" si="20"/>
        <v>800</v>
      </c>
      <c r="P31" s="15">
        <f t="shared" si="20"/>
        <v>800</v>
      </c>
      <c r="Q31" s="15">
        <f t="shared" si="20"/>
        <v>800</v>
      </c>
      <c r="R31" s="15">
        <f t="shared" si="20"/>
        <v>800</v>
      </c>
      <c r="S31" s="15">
        <f t="shared" si="20"/>
        <v>800</v>
      </c>
      <c r="T31" s="15">
        <f t="shared" si="20"/>
        <v>800</v>
      </c>
      <c r="U31" s="15">
        <f t="shared" si="20"/>
        <v>800</v>
      </c>
      <c r="V31" s="15">
        <f t="shared" si="20"/>
        <v>800</v>
      </c>
      <c r="W31" s="15">
        <f t="shared" si="20"/>
        <v>800</v>
      </c>
      <c r="X31" s="15">
        <f t="shared" si="20"/>
        <v>800</v>
      </c>
      <c r="Y31" s="15">
        <f t="shared" si="20"/>
        <v>800</v>
      </c>
      <c r="Z31" s="15">
        <f t="shared" si="20"/>
        <v>800</v>
      </c>
      <c r="AA31" s="15">
        <f t="shared" si="20"/>
        <v>800</v>
      </c>
      <c r="AB31" s="15">
        <f t="shared" si="20"/>
        <v>800</v>
      </c>
      <c r="AC31" s="15">
        <f t="shared" si="20"/>
        <v>800</v>
      </c>
      <c r="AD31" s="15">
        <f t="shared" si="20"/>
        <v>800</v>
      </c>
      <c r="AE31" s="15">
        <f t="shared" si="20"/>
        <v>800</v>
      </c>
      <c r="AF31" s="15">
        <f t="shared" si="20"/>
        <v>800</v>
      </c>
    </row>
    <row r="32" spans="1:32" ht="15.75" customHeight="1" x14ac:dyDescent="0.15">
      <c r="A32" s="50">
        <f t="shared" si="15"/>
        <v>72</v>
      </c>
      <c r="B32" s="15">
        <f t="shared" ref="B32:AF32" si="21">B31</f>
        <v>33.333333333333336</v>
      </c>
      <c r="C32" s="15">
        <f t="shared" si="21"/>
        <v>100</v>
      </c>
      <c r="D32" s="15">
        <f t="shared" si="21"/>
        <v>166.66666666666666</v>
      </c>
      <c r="E32" s="15">
        <f t="shared" si="21"/>
        <v>233.33333333333334</v>
      </c>
      <c r="F32" s="15">
        <f t="shared" si="21"/>
        <v>300</v>
      </c>
      <c r="G32" s="15">
        <f t="shared" si="21"/>
        <v>366.66666666666669</v>
      </c>
      <c r="H32" s="15">
        <f t="shared" si="21"/>
        <v>433.33333333333331</v>
      </c>
      <c r="I32" s="15">
        <f t="shared" si="21"/>
        <v>500</v>
      </c>
      <c r="J32" s="48">
        <f t="shared" si="21"/>
        <v>566.66666666666663</v>
      </c>
      <c r="K32" s="15">
        <f t="shared" si="21"/>
        <v>633.33333333333337</v>
      </c>
      <c r="L32" s="15">
        <f t="shared" si="21"/>
        <v>700</v>
      </c>
      <c r="M32" s="47">
        <f t="shared" si="21"/>
        <v>766.66666666666663</v>
      </c>
      <c r="N32" s="15">
        <f t="shared" si="21"/>
        <v>800</v>
      </c>
      <c r="O32" s="15">
        <f t="shared" si="21"/>
        <v>800</v>
      </c>
      <c r="P32" s="15">
        <f t="shared" si="21"/>
        <v>800</v>
      </c>
      <c r="Q32" s="15">
        <f t="shared" si="21"/>
        <v>800</v>
      </c>
      <c r="R32" s="15">
        <f t="shared" si="21"/>
        <v>800</v>
      </c>
      <c r="S32" s="15">
        <f t="shared" si="21"/>
        <v>800</v>
      </c>
      <c r="T32" s="15">
        <f t="shared" si="21"/>
        <v>800</v>
      </c>
      <c r="U32" s="15">
        <f t="shared" si="21"/>
        <v>800</v>
      </c>
      <c r="V32" s="15">
        <f t="shared" si="21"/>
        <v>800</v>
      </c>
      <c r="W32" s="15">
        <f t="shared" si="21"/>
        <v>800</v>
      </c>
      <c r="X32" s="15">
        <f t="shared" si="21"/>
        <v>800</v>
      </c>
      <c r="Y32" s="15">
        <f t="shared" si="21"/>
        <v>800</v>
      </c>
      <c r="Z32" s="15">
        <f t="shared" si="21"/>
        <v>800</v>
      </c>
      <c r="AA32" s="15">
        <f t="shared" si="21"/>
        <v>800</v>
      </c>
      <c r="AB32" s="15">
        <f t="shared" si="21"/>
        <v>800</v>
      </c>
      <c r="AC32" s="15">
        <f t="shared" si="21"/>
        <v>800</v>
      </c>
      <c r="AD32" s="15">
        <f t="shared" si="21"/>
        <v>800</v>
      </c>
      <c r="AE32" s="15">
        <f t="shared" si="21"/>
        <v>800</v>
      </c>
      <c r="AF32" s="15">
        <f t="shared" si="21"/>
        <v>800</v>
      </c>
    </row>
    <row r="33" spans="1:32" ht="15.75" customHeight="1" x14ac:dyDescent="0.15">
      <c r="A33" s="50">
        <f t="shared" si="15"/>
        <v>73</v>
      </c>
      <c r="B33" s="15">
        <f t="shared" ref="B33:AF33" si="22">B32</f>
        <v>33.333333333333336</v>
      </c>
      <c r="C33" s="15">
        <f t="shared" si="22"/>
        <v>100</v>
      </c>
      <c r="D33" s="15">
        <f t="shared" si="22"/>
        <v>166.66666666666666</v>
      </c>
      <c r="E33" s="15">
        <f t="shared" si="22"/>
        <v>233.33333333333334</v>
      </c>
      <c r="F33" s="15">
        <f t="shared" si="22"/>
        <v>300</v>
      </c>
      <c r="G33" s="15">
        <f t="shared" si="22"/>
        <v>366.66666666666669</v>
      </c>
      <c r="H33" s="15">
        <f t="shared" si="22"/>
        <v>433.33333333333331</v>
      </c>
      <c r="I33" s="15">
        <f t="shared" si="22"/>
        <v>500</v>
      </c>
      <c r="J33" s="48">
        <f t="shared" si="22"/>
        <v>566.66666666666663</v>
      </c>
      <c r="K33" s="15">
        <f t="shared" si="22"/>
        <v>633.33333333333337</v>
      </c>
      <c r="L33" s="15">
        <f t="shared" si="22"/>
        <v>700</v>
      </c>
      <c r="M33" s="47">
        <f t="shared" si="22"/>
        <v>766.66666666666663</v>
      </c>
      <c r="N33" s="15">
        <f t="shared" si="22"/>
        <v>800</v>
      </c>
      <c r="O33" s="15">
        <f t="shared" si="22"/>
        <v>800</v>
      </c>
      <c r="P33" s="15">
        <f t="shared" si="22"/>
        <v>800</v>
      </c>
      <c r="Q33" s="15">
        <f t="shared" si="22"/>
        <v>800</v>
      </c>
      <c r="R33" s="15">
        <f t="shared" si="22"/>
        <v>800</v>
      </c>
      <c r="S33" s="15">
        <f t="shared" si="22"/>
        <v>800</v>
      </c>
      <c r="T33" s="15">
        <f t="shared" si="22"/>
        <v>800</v>
      </c>
      <c r="U33" s="15">
        <f t="shared" si="22"/>
        <v>800</v>
      </c>
      <c r="V33" s="15">
        <f t="shared" si="22"/>
        <v>800</v>
      </c>
      <c r="W33" s="15">
        <f t="shared" si="22"/>
        <v>800</v>
      </c>
      <c r="X33" s="15">
        <f t="shared" si="22"/>
        <v>800</v>
      </c>
      <c r="Y33" s="15">
        <f t="shared" si="22"/>
        <v>800</v>
      </c>
      <c r="Z33" s="15">
        <f t="shared" si="22"/>
        <v>800</v>
      </c>
      <c r="AA33" s="15">
        <f t="shared" si="22"/>
        <v>800</v>
      </c>
      <c r="AB33" s="15">
        <f t="shared" si="22"/>
        <v>800</v>
      </c>
      <c r="AC33" s="15">
        <f t="shared" si="22"/>
        <v>800</v>
      </c>
      <c r="AD33" s="15">
        <f t="shared" si="22"/>
        <v>800</v>
      </c>
      <c r="AE33" s="15">
        <f t="shared" si="22"/>
        <v>800</v>
      </c>
      <c r="AF33" s="15">
        <f t="shared" si="22"/>
        <v>800</v>
      </c>
    </row>
    <row r="34" spans="1:32" ht="15.75" customHeight="1" x14ac:dyDescent="0.15">
      <c r="A34" s="50">
        <f t="shared" si="15"/>
        <v>74</v>
      </c>
      <c r="B34" s="15">
        <f t="shared" ref="B34:AF34" si="23">B33</f>
        <v>33.333333333333336</v>
      </c>
      <c r="C34" s="15">
        <f t="shared" si="23"/>
        <v>100</v>
      </c>
      <c r="D34" s="15">
        <f t="shared" si="23"/>
        <v>166.66666666666666</v>
      </c>
      <c r="E34" s="15">
        <f t="shared" si="23"/>
        <v>233.33333333333334</v>
      </c>
      <c r="F34" s="15">
        <f t="shared" si="23"/>
        <v>300</v>
      </c>
      <c r="G34" s="15">
        <f t="shared" si="23"/>
        <v>366.66666666666669</v>
      </c>
      <c r="H34" s="15">
        <f t="shared" si="23"/>
        <v>433.33333333333331</v>
      </c>
      <c r="I34" s="15">
        <f t="shared" si="23"/>
        <v>500</v>
      </c>
      <c r="J34" s="48">
        <f t="shared" si="23"/>
        <v>566.66666666666663</v>
      </c>
      <c r="K34" s="15">
        <f t="shared" si="23"/>
        <v>633.33333333333337</v>
      </c>
      <c r="L34" s="15">
        <f t="shared" si="23"/>
        <v>700</v>
      </c>
      <c r="M34" s="47">
        <f t="shared" si="23"/>
        <v>766.66666666666663</v>
      </c>
      <c r="N34" s="15">
        <f t="shared" si="23"/>
        <v>800</v>
      </c>
      <c r="O34" s="15">
        <f t="shared" si="23"/>
        <v>800</v>
      </c>
      <c r="P34" s="15">
        <f t="shared" si="23"/>
        <v>800</v>
      </c>
      <c r="Q34" s="15">
        <f t="shared" si="23"/>
        <v>800</v>
      </c>
      <c r="R34" s="15">
        <f t="shared" si="23"/>
        <v>800</v>
      </c>
      <c r="S34" s="15">
        <f t="shared" si="23"/>
        <v>800</v>
      </c>
      <c r="T34" s="15">
        <f t="shared" si="23"/>
        <v>800</v>
      </c>
      <c r="U34" s="15">
        <f t="shared" si="23"/>
        <v>800</v>
      </c>
      <c r="V34" s="15">
        <f t="shared" si="23"/>
        <v>800</v>
      </c>
      <c r="W34" s="15">
        <f t="shared" si="23"/>
        <v>800</v>
      </c>
      <c r="X34" s="15">
        <f t="shared" si="23"/>
        <v>800</v>
      </c>
      <c r="Y34" s="15">
        <f t="shared" si="23"/>
        <v>800</v>
      </c>
      <c r="Z34" s="15">
        <f t="shared" si="23"/>
        <v>800</v>
      </c>
      <c r="AA34" s="15">
        <f t="shared" si="23"/>
        <v>800</v>
      </c>
      <c r="AB34" s="15">
        <f t="shared" si="23"/>
        <v>800</v>
      </c>
      <c r="AC34" s="15">
        <f t="shared" si="23"/>
        <v>800</v>
      </c>
      <c r="AD34" s="15">
        <f t="shared" si="23"/>
        <v>800</v>
      </c>
      <c r="AE34" s="15">
        <f t="shared" si="23"/>
        <v>800</v>
      </c>
      <c r="AF34" s="15">
        <f t="shared" si="23"/>
        <v>800</v>
      </c>
    </row>
    <row r="35" spans="1:32" ht="15.75" customHeight="1" x14ac:dyDescent="0.15">
      <c r="A35" s="50">
        <f t="shared" si="15"/>
        <v>75</v>
      </c>
      <c r="B35" s="15">
        <f t="shared" ref="B35:AF35" si="24">B34</f>
        <v>33.333333333333336</v>
      </c>
      <c r="C35" s="15">
        <f t="shared" si="24"/>
        <v>100</v>
      </c>
      <c r="D35" s="15">
        <f t="shared" si="24"/>
        <v>166.66666666666666</v>
      </c>
      <c r="E35" s="15">
        <f t="shared" si="24"/>
        <v>233.33333333333334</v>
      </c>
      <c r="F35" s="15">
        <f t="shared" si="24"/>
        <v>300</v>
      </c>
      <c r="G35" s="15">
        <f t="shared" si="24"/>
        <v>366.66666666666669</v>
      </c>
      <c r="H35" s="15">
        <f t="shared" si="24"/>
        <v>433.33333333333331</v>
      </c>
      <c r="I35" s="15">
        <f t="shared" si="24"/>
        <v>500</v>
      </c>
      <c r="J35" s="48">
        <f t="shared" si="24"/>
        <v>566.66666666666663</v>
      </c>
      <c r="K35" s="15">
        <f t="shared" si="24"/>
        <v>633.33333333333337</v>
      </c>
      <c r="L35" s="15">
        <f t="shared" si="24"/>
        <v>700</v>
      </c>
      <c r="M35" s="47">
        <f t="shared" si="24"/>
        <v>766.66666666666663</v>
      </c>
      <c r="N35" s="15">
        <f t="shared" si="24"/>
        <v>800</v>
      </c>
      <c r="O35" s="15">
        <f t="shared" si="24"/>
        <v>800</v>
      </c>
      <c r="P35" s="15">
        <f t="shared" si="24"/>
        <v>800</v>
      </c>
      <c r="Q35" s="15">
        <f t="shared" si="24"/>
        <v>800</v>
      </c>
      <c r="R35" s="15">
        <f t="shared" si="24"/>
        <v>800</v>
      </c>
      <c r="S35" s="15">
        <f t="shared" si="24"/>
        <v>800</v>
      </c>
      <c r="T35" s="15">
        <f t="shared" si="24"/>
        <v>800</v>
      </c>
      <c r="U35" s="15">
        <f t="shared" si="24"/>
        <v>800</v>
      </c>
      <c r="V35" s="15">
        <f t="shared" si="24"/>
        <v>800</v>
      </c>
      <c r="W35" s="15">
        <f t="shared" si="24"/>
        <v>800</v>
      </c>
      <c r="X35" s="15">
        <f t="shared" si="24"/>
        <v>800</v>
      </c>
      <c r="Y35" s="15">
        <f t="shared" si="24"/>
        <v>800</v>
      </c>
      <c r="Z35" s="15">
        <f t="shared" si="24"/>
        <v>800</v>
      </c>
      <c r="AA35" s="15">
        <f t="shared" si="24"/>
        <v>800</v>
      </c>
      <c r="AB35" s="15">
        <f t="shared" si="24"/>
        <v>800</v>
      </c>
      <c r="AC35" s="15">
        <f t="shared" si="24"/>
        <v>800</v>
      </c>
      <c r="AD35" s="15">
        <f t="shared" si="24"/>
        <v>800</v>
      </c>
      <c r="AE35" s="15">
        <f t="shared" si="24"/>
        <v>800</v>
      </c>
      <c r="AF35" s="15">
        <f t="shared" si="24"/>
        <v>800</v>
      </c>
    </row>
    <row r="36" spans="1:32" ht="15.75" customHeight="1" x14ac:dyDescent="0.15">
      <c r="A36" s="50">
        <f t="shared" si="15"/>
        <v>76</v>
      </c>
      <c r="B36" s="15">
        <f t="shared" ref="B36:AF36" si="25">B35</f>
        <v>33.333333333333336</v>
      </c>
      <c r="C36" s="15">
        <f t="shared" si="25"/>
        <v>100</v>
      </c>
      <c r="D36" s="15">
        <f t="shared" si="25"/>
        <v>166.66666666666666</v>
      </c>
      <c r="E36" s="15">
        <f t="shared" si="25"/>
        <v>233.33333333333334</v>
      </c>
      <c r="F36" s="15">
        <f t="shared" si="25"/>
        <v>300</v>
      </c>
      <c r="G36" s="15">
        <f t="shared" si="25"/>
        <v>366.66666666666669</v>
      </c>
      <c r="H36" s="15">
        <f t="shared" si="25"/>
        <v>433.33333333333331</v>
      </c>
      <c r="I36" s="15">
        <f t="shared" si="25"/>
        <v>500</v>
      </c>
      <c r="J36" s="48">
        <f t="shared" si="25"/>
        <v>566.66666666666663</v>
      </c>
      <c r="K36" s="15">
        <f t="shared" si="25"/>
        <v>633.33333333333337</v>
      </c>
      <c r="L36" s="15">
        <f t="shared" si="25"/>
        <v>700</v>
      </c>
      <c r="M36" s="47">
        <f t="shared" si="25"/>
        <v>766.66666666666663</v>
      </c>
      <c r="N36" s="15">
        <f t="shared" si="25"/>
        <v>800</v>
      </c>
      <c r="O36" s="15">
        <f t="shared" si="25"/>
        <v>800</v>
      </c>
      <c r="P36" s="15">
        <f t="shared" si="25"/>
        <v>800</v>
      </c>
      <c r="Q36" s="15">
        <f t="shared" si="25"/>
        <v>800</v>
      </c>
      <c r="R36" s="15">
        <f t="shared" si="25"/>
        <v>800</v>
      </c>
      <c r="S36" s="15">
        <f t="shared" si="25"/>
        <v>800</v>
      </c>
      <c r="T36" s="15">
        <f t="shared" si="25"/>
        <v>800</v>
      </c>
      <c r="U36" s="15">
        <f t="shared" si="25"/>
        <v>800</v>
      </c>
      <c r="V36" s="15">
        <f t="shared" si="25"/>
        <v>800</v>
      </c>
      <c r="W36" s="15">
        <f t="shared" si="25"/>
        <v>800</v>
      </c>
      <c r="X36" s="15">
        <f t="shared" si="25"/>
        <v>800</v>
      </c>
      <c r="Y36" s="15">
        <f t="shared" si="25"/>
        <v>800</v>
      </c>
      <c r="Z36" s="15">
        <f t="shared" si="25"/>
        <v>800</v>
      </c>
      <c r="AA36" s="15">
        <f t="shared" si="25"/>
        <v>800</v>
      </c>
      <c r="AB36" s="15">
        <f t="shared" si="25"/>
        <v>800</v>
      </c>
      <c r="AC36" s="15">
        <f t="shared" si="25"/>
        <v>800</v>
      </c>
      <c r="AD36" s="15">
        <f t="shared" si="25"/>
        <v>800</v>
      </c>
      <c r="AE36" s="15">
        <f t="shared" si="25"/>
        <v>800</v>
      </c>
      <c r="AF36" s="15">
        <f t="shared" si="25"/>
        <v>800</v>
      </c>
    </row>
    <row r="37" spans="1:32" ht="15.75" customHeight="1" x14ac:dyDescent="0.15">
      <c r="A37" s="50">
        <f t="shared" si="15"/>
        <v>77</v>
      </c>
      <c r="B37" s="15">
        <f t="shared" ref="B37:AF37" si="26">B36</f>
        <v>33.333333333333336</v>
      </c>
      <c r="C37" s="15">
        <f t="shared" si="26"/>
        <v>100</v>
      </c>
      <c r="D37" s="15">
        <f t="shared" si="26"/>
        <v>166.66666666666666</v>
      </c>
      <c r="E37" s="15">
        <f t="shared" si="26"/>
        <v>233.33333333333334</v>
      </c>
      <c r="F37" s="15">
        <f t="shared" si="26"/>
        <v>300</v>
      </c>
      <c r="G37" s="15">
        <f t="shared" si="26"/>
        <v>366.66666666666669</v>
      </c>
      <c r="H37" s="15">
        <f t="shared" si="26"/>
        <v>433.33333333333331</v>
      </c>
      <c r="I37" s="15">
        <f t="shared" si="26"/>
        <v>500</v>
      </c>
      <c r="J37" s="48">
        <f t="shared" si="26"/>
        <v>566.66666666666663</v>
      </c>
      <c r="K37" s="15">
        <f t="shared" si="26"/>
        <v>633.33333333333337</v>
      </c>
      <c r="L37" s="15">
        <f t="shared" si="26"/>
        <v>700</v>
      </c>
      <c r="M37" s="47">
        <f t="shared" si="26"/>
        <v>766.66666666666663</v>
      </c>
      <c r="N37" s="15">
        <f t="shared" si="26"/>
        <v>800</v>
      </c>
      <c r="O37" s="15">
        <f t="shared" si="26"/>
        <v>800</v>
      </c>
      <c r="P37" s="15">
        <f t="shared" si="26"/>
        <v>800</v>
      </c>
      <c r="Q37" s="15">
        <f t="shared" si="26"/>
        <v>800</v>
      </c>
      <c r="R37" s="15">
        <f t="shared" si="26"/>
        <v>800</v>
      </c>
      <c r="S37" s="15">
        <f t="shared" si="26"/>
        <v>800</v>
      </c>
      <c r="T37" s="15">
        <f t="shared" si="26"/>
        <v>800</v>
      </c>
      <c r="U37" s="15">
        <f t="shared" si="26"/>
        <v>800</v>
      </c>
      <c r="V37" s="15">
        <f t="shared" si="26"/>
        <v>800</v>
      </c>
      <c r="W37" s="15">
        <f t="shared" si="26"/>
        <v>800</v>
      </c>
      <c r="X37" s="15">
        <f t="shared" si="26"/>
        <v>800</v>
      </c>
      <c r="Y37" s="15">
        <f t="shared" si="26"/>
        <v>800</v>
      </c>
      <c r="Z37" s="15">
        <f t="shared" si="26"/>
        <v>800</v>
      </c>
      <c r="AA37" s="15">
        <f t="shared" si="26"/>
        <v>800</v>
      </c>
      <c r="AB37" s="15">
        <f t="shared" si="26"/>
        <v>800</v>
      </c>
      <c r="AC37" s="15">
        <f t="shared" si="26"/>
        <v>800</v>
      </c>
      <c r="AD37" s="15">
        <f t="shared" si="26"/>
        <v>800</v>
      </c>
      <c r="AE37" s="15">
        <f t="shared" si="26"/>
        <v>800</v>
      </c>
      <c r="AF37" s="15">
        <f t="shared" si="26"/>
        <v>800</v>
      </c>
    </row>
    <row r="38" spans="1:32" ht="15.75" customHeight="1" x14ac:dyDescent="0.15">
      <c r="A38" s="50">
        <f t="shared" si="15"/>
        <v>78</v>
      </c>
      <c r="B38" s="15">
        <f t="shared" ref="B38:AF38" si="27">B37</f>
        <v>33.333333333333336</v>
      </c>
      <c r="C38" s="15">
        <f t="shared" si="27"/>
        <v>100</v>
      </c>
      <c r="D38" s="15">
        <f t="shared" si="27"/>
        <v>166.66666666666666</v>
      </c>
      <c r="E38" s="15">
        <f t="shared" si="27"/>
        <v>233.33333333333334</v>
      </c>
      <c r="F38" s="15">
        <f t="shared" si="27"/>
        <v>300</v>
      </c>
      <c r="G38" s="15">
        <f t="shared" si="27"/>
        <v>366.66666666666669</v>
      </c>
      <c r="H38" s="15">
        <f t="shared" si="27"/>
        <v>433.33333333333331</v>
      </c>
      <c r="I38" s="15">
        <f t="shared" si="27"/>
        <v>500</v>
      </c>
      <c r="J38" s="48">
        <f t="shared" si="27"/>
        <v>566.66666666666663</v>
      </c>
      <c r="K38" s="15">
        <f t="shared" si="27"/>
        <v>633.33333333333337</v>
      </c>
      <c r="L38" s="15">
        <f t="shared" si="27"/>
        <v>700</v>
      </c>
      <c r="M38" s="47">
        <f t="shared" si="27"/>
        <v>766.66666666666663</v>
      </c>
      <c r="N38" s="15">
        <f t="shared" si="27"/>
        <v>800</v>
      </c>
      <c r="O38" s="15">
        <f t="shared" si="27"/>
        <v>800</v>
      </c>
      <c r="P38" s="15">
        <f t="shared" si="27"/>
        <v>800</v>
      </c>
      <c r="Q38" s="15">
        <f t="shared" si="27"/>
        <v>800</v>
      </c>
      <c r="R38" s="15">
        <f t="shared" si="27"/>
        <v>800</v>
      </c>
      <c r="S38" s="15">
        <f t="shared" si="27"/>
        <v>800</v>
      </c>
      <c r="T38" s="15">
        <f t="shared" si="27"/>
        <v>800</v>
      </c>
      <c r="U38" s="15">
        <f t="shared" si="27"/>
        <v>800</v>
      </c>
      <c r="V38" s="15">
        <f t="shared" si="27"/>
        <v>800</v>
      </c>
      <c r="W38" s="15">
        <f t="shared" si="27"/>
        <v>800</v>
      </c>
      <c r="X38" s="15">
        <f t="shared" si="27"/>
        <v>800</v>
      </c>
      <c r="Y38" s="15">
        <f t="shared" si="27"/>
        <v>800</v>
      </c>
      <c r="Z38" s="15">
        <f t="shared" si="27"/>
        <v>800</v>
      </c>
      <c r="AA38" s="15">
        <f t="shared" si="27"/>
        <v>800</v>
      </c>
      <c r="AB38" s="15">
        <f t="shared" si="27"/>
        <v>800</v>
      </c>
      <c r="AC38" s="15">
        <f t="shared" si="27"/>
        <v>800</v>
      </c>
      <c r="AD38" s="15">
        <f t="shared" si="27"/>
        <v>800</v>
      </c>
      <c r="AE38" s="15">
        <f t="shared" si="27"/>
        <v>800</v>
      </c>
      <c r="AF38" s="15">
        <f t="shared" si="27"/>
        <v>800</v>
      </c>
    </row>
    <row r="39" spans="1:32" ht="15.75" customHeight="1" x14ac:dyDescent="0.15">
      <c r="A39" s="50">
        <f t="shared" si="15"/>
        <v>79</v>
      </c>
      <c r="B39" s="15">
        <f t="shared" ref="B39:AF39" si="28">B38</f>
        <v>33.333333333333336</v>
      </c>
      <c r="C39" s="15">
        <f t="shared" si="28"/>
        <v>100</v>
      </c>
      <c r="D39" s="15">
        <f t="shared" si="28"/>
        <v>166.66666666666666</v>
      </c>
      <c r="E39" s="15">
        <f t="shared" si="28"/>
        <v>233.33333333333334</v>
      </c>
      <c r="F39" s="15">
        <f t="shared" si="28"/>
        <v>300</v>
      </c>
      <c r="G39" s="15">
        <f t="shared" si="28"/>
        <v>366.66666666666669</v>
      </c>
      <c r="H39" s="15">
        <f t="shared" si="28"/>
        <v>433.33333333333331</v>
      </c>
      <c r="I39" s="15">
        <f t="shared" si="28"/>
        <v>500</v>
      </c>
      <c r="J39" s="48">
        <f t="shared" si="28"/>
        <v>566.66666666666663</v>
      </c>
      <c r="K39" s="15">
        <f t="shared" si="28"/>
        <v>633.33333333333337</v>
      </c>
      <c r="L39" s="15">
        <f t="shared" si="28"/>
        <v>700</v>
      </c>
      <c r="M39" s="47">
        <f t="shared" si="28"/>
        <v>766.66666666666663</v>
      </c>
      <c r="N39" s="15">
        <f t="shared" si="28"/>
        <v>800</v>
      </c>
      <c r="O39" s="15">
        <f t="shared" si="28"/>
        <v>800</v>
      </c>
      <c r="P39" s="15">
        <f t="shared" si="28"/>
        <v>800</v>
      </c>
      <c r="Q39" s="15">
        <f t="shared" si="28"/>
        <v>800</v>
      </c>
      <c r="R39" s="15">
        <f t="shared" si="28"/>
        <v>800</v>
      </c>
      <c r="S39" s="15">
        <f t="shared" si="28"/>
        <v>800</v>
      </c>
      <c r="T39" s="15">
        <f t="shared" si="28"/>
        <v>800</v>
      </c>
      <c r="U39" s="15">
        <f t="shared" si="28"/>
        <v>800</v>
      </c>
      <c r="V39" s="15">
        <f t="shared" si="28"/>
        <v>800</v>
      </c>
      <c r="W39" s="15">
        <f t="shared" si="28"/>
        <v>800</v>
      </c>
      <c r="X39" s="15">
        <f t="shared" si="28"/>
        <v>800</v>
      </c>
      <c r="Y39" s="15">
        <f t="shared" si="28"/>
        <v>800</v>
      </c>
      <c r="Z39" s="15">
        <f t="shared" si="28"/>
        <v>800</v>
      </c>
      <c r="AA39" s="15">
        <f t="shared" si="28"/>
        <v>800</v>
      </c>
      <c r="AB39" s="15">
        <f t="shared" si="28"/>
        <v>800</v>
      </c>
      <c r="AC39" s="15">
        <f t="shared" si="28"/>
        <v>800</v>
      </c>
      <c r="AD39" s="15">
        <f t="shared" si="28"/>
        <v>800</v>
      </c>
      <c r="AE39" s="15">
        <f t="shared" si="28"/>
        <v>800</v>
      </c>
      <c r="AF39" s="15">
        <f t="shared" si="28"/>
        <v>800</v>
      </c>
    </row>
    <row r="40" spans="1:32" ht="15.75" customHeight="1" x14ac:dyDescent="0.15">
      <c r="A40" s="50">
        <f t="shared" si="15"/>
        <v>80</v>
      </c>
      <c r="B40" s="15">
        <f t="shared" ref="B40:AF40" si="29">B39</f>
        <v>33.333333333333336</v>
      </c>
      <c r="C40" s="15">
        <f t="shared" si="29"/>
        <v>100</v>
      </c>
      <c r="D40" s="15">
        <f t="shared" si="29"/>
        <v>166.66666666666666</v>
      </c>
      <c r="E40" s="15">
        <f t="shared" si="29"/>
        <v>233.33333333333334</v>
      </c>
      <c r="F40" s="15">
        <f t="shared" si="29"/>
        <v>300</v>
      </c>
      <c r="G40" s="15">
        <f t="shared" si="29"/>
        <v>366.66666666666669</v>
      </c>
      <c r="H40" s="15">
        <f t="shared" si="29"/>
        <v>433.33333333333331</v>
      </c>
      <c r="I40" s="15">
        <f t="shared" si="29"/>
        <v>500</v>
      </c>
      <c r="J40" s="48">
        <f t="shared" si="29"/>
        <v>566.66666666666663</v>
      </c>
      <c r="K40" s="15">
        <f t="shared" si="29"/>
        <v>633.33333333333337</v>
      </c>
      <c r="L40" s="15">
        <f t="shared" si="29"/>
        <v>700</v>
      </c>
      <c r="M40" s="47">
        <f t="shared" si="29"/>
        <v>766.66666666666663</v>
      </c>
      <c r="N40" s="15">
        <f t="shared" si="29"/>
        <v>800</v>
      </c>
      <c r="O40" s="15">
        <f t="shared" si="29"/>
        <v>800</v>
      </c>
      <c r="P40" s="15">
        <f t="shared" si="29"/>
        <v>800</v>
      </c>
      <c r="Q40" s="15">
        <f t="shared" si="29"/>
        <v>800</v>
      </c>
      <c r="R40" s="15">
        <f t="shared" si="29"/>
        <v>800</v>
      </c>
      <c r="S40" s="15">
        <f t="shared" si="29"/>
        <v>800</v>
      </c>
      <c r="T40" s="15">
        <f t="shared" si="29"/>
        <v>800</v>
      </c>
      <c r="U40" s="15">
        <f t="shared" si="29"/>
        <v>800</v>
      </c>
      <c r="V40" s="15">
        <f t="shared" si="29"/>
        <v>800</v>
      </c>
      <c r="W40" s="15">
        <f t="shared" si="29"/>
        <v>800</v>
      </c>
      <c r="X40" s="15">
        <f t="shared" si="29"/>
        <v>800</v>
      </c>
      <c r="Y40" s="15">
        <f t="shared" si="29"/>
        <v>800</v>
      </c>
      <c r="Z40" s="15">
        <f t="shared" si="29"/>
        <v>800</v>
      </c>
      <c r="AA40" s="15">
        <f t="shared" si="29"/>
        <v>800</v>
      </c>
      <c r="AB40" s="15">
        <f t="shared" si="29"/>
        <v>800</v>
      </c>
      <c r="AC40" s="15">
        <f t="shared" si="29"/>
        <v>800</v>
      </c>
      <c r="AD40" s="15">
        <f t="shared" si="29"/>
        <v>800</v>
      </c>
      <c r="AE40" s="15">
        <f t="shared" si="29"/>
        <v>800</v>
      </c>
      <c r="AF40" s="15">
        <f t="shared" si="29"/>
        <v>800</v>
      </c>
    </row>
    <row r="41" spans="1:32" ht="15.75" customHeight="1" x14ac:dyDescent="0.15">
      <c r="A41" s="50">
        <f t="shared" si="15"/>
        <v>81</v>
      </c>
      <c r="B41" s="15">
        <f t="shared" ref="B41:AF41" si="30">B40</f>
        <v>33.333333333333336</v>
      </c>
      <c r="C41" s="15">
        <f t="shared" si="30"/>
        <v>100</v>
      </c>
      <c r="D41" s="15">
        <f t="shared" si="30"/>
        <v>166.66666666666666</v>
      </c>
      <c r="E41" s="15">
        <f t="shared" si="30"/>
        <v>233.33333333333334</v>
      </c>
      <c r="F41" s="15">
        <f t="shared" si="30"/>
        <v>300</v>
      </c>
      <c r="G41" s="15">
        <f t="shared" si="30"/>
        <v>366.66666666666669</v>
      </c>
      <c r="H41" s="15">
        <f t="shared" si="30"/>
        <v>433.33333333333331</v>
      </c>
      <c r="I41" s="15">
        <f t="shared" si="30"/>
        <v>500</v>
      </c>
      <c r="J41" s="48">
        <f t="shared" si="30"/>
        <v>566.66666666666663</v>
      </c>
      <c r="K41" s="15">
        <f t="shared" si="30"/>
        <v>633.33333333333337</v>
      </c>
      <c r="L41" s="15">
        <f t="shared" si="30"/>
        <v>700</v>
      </c>
      <c r="M41" s="47">
        <f t="shared" si="30"/>
        <v>766.66666666666663</v>
      </c>
      <c r="N41" s="15">
        <f t="shared" si="30"/>
        <v>800</v>
      </c>
      <c r="O41" s="15">
        <f t="shared" si="30"/>
        <v>800</v>
      </c>
      <c r="P41" s="15">
        <f t="shared" si="30"/>
        <v>800</v>
      </c>
      <c r="Q41" s="15">
        <f t="shared" si="30"/>
        <v>800</v>
      </c>
      <c r="R41" s="15">
        <f t="shared" si="30"/>
        <v>800</v>
      </c>
      <c r="S41" s="15">
        <f t="shared" si="30"/>
        <v>800</v>
      </c>
      <c r="T41" s="15">
        <f t="shared" si="30"/>
        <v>800</v>
      </c>
      <c r="U41" s="15">
        <f t="shared" si="30"/>
        <v>800</v>
      </c>
      <c r="V41" s="15">
        <f t="shared" si="30"/>
        <v>800</v>
      </c>
      <c r="W41" s="15">
        <f t="shared" si="30"/>
        <v>800</v>
      </c>
      <c r="X41" s="15">
        <f t="shared" si="30"/>
        <v>800</v>
      </c>
      <c r="Y41" s="15">
        <f t="shared" si="30"/>
        <v>800</v>
      </c>
      <c r="Z41" s="15">
        <f t="shared" si="30"/>
        <v>800</v>
      </c>
      <c r="AA41" s="15">
        <f t="shared" si="30"/>
        <v>800</v>
      </c>
      <c r="AB41" s="15">
        <f t="shared" si="30"/>
        <v>800</v>
      </c>
      <c r="AC41" s="15">
        <f t="shared" si="30"/>
        <v>800</v>
      </c>
      <c r="AD41" s="15">
        <f t="shared" si="30"/>
        <v>800</v>
      </c>
      <c r="AE41" s="15">
        <f t="shared" si="30"/>
        <v>800</v>
      </c>
      <c r="AF41" s="15">
        <f t="shared" si="30"/>
        <v>800</v>
      </c>
    </row>
    <row r="42" spans="1:32" ht="15.75" customHeight="1" x14ac:dyDescent="0.15">
      <c r="A42" s="50">
        <f t="shared" si="15"/>
        <v>82</v>
      </c>
      <c r="B42" s="15">
        <f t="shared" ref="B42:AF42" si="31">B41</f>
        <v>33.333333333333336</v>
      </c>
      <c r="C42" s="15">
        <f t="shared" si="31"/>
        <v>100</v>
      </c>
      <c r="D42" s="15">
        <f t="shared" si="31"/>
        <v>166.66666666666666</v>
      </c>
      <c r="E42" s="15">
        <f t="shared" si="31"/>
        <v>233.33333333333334</v>
      </c>
      <c r="F42" s="15">
        <f t="shared" si="31"/>
        <v>300</v>
      </c>
      <c r="G42" s="15">
        <f t="shared" si="31"/>
        <v>366.66666666666669</v>
      </c>
      <c r="H42" s="15">
        <f t="shared" si="31"/>
        <v>433.33333333333331</v>
      </c>
      <c r="I42" s="15">
        <f t="shared" si="31"/>
        <v>500</v>
      </c>
      <c r="J42" s="48">
        <f t="shared" si="31"/>
        <v>566.66666666666663</v>
      </c>
      <c r="K42" s="15">
        <f t="shared" si="31"/>
        <v>633.33333333333337</v>
      </c>
      <c r="L42" s="15">
        <f t="shared" si="31"/>
        <v>700</v>
      </c>
      <c r="M42" s="47">
        <f t="shared" si="31"/>
        <v>766.66666666666663</v>
      </c>
      <c r="N42" s="15">
        <f t="shared" si="31"/>
        <v>800</v>
      </c>
      <c r="O42" s="15">
        <f t="shared" si="31"/>
        <v>800</v>
      </c>
      <c r="P42" s="15">
        <f t="shared" si="31"/>
        <v>800</v>
      </c>
      <c r="Q42" s="15">
        <f t="shared" si="31"/>
        <v>800</v>
      </c>
      <c r="R42" s="15">
        <f t="shared" si="31"/>
        <v>800</v>
      </c>
      <c r="S42" s="15">
        <f t="shared" si="31"/>
        <v>800</v>
      </c>
      <c r="T42" s="15">
        <f t="shared" si="31"/>
        <v>800</v>
      </c>
      <c r="U42" s="15">
        <f t="shared" si="31"/>
        <v>800</v>
      </c>
      <c r="V42" s="15">
        <f t="shared" si="31"/>
        <v>800</v>
      </c>
      <c r="W42" s="15">
        <f t="shared" si="31"/>
        <v>800</v>
      </c>
      <c r="X42" s="15">
        <f t="shared" si="31"/>
        <v>800</v>
      </c>
      <c r="Y42" s="15">
        <f t="shared" si="31"/>
        <v>800</v>
      </c>
      <c r="Z42" s="15">
        <f t="shared" si="31"/>
        <v>800</v>
      </c>
      <c r="AA42" s="15">
        <f t="shared" si="31"/>
        <v>800</v>
      </c>
      <c r="AB42" s="15">
        <f t="shared" si="31"/>
        <v>800</v>
      </c>
      <c r="AC42" s="15">
        <f t="shared" si="31"/>
        <v>800</v>
      </c>
      <c r="AD42" s="15">
        <f t="shared" si="31"/>
        <v>800</v>
      </c>
      <c r="AE42" s="15">
        <f t="shared" si="31"/>
        <v>800</v>
      </c>
      <c r="AF42" s="15">
        <f t="shared" si="31"/>
        <v>800</v>
      </c>
    </row>
    <row r="43" spans="1:32" ht="15.75" customHeight="1" x14ac:dyDescent="0.15">
      <c r="A43" s="50">
        <f t="shared" si="15"/>
        <v>83</v>
      </c>
      <c r="B43" s="15">
        <f t="shared" ref="B43:AF43" si="32">B42</f>
        <v>33.333333333333336</v>
      </c>
      <c r="C43" s="15">
        <f t="shared" si="32"/>
        <v>100</v>
      </c>
      <c r="D43" s="15">
        <f t="shared" si="32"/>
        <v>166.66666666666666</v>
      </c>
      <c r="E43" s="15">
        <f t="shared" si="32"/>
        <v>233.33333333333334</v>
      </c>
      <c r="F43" s="15">
        <f t="shared" si="32"/>
        <v>300</v>
      </c>
      <c r="G43" s="15">
        <f t="shared" si="32"/>
        <v>366.66666666666669</v>
      </c>
      <c r="H43" s="15">
        <f t="shared" si="32"/>
        <v>433.33333333333331</v>
      </c>
      <c r="I43" s="15">
        <f t="shared" si="32"/>
        <v>500</v>
      </c>
      <c r="J43" s="48">
        <f t="shared" si="32"/>
        <v>566.66666666666663</v>
      </c>
      <c r="K43" s="15">
        <f t="shared" si="32"/>
        <v>633.33333333333337</v>
      </c>
      <c r="L43" s="15">
        <f t="shared" si="32"/>
        <v>700</v>
      </c>
      <c r="M43" s="47">
        <f t="shared" si="32"/>
        <v>766.66666666666663</v>
      </c>
      <c r="N43" s="15">
        <f t="shared" si="32"/>
        <v>800</v>
      </c>
      <c r="O43" s="15">
        <f t="shared" si="32"/>
        <v>800</v>
      </c>
      <c r="P43" s="15">
        <f t="shared" si="32"/>
        <v>800</v>
      </c>
      <c r="Q43" s="15">
        <f t="shared" si="32"/>
        <v>800</v>
      </c>
      <c r="R43" s="15">
        <f t="shared" si="32"/>
        <v>800</v>
      </c>
      <c r="S43" s="15">
        <f t="shared" si="32"/>
        <v>800</v>
      </c>
      <c r="T43" s="15">
        <f t="shared" si="32"/>
        <v>800</v>
      </c>
      <c r="U43" s="15">
        <f t="shared" si="32"/>
        <v>800</v>
      </c>
      <c r="V43" s="15">
        <f t="shared" si="32"/>
        <v>800</v>
      </c>
      <c r="W43" s="15">
        <f t="shared" si="32"/>
        <v>800</v>
      </c>
      <c r="X43" s="15">
        <f t="shared" si="32"/>
        <v>800</v>
      </c>
      <c r="Y43" s="15">
        <f t="shared" si="32"/>
        <v>800</v>
      </c>
      <c r="Z43" s="15">
        <f t="shared" si="32"/>
        <v>800</v>
      </c>
      <c r="AA43" s="15">
        <f t="shared" si="32"/>
        <v>800</v>
      </c>
      <c r="AB43" s="15">
        <f t="shared" si="32"/>
        <v>800</v>
      </c>
      <c r="AC43" s="15">
        <f t="shared" si="32"/>
        <v>800</v>
      </c>
      <c r="AD43" s="15">
        <f t="shared" si="32"/>
        <v>800</v>
      </c>
      <c r="AE43" s="15">
        <f t="shared" si="32"/>
        <v>800</v>
      </c>
      <c r="AF43" s="15">
        <f t="shared" si="32"/>
        <v>800</v>
      </c>
    </row>
    <row r="44" spans="1:32" ht="15.75" customHeight="1" x14ac:dyDescent="0.15">
      <c r="A44" s="50">
        <f t="shared" si="15"/>
        <v>84</v>
      </c>
      <c r="B44" s="15">
        <f t="shared" ref="B44:AF44" si="33">B43</f>
        <v>33.333333333333336</v>
      </c>
      <c r="C44" s="15">
        <f t="shared" si="33"/>
        <v>100</v>
      </c>
      <c r="D44" s="15">
        <f t="shared" si="33"/>
        <v>166.66666666666666</v>
      </c>
      <c r="E44" s="15">
        <f t="shared" si="33"/>
        <v>233.33333333333334</v>
      </c>
      <c r="F44" s="15">
        <f t="shared" si="33"/>
        <v>300</v>
      </c>
      <c r="G44" s="15">
        <f t="shared" si="33"/>
        <v>366.66666666666669</v>
      </c>
      <c r="H44" s="15">
        <f t="shared" si="33"/>
        <v>433.33333333333331</v>
      </c>
      <c r="I44" s="15">
        <f t="shared" si="33"/>
        <v>500</v>
      </c>
      <c r="J44" s="48">
        <f t="shared" si="33"/>
        <v>566.66666666666663</v>
      </c>
      <c r="K44" s="15">
        <f t="shared" si="33"/>
        <v>633.33333333333337</v>
      </c>
      <c r="L44" s="15">
        <f t="shared" si="33"/>
        <v>700</v>
      </c>
      <c r="M44" s="47">
        <f t="shared" si="33"/>
        <v>766.66666666666663</v>
      </c>
      <c r="N44" s="15">
        <f t="shared" si="33"/>
        <v>800</v>
      </c>
      <c r="O44" s="15">
        <f t="shared" si="33"/>
        <v>800</v>
      </c>
      <c r="P44" s="15">
        <f t="shared" si="33"/>
        <v>800</v>
      </c>
      <c r="Q44" s="15">
        <f t="shared" si="33"/>
        <v>800</v>
      </c>
      <c r="R44" s="15">
        <f t="shared" si="33"/>
        <v>800</v>
      </c>
      <c r="S44" s="15">
        <f t="shared" si="33"/>
        <v>800</v>
      </c>
      <c r="T44" s="15">
        <f t="shared" si="33"/>
        <v>800</v>
      </c>
      <c r="U44" s="15">
        <f t="shared" si="33"/>
        <v>800</v>
      </c>
      <c r="V44" s="15">
        <f t="shared" si="33"/>
        <v>800</v>
      </c>
      <c r="W44" s="15">
        <f t="shared" si="33"/>
        <v>800</v>
      </c>
      <c r="X44" s="15">
        <f t="shared" si="33"/>
        <v>800</v>
      </c>
      <c r="Y44" s="15">
        <f t="shared" si="33"/>
        <v>800</v>
      </c>
      <c r="Z44" s="15">
        <f t="shared" si="33"/>
        <v>800</v>
      </c>
      <c r="AA44" s="15">
        <f t="shared" si="33"/>
        <v>800</v>
      </c>
      <c r="AB44" s="15">
        <f t="shared" si="33"/>
        <v>800</v>
      </c>
      <c r="AC44" s="15">
        <f t="shared" si="33"/>
        <v>800</v>
      </c>
      <c r="AD44" s="15">
        <f t="shared" si="33"/>
        <v>800</v>
      </c>
      <c r="AE44" s="15">
        <f t="shared" si="33"/>
        <v>800</v>
      </c>
      <c r="AF44" s="15">
        <f t="shared" si="33"/>
        <v>800</v>
      </c>
    </row>
    <row r="45" spans="1:32" ht="15.75" customHeight="1" x14ac:dyDescent="0.15">
      <c r="A45" s="50">
        <f t="shared" si="15"/>
        <v>85</v>
      </c>
      <c r="B45" s="15">
        <f t="shared" ref="B45:AF45" si="34">B44</f>
        <v>33.333333333333336</v>
      </c>
      <c r="C45" s="15">
        <f t="shared" si="34"/>
        <v>100</v>
      </c>
      <c r="D45" s="15">
        <f t="shared" si="34"/>
        <v>166.66666666666666</v>
      </c>
      <c r="E45" s="15">
        <f t="shared" si="34"/>
        <v>233.33333333333334</v>
      </c>
      <c r="F45" s="15">
        <f t="shared" si="34"/>
        <v>300</v>
      </c>
      <c r="G45" s="15">
        <f t="shared" si="34"/>
        <v>366.66666666666669</v>
      </c>
      <c r="H45" s="15">
        <f t="shared" si="34"/>
        <v>433.33333333333331</v>
      </c>
      <c r="I45" s="15">
        <f t="shared" si="34"/>
        <v>500</v>
      </c>
      <c r="J45" s="48">
        <f t="shared" si="34"/>
        <v>566.66666666666663</v>
      </c>
      <c r="K45" s="15">
        <f t="shared" si="34"/>
        <v>633.33333333333337</v>
      </c>
      <c r="L45" s="15">
        <f t="shared" si="34"/>
        <v>700</v>
      </c>
      <c r="M45" s="47">
        <f t="shared" si="34"/>
        <v>766.66666666666663</v>
      </c>
      <c r="N45" s="15">
        <f t="shared" si="34"/>
        <v>800</v>
      </c>
      <c r="O45" s="15">
        <f t="shared" si="34"/>
        <v>800</v>
      </c>
      <c r="P45" s="15">
        <f t="shared" si="34"/>
        <v>800</v>
      </c>
      <c r="Q45" s="15">
        <f t="shared" si="34"/>
        <v>800</v>
      </c>
      <c r="R45" s="15">
        <f t="shared" si="34"/>
        <v>800</v>
      </c>
      <c r="S45" s="15">
        <f t="shared" si="34"/>
        <v>800</v>
      </c>
      <c r="T45" s="15">
        <f t="shared" si="34"/>
        <v>800</v>
      </c>
      <c r="U45" s="15">
        <f t="shared" si="34"/>
        <v>800</v>
      </c>
      <c r="V45" s="15">
        <f t="shared" si="34"/>
        <v>800</v>
      </c>
      <c r="W45" s="15">
        <f t="shared" si="34"/>
        <v>800</v>
      </c>
      <c r="X45" s="15">
        <f t="shared" si="34"/>
        <v>800</v>
      </c>
      <c r="Y45" s="15">
        <f t="shared" si="34"/>
        <v>800</v>
      </c>
      <c r="Z45" s="15">
        <f t="shared" si="34"/>
        <v>800</v>
      </c>
      <c r="AA45" s="15">
        <f t="shared" si="34"/>
        <v>800</v>
      </c>
      <c r="AB45" s="15">
        <f t="shared" si="34"/>
        <v>800</v>
      </c>
      <c r="AC45" s="15">
        <f t="shared" si="34"/>
        <v>800</v>
      </c>
      <c r="AD45" s="15">
        <f t="shared" si="34"/>
        <v>800</v>
      </c>
      <c r="AE45" s="15">
        <f t="shared" si="34"/>
        <v>800</v>
      </c>
      <c r="AF45" s="15">
        <f t="shared" si="34"/>
        <v>800</v>
      </c>
    </row>
    <row r="46" spans="1:32" ht="15.75" customHeight="1" x14ac:dyDescent="0.15">
      <c r="A46" s="50">
        <f t="shared" si="15"/>
        <v>86</v>
      </c>
      <c r="B46" s="15">
        <f t="shared" ref="B46:AF46" si="35">B45</f>
        <v>33.333333333333336</v>
      </c>
      <c r="C46" s="15">
        <f t="shared" si="35"/>
        <v>100</v>
      </c>
      <c r="D46" s="15">
        <f t="shared" si="35"/>
        <v>166.66666666666666</v>
      </c>
      <c r="E46" s="15">
        <f t="shared" si="35"/>
        <v>233.33333333333334</v>
      </c>
      <c r="F46" s="15">
        <f t="shared" si="35"/>
        <v>300</v>
      </c>
      <c r="G46" s="15">
        <f t="shared" si="35"/>
        <v>366.66666666666669</v>
      </c>
      <c r="H46" s="15">
        <f t="shared" si="35"/>
        <v>433.33333333333331</v>
      </c>
      <c r="I46" s="15">
        <f t="shared" si="35"/>
        <v>500</v>
      </c>
      <c r="J46" s="48">
        <f t="shared" si="35"/>
        <v>566.66666666666663</v>
      </c>
      <c r="K46" s="15">
        <f t="shared" si="35"/>
        <v>633.33333333333337</v>
      </c>
      <c r="L46" s="15">
        <f t="shared" si="35"/>
        <v>700</v>
      </c>
      <c r="M46" s="47">
        <f t="shared" si="35"/>
        <v>766.66666666666663</v>
      </c>
      <c r="N46" s="15">
        <f t="shared" si="35"/>
        <v>800</v>
      </c>
      <c r="O46" s="15">
        <f t="shared" si="35"/>
        <v>800</v>
      </c>
      <c r="P46" s="15">
        <f t="shared" si="35"/>
        <v>800</v>
      </c>
      <c r="Q46" s="15">
        <f t="shared" si="35"/>
        <v>800</v>
      </c>
      <c r="R46" s="15">
        <f t="shared" si="35"/>
        <v>800</v>
      </c>
      <c r="S46" s="15">
        <f t="shared" si="35"/>
        <v>800</v>
      </c>
      <c r="T46" s="15">
        <f t="shared" si="35"/>
        <v>800</v>
      </c>
      <c r="U46" s="15">
        <f t="shared" si="35"/>
        <v>800</v>
      </c>
      <c r="V46" s="15">
        <f t="shared" si="35"/>
        <v>800</v>
      </c>
      <c r="W46" s="15">
        <f t="shared" si="35"/>
        <v>800</v>
      </c>
      <c r="X46" s="15">
        <f t="shared" si="35"/>
        <v>800</v>
      </c>
      <c r="Y46" s="15">
        <f t="shared" si="35"/>
        <v>800</v>
      </c>
      <c r="Z46" s="15">
        <f t="shared" si="35"/>
        <v>800</v>
      </c>
      <c r="AA46" s="15">
        <f t="shared" si="35"/>
        <v>800</v>
      </c>
      <c r="AB46" s="15">
        <f t="shared" si="35"/>
        <v>800</v>
      </c>
      <c r="AC46" s="15">
        <f t="shared" si="35"/>
        <v>800</v>
      </c>
      <c r="AD46" s="15">
        <f t="shared" si="35"/>
        <v>800</v>
      </c>
      <c r="AE46" s="15">
        <f t="shared" si="35"/>
        <v>800</v>
      </c>
      <c r="AF46" s="15">
        <f t="shared" si="35"/>
        <v>800</v>
      </c>
    </row>
    <row r="47" spans="1:32" ht="15.75" customHeight="1" x14ac:dyDescent="0.15">
      <c r="A47" s="50"/>
      <c r="C47" s="16"/>
      <c r="D47" s="16"/>
      <c r="J47" s="44"/>
      <c r="M47" s="43"/>
      <c r="N47" s="44"/>
    </row>
    <row r="48" spans="1:32" ht="15.75" customHeight="1" x14ac:dyDescent="0.15">
      <c r="A48" s="51" t="str">
        <f>A13</f>
        <v>UUK proposal DB</v>
      </c>
      <c r="C48" s="16"/>
      <c r="D48" s="16"/>
      <c r="J48" s="44"/>
      <c r="N48" s="44"/>
    </row>
    <row r="49" spans="1:32" ht="15.75" customHeight="1" x14ac:dyDescent="0.15">
      <c r="A49" s="50" t="str">
        <f t="shared" ref="A49:A70" si="36">A25</f>
        <v>Age in retirement</v>
      </c>
      <c r="C49" s="16"/>
      <c r="D49" s="16"/>
      <c r="J49" s="44"/>
      <c r="N49" s="44"/>
    </row>
    <row r="50" spans="1:32" ht="15.75" customHeight="1" x14ac:dyDescent="0.15">
      <c r="A50" s="50">
        <f t="shared" si="36"/>
        <v>66</v>
      </c>
      <c r="B50" s="15">
        <f t="shared" ref="B50:I50" si="37">B$3/85*((1+$H$1-$K$1)/(1+$F$1))^($A26-$C$1)</f>
        <v>18.51538203462756</v>
      </c>
      <c r="C50" s="15">
        <f t="shared" si="37"/>
        <v>55.546146103882684</v>
      </c>
      <c r="D50" s="15">
        <f t="shared" si="37"/>
        <v>92.576910173137804</v>
      </c>
      <c r="E50" s="15">
        <f t="shared" si="37"/>
        <v>129.60767424239293</v>
      </c>
      <c r="F50" s="15">
        <f t="shared" si="37"/>
        <v>166.63843831164803</v>
      </c>
      <c r="G50" s="15">
        <f t="shared" si="37"/>
        <v>203.66920238090316</v>
      </c>
      <c r="H50" s="15">
        <f t="shared" si="37"/>
        <v>240.69996645015831</v>
      </c>
      <c r="I50" s="15">
        <f t="shared" si="37"/>
        <v>277.73073051941344</v>
      </c>
      <c r="J50" s="52">
        <f t="shared" ref="J50:AF50" si="38">J$5/85*((1+$H$1-$K$1)/(1+$F$1))^($A26-$C$1)</f>
        <v>296.24611255404096</v>
      </c>
      <c r="K50" s="14">
        <f t="shared" si="38"/>
        <v>296.24611255404096</v>
      </c>
      <c r="L50" s="14">
        <f t="shared" si="38"/>
        <v>296.24611255404096</v>
      </c>
      <c r="M50" s="46">
        <f t="shared" si="38"/>
        <v>296.24611255404096</v>
      </c>
      <c r="N50" s="15">
        <f t="shared" si="38"/>
        <v>296.24611255404096</v>
      </c>
      <c r="O50" s="15">
        <f t="shared" si="38"/>
        <v>296.24611255404096</v>
      </c>
      <c r="P50" s="15">
        <f t="shared" si="38"/>
        <v>296.24611255404096</v>
      </c>
      <c r="Q50" s="15">
        <f t="shared" si="38"/>
        <v>296.24611255404096</v>
      </c>
      <c r="R50" s="15">
        <f t="shared" si="38"/>
        <v>296.24611255404096</v>
      </c>
      <c r="S50" s="15">
        <f t="shared" si="38"/>
        <v>296.24611255404096</v>
      </c>
      <c r="T50" s="15">
        <f t="shared" si="38"/>
        <v>296.24611255404096</v>
      </c>
      <c r="U50" s="15">
        <f t="shared" si="38"/>
        <v>296.24611255404096</v>
      </c>
      <c r="V50" s="15">
        <f t="shared" si="38"/>
        <v>296.24611255404096</v>
      </c>
      <c r="W50" s="15">
        <f t="shared" si="38"/>
        <v>296.24611255404096</v>
      </c>
      <c r="X50" s="15">
        <f t="shared" si="38"/>
        <v>296.24611255404096</v>
      </c>
      <c r="Y50" s="15">
        <f t="shared" si="38"/>
        <v>296.24611255404096</v>
      </c>
      <c r="Z50" s="15">
        <f t="shared" si="38"/>
        <v>296.24611255404096</v>
      </c>
      <c r="AA50" s="15">
        <f t="shared" si="38"/>
        <v>296.24611255404096</v>
      </c>
      <c r="AB50" s="15">
        <f t="shared" si="38"/>
        <v>296.24611255404096</v>
      </c>
      <c r="AC50" s="15">
        <f t="shared" si="38"/>
        <v>296.24611255404096</v>
      </c>
      <c r="AD50" s="15">
        <f t="shared" si="38"/>
        <v>296.24611255404096</v>
      </c>
      <c r="AE50" s="15">
        <f t="shared" si="38"/>
        <v>296.24611255404096</v>
      </c>
      <c r="AF50" s="15">
        <f t="shared" si="38"/>
        <v>296.24611255404096</v>
      </c>
    </row>
    <row r="51" spans="1:32" ht="15.75" customHeight="1" x14ac:dyDescent="0.15">
      <c r="A51" s="50">
        <f t="shared" si="36"/>
        <v>67</v>
      </c>
      <c r="B51" s="15">
        <f t="shared" ref="B51:AF51" si="39">B50*(1+$H$1-$K$1)/(1+$F$1)</f>
        <v>18.319442554843633</v>
      </c>
      <c r="C51" s="15">
        <f t="shared" si="39"/>
        <v>54.958327664530906</v>
      </c>
      <c r="D51" s="15">
        <f t="shared" si="39"/>
        <v>91.597212774218178</v>
      </c>
      <c r="E51" s="15">
        <f t="shared" si="39"/>
        <v>128.23609788390547</v>
      </c>
      <c r="F51" s="15">
        <f t="shared" si="39"/>
        <v>164.87498299359268</v>
      </c>
      <c r="G51" s="15">
        <f t="shared" si="39"/>
        <v>201.51386810327998</v>
      </c>
      <c r="H51" s="15">
        <f t="shared" si="39"/>
        <v>238.1527532129673</v>
      </c>
      <c r="I51" s="15">
        <f t="shared" si="39"/>
        <v>274.79163832265453</v>
      </c>
      <c r="J51" s="52">
        <f t="shared" si="39"/>
        <v>293.11108087749813</v>
      </c>
      <c r="K51" s="14">
        <f t="shared" si="39"/>
        <v>293.11108087749813</v>
      </c>
      <c r="L51" s="14">
        <f t="shared" si="39"/>
        <v>293.11108087749813</v>
      </c>
      <c r="M51" s="46">
        <f t="shared" si="39"/>
        <v>293.11108087749813</v>
      </c>
      <c r="N51" s="15">
        <f t="shared" si="39"/>
        <v>293.11108087749813</v>
      </c>
      <c r="O51" s="15">
        <f t="shared" si="39"/>
        <v>293.11108087749813</v>
      </c>
      <c r="P51" s="15">
        <f t="shared" si="39"/>
        <v>293.11108087749813</v>
      </c>
      <c r="Q51" s="15">
        <f t="shared" si="39"/>
        <v>293.11108087749813</v>
      </c>
      <c r="R51" s="15">
        <f t="shared" si="39"/>
        <v>293.11108087749813</v>
      </c>
      <c r="S51" s="15">
        <f t="shared" si="39"/>
        <v>293.11108087749813</v>
      </c>
      <c r="T51" s="15">
        <f t="shared" si="39"/>
        <v>293.11108087749813</v>
      </c>
      <c r="U51" s="15">
        <f t="shared" si="39"/>
        <v>293.11108087749813</v>
      </c>
      <c r="V51" s="15">
        <f t="shared" si="39"/>
        <v>293.11108087749813</v>
      </c>
      <c r="W51" s="15">
        <f t="shared" si="39"/>
        <v>293.11108087749813</v>
      </c>
      <c r="X51" s="15">
        <f t="shared" si="39"/>
        <v>293.11108087749813</v>
      </c>
      <c r="Y51" s="15">
        <f t="shared" si="39"/>
        <v>293.11108087749813</v>
      </c>
      <c r="Z51" s="15">
        <f t="shared" si="39"/>
        <v>293.11108087749813</v>
      </c>
      <c r="AA51" s="15">
        <f t="shared" si="39"/>
        <v>293.11108087749813</v>
      </c>
      <c r="AB51" s="15">
        <f t="shared" si="39"/>
        <v>293.11108087749813</v>
      </c>
      <c r="AC51" s="15">
        <f t="shared" si="39"/>
        <v>293.11108087749813</v>
      </c>
      <c r="AD51" s="15">
        <f t="shared" si="39"/>
        <v>293.11108087749813</v>
      </c>
      <c r="AE51" s="15">
        <f t="shared" si="39"/>
        <v>293.11108087749813</v>
      </c>
      <c r="AF51" s="15">
        <f t="shared" si="39"/>
        <v>293.11108087749813</v>
      </c>
    </row>
    <row r="52" spans="1:32" ht="13" x14ac:dyDescent="0.15">
      <c r="A52" s="50">
        <f t="shared" si="36"/>
        <v>68</v>
      </c>
      <c r="B52" s="15">
        <f t="shared" ref="B52:AF52" si="40">B51*(1+$H$1-$K$1)/(1+$F$1)</f>
        <v>18.125576609360337</v>
      </c>
      <c r="C52" s="15">
        <f t="shared" si="40"/>
        <v>54.376729828081011</v>
      </c>
      <c r="D52" s="15">
        <f t="shared" si="40"/>
        <v>90.627883046801685</v>
      </c>
      <c r="E52" s="15">
        <f t="shared" si="40"/>
        <v>126.87903626552237</v>
      </c>
      <c r="F52" s="15">
        <f t="shared" si="40"/>
        <v>163.130189484243</v>
      </c>
      <c r="G52" s="15">
        <f t="shared" si="40"/>
        <v>199.38134270296371</v>
      </c>
      <c r="H52" s="15">
        <f t="shared" si="40"/>
        <v>235.63249592168441</v>
      </c>
      <c r="I52" s="15">
        <f t="shared" si="40"/>
        <v>271.88364914040505</v>
      </c>
      <c r="J52" s="52">
        <f t="shared" si="40"/>
        <v>290.00922574976539</v>
      </c>
      <c r="K52" s="14">
        <f t="shared" si="40"/>
        <v>290.00922574976539</v>
      </c>
      <c r="L52" s="14">
        <f t="shared" si="40"/>
        <v>290.00922574976539</v>
      </c>
      <c r="M52" s="46">
        <f t="shared" si="40"/>
        <v>290.00922574976539</v>
      </c>
      <c r="N52" s="15">
        <f t="shared" si="40"/>
        <v>290.00922574976539</v>
      </c>
      <c r="O52" s="15">
        <f t="shared" si="40"/>
        <v>290.00922574976539</v>
      </c>
      <c r="P52" s="15">
        <f t="shared" si="40"/>
        <v>290.00922574976539</v>
      </c>
      <c r="Q52" s="15">
        <f t="shared" si="40"/>
        <v>290.00922574976539</v>
      </c>
      <c r="R52" s="15">
        <f t="shared" si="40"/>
        <v>290.00922574976539</v>
      </c>
      <c r="S52" s="15">
        <f t="shared" si="40"/>
        <v>290.00922574976539</v>
      </c>
      <c r="T52" s="15">
        <f t="shared" si="40"/>
        <v>290.00922574976539</v>
      </c>
      <c r="U52" s="15">
        <f t="shared" si="40"/>
        <v>290.00922574976539</v>
      </c>
      <c r="V52" s="15">
        <f t="shared" si="40"/>
        <v>290.00922574976539</v>
      </c>
      <c r="W52" s="15">
        <f t="shared" si="40"/>
        <v>290.00922574976539</v>
      </c>
      <c r="X52" s="15">
        <f t="shared" si="40"/>
        <v>290.00922574976539</v>
      </c>
      <c r="Y52" s="15">
        <f t="shared" si="40"/>
        <v>290.00922574976539</v>
      </c>
      <c r="Z52" s="15">
        <f t="shared" si="40"/>
        <v>290.00922574976539</v>
      </c>
      <c r="AA52" s="15">
        <f t="shared" si="40"/>
        <v>290.00922574976539</v>
      </c>
      <c r="AB52" s="15">
        <f t="shared" si="40"/>
        <v>290.00922574976539</v>
      </c>
      <c r="AC52" s="15">
        <f t="shared" si="40"/>
        <v>290.00922574976539</v>
      </c>
      <c r="AD52" s="15">
        <f t="shared" si="40"/>
        <v>290.00922574976539</v>
      </c>
      <c r="AE52" s="15">
        <f t="shared" si="40"/>
        <v>290.00922574976539</v>
      </c>
      <c r="AF52" s="15">
        <f t="shared" si="40"/>
        <v>290.00922574976539</v>
      </c>
    </row>
    <row r="53" spans="1:32" ht="13" x14ac:dyDescent="0.15">
      <c r="A53" s="50">
        <f t="shared" si="36"/>
        <v>69</v>
      </c>
      <c r="B53" s="15">
        <f t="shared" ref="B53:AF53" si="41">B52*(1+$H$1-$K$1)/(1+$F$1)</f>
        <v>17.933762254950597</v>
      </c>
      <c r="C53" s="15">
        <f t="shared" si="41"/>
        <v>53.801286764851795</v>
      </c>
      <c r="D53" s="15">
        <f t="shared" si="41"/>
        <v>89.668811274752997</v>
      </c>
      <c r="E53" s="15">
        <f t="shared" si="41"/>
        <v>125.5363357846542</v>
      </c>
      <c r="F53" s="15">
        <f t="shared" si="41"/>
        <v>161.40386029455536</v>
      </c>
      <c r="G53" s="15">
        <f t="shared" si="41"/>
        <v>197.2713848044566</v>
      </c>
      <c r="H53" s="15">
        <f t="shared" si="41"/>
        <v>233.13890931435782</v>
      </c>
      <c r="I53" s="15">
        <f t="shared" si="41"/>
        <v>269.00643382425903</v>
      </c>
      <c r="J53" s="52">
        <f t="shared" si="41"/>
        <v>286.94019607920956</v>
      </c>
      <c r="K53" s="14">
        <f t="shared" si="41"/>
        <v>286.94019607920956</v>
      </c>
      <c r="L53" s="14">
        <f t="shared" si="41"/>
        <v>286.94019607920956</v>
      </c>
      <c r="M53" s="46">
        <f t="shared" si="41"/>
        <v>286.94019607920956</v>
      </c>
      <c r="N53" s="15">
        <f t="shared" si="41"/>
        <v>286.94019607920956</v>
      </c>
      <c r="O53" s="15">
        <f t="shared" si="41"/>
        <v>286.94019607920956</v>
      </c>
      <c r="P53" s="15">
        <f t="shared" si="41"/>
        <v>286.94019607920956</v>
      </c>
      <c r="Q53" s="15">
        <f t="shared" si="41"/>
        <v>286.94019607920956</v>
      </c>
      <c r="R53" s="15">
        <f t="shared" si="41"/>
        <v>286.94019607920956</v>
      </c>
      <c r="S53" s="15">
        <f t="shared" si="41"/>
        <v>286.94019607920956</v>
      </c>
      <c r="T53" s="15">
        <f t="shared" si="41"/>
        <v>286.94019607920956</v>
      </c>
      <c r="U53" s="15">
        <f t="shared" si="41"/>
        <v>286.94019607920956</v>
      </c>
      <c r="V53" s="15">
        <f t="shared" si="41"/>
        <v>286.94019607920956</v>
      </c>
      <c r="W53" s="15">
        <f t="shared" si="41"/>
        <v>286.94019607920956</v>
      </c>
      <c r="X53" s="15">
        <f t="shared" si="41"/>
        <v>286.94019607920956</v>
      </c>
      <c r="Y53" s="15">
        <f t="shared" si="41"/>
        <v>286.94019607920956</v>
      </c>
      <c r="Z53" s="15">
        <f t="shared" si="41"/>
        <v>286.94019607920956</v>
      </c>
      <c r="AA53" s="15">
        <f t="shared" si="41"/>
        <v>286.94019607920956</v>
      </c>
      <c r="AB53" s="15">
        <f t="shared" si="41"/>
        <v>286.94019607920956</v>
      </c>
      <c r="AC53" s="15">
        <f t="shared" si="41"/>
        <v>286.94019607920956</v>
      </c>
      <c r="AD53" s="15">
        <f t="shared" si="41"/>
        <v>286.94019607920956</v>
      </c>
      <c r="AE53" s="15">
        <f t="shared" si="41"/>
        <v>286.94019607920956</v>
      </c>
      <c r="AF53" s="15">
        <f t="shared" si="41"/>
        <v>286.94019607920956</v>
      </c>
    </row>
    <row r="54" spans="1:32" ht="13" x14ac:dyDescent="0.15">
      <c r="A54" s="50">
        <f t="shared" si="36"/>
        <v>70</v>
      </c>
      <c r="B54" s="15">
        <f t="shared" ref="B54:AF54" si="42">B53*(1+$H$1-$K$1)/(1+$F$1)</f>
        <v>17.743977780602091</v>
      </c>
      <c r="C54" s="15">
        <f t="shared" si="42"/>
        <v>53.231933341806268</v>
      </c>
      <c r="D54" s="15">
        <f t="shared" si="42"/>
        <v>88.719888903010443</v>
      </c>
      <c r="E54" s="15">
        <f t="shared" si="42"/>
        <v>124.20784446421465</v>
      </c>
      <c r="F54" s="15">
        <f t="shared" si="42"/>
        <v>159.69580002541881</v>
      </c>
      <c r="G54" s="15">
        <f t="shared" si="42"/>
        <v>195.18375558662299</v>
      </c>
      <c r="H54" s="15">
        <f t="shared" si="42"/>
        <v>230.67171114782721</v>
      </c>
      <c r="I54" s="15">
        <f t="shared" si="42"/>
        <v>266.1596667090314</v>
      </c>
      <c r="J54" s="52">
        <f t="shared" si="42"/>
        <v>283.90364448963345</v>
      </c>
      <c r="K54" s="14">
        <f t="shared" si="42"/>
        <v>283.90364448963345</v>
      </c>
      <c r="L54" s="14">
        <f t="shared" si="42"/>
        <v>283.90364448963345</v>
      </c>
      <c r="M54" s="46">
        <f t="shared" si="42"/>
        <v>283.90364448963345</v>
      </c>
      <c r="N54" s="15">
        <f t="shared" si="42"/>
        <v>283.90364448963345</v>
      </c>
      <c r="O54" s="15">
        <f t="shared" si="42"/>
        <v>283.90364448963345</v>
      </c>
      <c r="P54" s="15">
        <f t="shared" si="42"/>
        <v>283.90364448963345</v>
      </c>
      <c r="Q54" s="15">
        <f t="shared" si="42"/>
        <v>283.90364448963345</v>
      </c>
      <c r="R54" s="15">
        <f t="shared" si="42"/>
        <v>283.90364448963345</v>
      </c>
      <c r="S54" s="15">
        <f t="shared" si="42"/>
        <v>283.90364448963345</v>
      </c>
      <c r="T54" s="15">
        <f t="shared" si="42"/>
        <v>283.90364448963345</v>
      </c>
      <c r="U54" s="15">
        <f t="shared" si="42"/>
        <v>283.90364448963345</v>
      </c>
      <c r="V54" s="15">
        <f t="shared" si="42"/>
        <v>283.90364448963345</v>
      </c>
      <c r="W54" s="15">
        <f t="shared" si="42"/>
        <v>283.90364448963345</v>
      </c>
      <c r="X54" s="15">
        <f t="shared" si="42"/>
        <v>283.90364448963345</v>
      </c>
      <c r="Y54" s="15">
        <f t="shared" si="42"/>
        <v>283.90364448963345</v>
      </c>
      <c r="Z54" s="15">
        <f t="shared" si="42"/>
        <v>283.90364448963345</v>
      </c>
      <c r="AA54" s="15">
        <f t="shared" si="42"/>
        <v>283.90364448963345</v>
      </c>
      <c r="AB54" s="15">
        <f t="shared" si="42"/>
        <v>283.90364448963345</v>
      </c>
      <c r="AC54" s="15">
        <f t="shared" si="42"/>
        <v>283.90364448963345</v>
      </c>
      <c r="AD54" s="15">
        <f t="shared" si="42"/>
        <v>283.90364448963345</v>
      </c>
      <c r="AE54" s="15">
        <f t="shared" si="42"/>
        <v>283.90364448963345</v>
      </c>
      <c r="AF54" s="15">
        <f t="shared" si="42"/>
        <v>283.90364448963345</v>
      </c>
    </row>
    <row r="55" spans="1:32" ht="13" x14ac:dyDescent="0.15">
      <c r="A55" s="50">
        <f t="shared" si="36"/>
        <v>71</v>
      </c>
      <c r="B55" s="15">
        <f t="shared" ref="B55:AF55" si="43">B54*(1+$H$1-$K$1)/(1+$F$1)</f>
        <v>17.556201705059792</v>
      </c>
      <c r="C55" s="15">
        <f t="shared" si="43"/>
        <v>52.668605115179382</v>
      </c>
      <c r="D55" s="15">
        <f t="shared" si="43"/>
        <v>87.781008525298972</v>
      </c>
      <c r="E55" s="15">
        <f t="shared" si="43"/>
        <v>122.89341193541857</v>
      </c>
      <c r="F55" s="15">
        <f t="shared" si="43"/>
        <v>158.00581534553814</v>
      </c>
      <c r="G55" s="15">
        <f t="shared" si="43"/>
        <v>193.11821875565772</v>
      </c>
      <c r="H55" s="15">
        <f t="shared" si="43"/>
        <v>228.23062216577736</v>
      </c>
      <c r="I55" s="15">
        <f t="shared" si="43"/>
        <v>263.34302557589695</v>
      </c>
      <c r="J55" s="52">
        <f t="shared" si="43"/>
        <v>280.89922728095667</v>
      </c>
      <c r="K55" s="14">
        <f t="shared" si="43"/>
        <v>280.89922728095667</v>
      </c>
      <c r="L55" s="14">
        <f t="shared" si="43"/>
        <v>280.89922728095667</v>
      </c>
      <c r="M55" s="46">
        <f t="shared" si="43"/>
        <v>280.89922728095667</v>
      </c>
      <c r="N55" s="15">
        <f t="shared" si="43"/>
        <v>280.89922728095667</v>
      </c>
      <c r="O55" s="15">
        <f t="shared" si="43"/>
        <v>280.89922728095667</v>
      </c>
      <c r="P55" s="15">
        <f t="shared" si="43"/>
        <v>280.89922728095667</v>
      </c>
      <c r="Q55" s="15">
        <f t="shared" si="43"/>
        <v>280.89922728095667</v>
      </c>
      <c r="R55" s="15">
        <f t="shared" si="43"/>
        <v>280.89922728095667</v>
      </c>
      <c r="S55" s="15">
        <f t="shared" si="43"/>
        <v>280.89922728095667</v>
      </c>
      <c r="T55" s="15">
        <f t="shared" si="43"/>
        <v>280.89922728095667</v>
      </c>
      <c r="U55" s="15">
        <f t="shared" si="43"/>
        <v>280.89922728095667</v>
      </c>
      <c r="V55" s="15">
        <f t="shared" si="43"/>
        <v>280.89922728095667</v>
      </c>
      <c r="W55" s="15">
        <f t="shared" si="43"/>
        <v>280.89922728095667</v>
      </c>
      <c r="X55" s="15">
        <f t="shared" si="43"/>
        <v>280.89922728095667</v>
      </c>
      <c r="Y55" s="15">
        <f t="shared" si="43"/>
        <v>280.89922728095667</v>
      </c>
      <c r="Z55" s="15">
        <f t="shared" si="43"/>
        <v>280.89922728095667</v>
      </c>
      <c r="AA55" s="15">
        <f t="shared" si="43"/>
        <v>280.89922728095667</v>
      </c>
      <c r="AB55" s="15">
        <f t="shared" si="43"/>
        <v>280.89922728095667</v>
      </c>
      <c r="AC55" s="15">
        <f t="shared" si="43"/>
        <v>280.89922728095667</v>
      </c>
      <c r="AD55" s="15">
        <f t="shared" si="43"/>
        <v>280.89922728095667</v>
      </c>
      <c r="AE55" s="15">
        <f t="shared" si="43"/>
        <v>280.89922728095667</v>
      </c>
      <c r="AF55" s="15">
        <f t="shared" si="43"/>
        <v>280.89922728095667</v>
      </c>
    </row>
    <row r="56" spans="1:32" ht="13" x14ac:dyDescent="0.15">
      <c r="A56" s="50">
        <f t="shared" si="36"/>
        <v>72</v>
      </c>
      <c r="B56" s="15">
        <f t="shared" ref="B56:AF56" si="44">B55*(1+$H$1-$K$1)/(1+$F$1)</f>
        <v>17.370412774394595</v>
      </c>
      <c r="C56" s="15">
        <f t="shared" si="44"/>
        <v>52.111238323183791</v>
      </c>
      <c r="D56" s="15">
        <f t="shared" si="44"/>
        <v>86.852063871972987</v>
      </c>
      <c r="E56" s="15">
        <f t="shared" si="44"/>
        <v>121.59288942076219</v>
      </c>
      <c r="F56" s="15">
        <f t="shared" si="44"/>
        <v>156.33371496955135</v>
      </c>
      <c r="G56" s="15">
        <f t="shared" si="44"/>
        <v>191.07454051834054</v>
      </c>
      <c r="H56" s="15">
        <f t="shared" si="44"/>
        <v>225.81536606712979</v>
      </c>
      <c r="I56" s="15">
        <f t="shared" si="44"/>
        <v>260.55619161591898</v>
      </c>
      <c r="J56" s="52">
        <f t="shared" si="44"/>
        <v>277.92660439031351</v>
      </c>
      <c r="K56" s="14">
        <f t="shared" si="44"/>
        <v>277.92660439031351</v>
      </c>
      <c r="L56" s="14">
        <f t="shared" si="44"/>
        <v>277.92660439031351</v>
      </c>
      <c r="M56" s="46">
        <f t="shared" si="44"/>
        <v>277.92660439031351</v>
      </c>
      <c r="N56" s="15">
        <f t="shared" si="44"/>
        <v>277.92660439031351</v>
      </c>
      <c r="O56" s="15">
        <f t="shared" si="44"/>
        <v>277.92660439031351</v>
      </c>
      <c r="P56" s="15">
        <f t="shared" si="44"/>
        <v>277.92660439031351</v>
      </c>
      <c r="Q56" s="15">
        <f t="shared" si="44"/>
        <v>277.92660439031351</v>
      </c>
      <c r="R56" s="15">
        <f t="shared" si="44"/>
        <v>277.92660439031351</v>
      </c>
      <c r="S56" s="15">
        <f t="shared" si="44"/>
        <v>277.92660439031351</v>
      </c>
      <c r="T56" s="15">
        <f t="shared" si="44"/>
        <v>277.92660439031351</v>
      </c>
      <c r="U56" s="15">
        <f t="shared" si="44"/>
        <v>277.92660439031351</v>
      </c>
      <c r="V56" s="15">
        <f t="shared" si="44"/>
        <v>277.92660439031351</v>
      </c>
      <c r="W56" s="15">
        <f t="shared" si="44"/>
        <v>277.92660439031351</v>
      </c>
      <c r="X56" s="15">
        <f t="shared" si="44"/>
        <v>277.92660439031351</v>
      </c>
      <c r="Y56" s="15">
        <f t="shared" si="44"/>
        <v>277.92660439031351</v>
      </c>
      <c r="Z56" s="15">
        <f t="shared" si="44"/>
        <v>277.92660439031351</v>
      </c>
      <c r="AA56" s="15">
        <f t="shared" si="44"/>
        <v>277.92660439031351</v>
      </c>
      <c r="AB56" s="15">
        <f t="shared" si="44"/>
        <v>277.92660439031351</v>
      </c>
      <c r="AC56" s="15">
        <f t="shared" si="44"/>
        <v>277.92660439031351</v>
      </c>
      <c r="AD56" s="15">
        <f t="shared" si="44"/>
        <v>277.92660439031351</v>
      </c>
      <c r="AE56" s="15">
        <f t="shared" si="44"/>
        <v>277.92660439031351</v>
      </c>
      <c r="AF56" s="15">
        <f t="shared" si="44"/>
        <v>277.92660439031351</v>
      </c>
    </row>
    <row r="57" spans="1:32" ht="13" x14ac:dyDescent="0.15">
      <c r="A57" s="50">
        <f t="shared" si="36"/>
        <v>73</v>
      </c>
      <c r="B57" s="15">
        <f t="shared" ref="B57:AF57" si="45">B56*(1+$H$1-$K$1)/(1+$F$1)</f>
        <v>17.186589959597601</v>
      </c>
      <c r="C57" s="15">
        <f t="shared" si="45"/>
        <v>51.559769878792814</v>
      </c>
      <c r="D57" s="15">
        <f t="shared" si="45"/>
        <v>85.932949797988016</v>
      </c>
      <c r="E57" s="15">
        <f t="shared" si="45"/>
        <v>120.30612971718324</v>
      </c>
      <c r="F57" s="15">
        <f t="shared" si="45"/>
        <v>154.67930963637841</v>
      </c>
      <c r="G57" s="15">
        <f t="shared" si="45"/>
        <v>189.0524895555736</v>
      </c>
      <c r="H57" s="15">
        <f t="shared" si="45"/>
        <v>223.42566947476888</v>
      </c>
      <c r="I57" s="15">
        <f t="shared" si="45"/>
        <v>257.79884939396408</v>
      </c>
      <c r="J57" s="52">
        <f t="shared" si="45"/>
        <v>274.98543935356162</v>
      </c>
      <c r="K57" s="14">
        <f t="shared" si="45"/>
        <v>274.98543935356162</v>
      </c>
      <c r="L57" s="14">
        <f t="shared" si="45"/>
        <v>274.98543935356162</v>
      </c>
      <c r="M57" s="46">
        <f t="shared" si="45"/>
        <v>274.98543935356162</v>
      </c>
      <c r="N57" s="15">
        <f t="shared" si="45"/>
        <v>274.98543935356162</v>
      </c>
      <c r="O57" s="15">
        <f t="shared" si="45"/>
        <v>274.98543935356162</v>
      </c>
      <c r="P57" s="15">
        <f t="shared" si="45"/>
        <v>274.98543935356162</v>
      </c>
      <c r="Q57" s="15">
        <f t="shared" si="45"/>
        <v>274.98543935356162</v>
      </c>
      <c r="R57" s="15">
        <f t="shared" si="45"/>
        <v>274.98543935356162</v>
      </c>
      <c r="S57" s="15">
        <f t="shared" si="45"/>
        <v>274.98543935356162</v>
      </c>
      <c r="T57" s="15">
        <f t="shared" si="45"/>
        <v>274.98543935356162</v>
      </c>
      <c r="U57" s="15">
        <f t="shared" si="45"/>
        <v>274.98543935356162</v>
      </c>
      <c r="V57" s="15">
        <f t="shared" si="45"/>
        <v>274.98543935356162</v>
      </c>
      <c r="W57" s="15">
        <f t="shared" si="45"/>
        <v>274.98543935356162</v>
      </c>
      <c r="X57" s="15">
        <f t="shared" si="45"/>
        <v>274.98543935356162</v>
      </c>
      <c r="Y57" s="15">
        <f t="shared" si="45"/>
        <v>274.98543935356162</v>
      </c>
      <c r="Z57" s="15">
        <f t="shared" si="45"/>
        <v>274.98543935356162</v>
      </c>
      <c r="AA57" s="15">
        <f t="shared" si="45"/>
        <v>274.98543935356162</v>
      </c>
      <c r="AB57" s="15">
        <f t="shared" si="45"/>
        <v>274.98543935356162</v>
      </c>
      <c r="AC57" s="15">
        <f t="shared" si="45"/>
        <v>274.98543935356162</v>
      </c>
      <c r="AD57" s="15">
        <f t="shared" si="45"/>
        <v>274.98543935356162</v>
      </c>
      <c r="AE57" s="15">
        <f t="shared" si="45"/>
        <v>274.98543935356162</v>
      </c>
      <c r="AF57" s="15">
        <f t="shared" si="45"/>
        <v>274.98543935356162</v>
      </c>
    </row>
    <row r="58" spans="1:32" ht="13" x14ac:dyDescent="0.15">
      <c r="A58" s="50">
        <f t="shared" si="36"/>
        <v>74</v>
      </c>
      <c r="B58" s="15">
        <f t="shared" ref="B58:AF58" si="46">B57*(1+$H$1-$K$1)/(1+$F$1)</f>
        <v>17.004712454199915</v>
      </c>
      <c r="C58" s="15">
        <f t="shared" si="46"/>
        <v>51.014137362599755</v>
      </c>
      <c r="D58" s="15">
        <f t="shared" si="46"/>
        <v>85.023562270999591</v>
      </c>
      <c r="E58" s="15">
        <f t="shared" si="46"/>
        <v>119.03298717939944</v>
      </c>
      <c r="F58" s="15">
        <f t="shared" si="46"/>
        <v>153.04241208779922</v>
      </c>
      <c r="G58" s="15">
        <f t="shared" si="46"/>
        <v>187.05183699619906</v>
      </c>
      <c r="H58" s="15">
        <f t="shared" si="46"/>
        <v>221.06126190459895</v>
      </c>
      <c r="I58" s="15">
        <f t="shared" si="46"/>
        <v>255.07068681299879</v>
      </c>
      <c r="J58" s="52">
        <f t="shared" si="46"/>
        <v>272.07539926719863</v>
      </c>
      <c r="K58" s="14">
        <f t="shared" si="46"/>
        <v>272.07539926719863</v>
      </c>
      <c r="L58" s="14">
        <f t="shared" si="46"/>
        <v>272.07539926719863</v>
      </c>
      <c r="M58" s="46">
        <f t="shared" si="46"/>
        <v>272.07539926719863</v>
      </c>
      <c r="N58" s="15">
        <f t="shared" si="46"/>
        <v>272.07539926719863</v>
      </c>
      <c r="O58" s="15">
        <f t="shared" si="46"/>
        <v>272.07539926719863</v>
      </c>
      <c r="P58" s="15">
        <f t="shared" si="46"/>
        <v>272.07539926719863</v>
      </c>
      <c r="Q58" s="15">
        <f t="shared" si="46"/>
        <v>272.07539926719863</v>
      </c>
      <c r="R58" s="15">
        <f t="shared" si="46"/>
        <v>272.07539926719863</v>
      </c>
      <c r="S58" s="15">
        <f t="shared" si="46"/>
        <v>272.07539926719863</v>
      </c>
      <c r="T58" s="15">
        <f t="shared" si="46"/>
        <v>272.07539926719863</v>
      </c>
      <c r="U58" s="15">
        <f t="shared" si="46"/>
        <v>272.07539926719863</v>
      </c>
      <c r="V58" s="15">
        <f t="shared" si="46"/>
        <v>272.07539926719863</v>
      </c>
      <c r="W58" s="15">
        <f t="shared" si="46"/>
        <v>272.07539926719863</v>
      </c>
      <c r="X58" s="15">
        <f t="shared" si="46"/>
        <v>272.07539926719863</v>
      </c>
      <c r="Y58" s="15">
        <f t="shared" si="46"/>
        <v>272.07539926719863</v>
      </c>
      <c r="Z58" s="15">
        <f t="shared" si="46"/>
        <v>272.07539926719863</v>
      </c>
      <c r="AA58" s="15">
        <f t="shared" si="46"/>
        <v>272.07539926719863</v>
      </c>
      <c r="AB58" s="15">
        <f t="shared" si="46"/>
        <v>272.07539926719863</v>
      </c>
      <c r="AC58" s="15">
        <f t="shared" si="46"/>
        <v>272.07539926719863</v>
      </c>
      <c r="AD58" s="15">
        <f t="shared" si="46"/>
        <v>272.07539926719863</v>
      </c>
      <c r="AE58" s="15">
        <f t="shared" si="46"/>
        <v>272.07539926719863</v>
      </c>
      <c r="AF58" s="15">
        <f t="shared" si="46"/>
        <v>272.07539926719863</v>
      </c>
    </row>
    <row r="59" spans="1:32" ht="13" x14ac:dyDescent="0.15">
      <c r="A59" s="50">
        <f t="shared" si="36"/>
        <v>75</v>
      </c>
      <c r="B59" s="15">
        <f t="shared" ref="B59:AF59" si="47">B58*(1+$H$1-$K$1)/(1+$F$1)</f>
        <v>16.824759671917601</v>
      </c>
      <c r="C59" s="15">
        <f t="shared" si="47"/>
        <v>50.47427901575282</v>
      </c>
      <c r="D59" s="15">
        <f t="shared" si="47"/>
        <v>84.123798359588037</v>
      </c>
      <c r="E59" s="15">
        <f t="shared" si="47"/>
        <v>117.77331770342326</v>
      </c>
      <c r="F59" s="15">
        <f t="shared" si="47"/>
        <v>151.42283704725841</v>
      </c>
      <c r="G59" s="15">
        <f t="shared" si="47"/>
        <v>185.07235639109362</v>
      </c>
      <c r="H59" s="15">
        <f t="shared" si="47"/>
        <v>218.72187573492889</v>
      </c>
      <c r="I59" s="15">
        <f t="shared" si="47"/>
        <v>252.37139507876412</v>
      </c>
      <c r="J59" s="52">
        <f t="shared" si="47"/>
        <v>269.19615475068161</v>
      </c>
      <c r="K59" s="14">
        <f t="shared" si="47"/>
        <v>269.19615475068161</v>
      </c>
      <c r="L59" s="14">
        <f t="shared" si="47"/>
        <v>269.19615475068161</v>
      </c>
      <c r="M59" s="46">
        <f t="shared" si="47"/>
        <v>269.19615475068161</v>
      </c>
      <c r="N59" s="15">
        <f t="shared" si="47"/>
        <v>269.19615475068161</v>
      </c>
      <c r="O59" s="15">
        <f t="shared" si="47"/>
        <v>269.19615475068161</v>
      </c>
      <c r="P59" s="15">
        <f t="shared" si="47"/>
        <v>269.19615475068161</v>
      </c>
      <c r="Q59" s="15">
        <f t="shared" si="47"/>
        <v>269.19615475068161</v>
      </c>
      <c r="R59" s="15">
        <f t="shared" si="47"/>
        <v>269.19615475068161</v>
      </c>
      <c r="S59" s="15">
        <f t="shared" si="47"/>
        <v>269.19615475068161</v>
      </c>
      <c r="T59" s="15">
        <f t="shared" si="47"/>
        <v>269.19615475068161</v>
      </c>
      <c r="U59" s="15">
        <f t="shared" si="47"/>
        <v>269.19615475068161</v>
      </c>
      <c r="V59" s="15">
        <f t="shared" si="47"/>
        <v>269.19615475068161</v>
      </c>
      <c r="W59" s="15">
        <f t="shared" si="47"/>
        <v>269.19615475068161</v>
      </c>
      <c r="X59" s="15">
        <f t="shared" si="47"/>
        <v>269.19615475068161</v>
      </c>
      <c r="Y59" s="15">
        <f t="shared" si="47"/>
        <v>269.19615475068161</v>
      </c>
      <c r="Z59" s="15">
        <f t="shared" si="47"/>
        <v>269.19615475068161</v>
      </c>
      <c r="AA59" s="15">
        <f t="shared" si="47"/>
        <v>269.19615475068161</v>
      </c>
      <c r="AB59" s="15">
        <f t="shared" si="47"/>
        <v>269.19615475068161</v>
      </c>
      <c r="AC59" s="15">
        <f t="shared" si="47"/>
        <v>269.19615475068161</v>
      </c>
      <c r="AD59" s="15">
        <f t="shared" si="47"/>
        <v>269.19615475068161</v>
      </c>
      <c r="AE59" s="15">
        <f t="shared" si="47"/>
        <v>269.19615475068161</v>
      </c>
      <c r="AF59" s="15">
        <f t="shared" si="47"/>
        <v>269.19615475068161</v>
      </c>
    </row>
    <row r="60" spans="1:32" ht="13" x14ac:dyDescent="0.15">
      <c r="A60" s="50">
        <f t="shared" si="36"/>
        <v>76</v>
      </c>
      <c r="B60" s="15">
        <f t="shared" ref="B60:AF60" si="48">B59*(1+$H$1-$K$1)/(1+$F$1)</f>
        <v>16.646711244321576</v>
      </c>
      <c r="C60" s="15">
        <f t="shared" si="48"/>
        <v>49.940133732964746</v>
      </c>
      <c r="D60" s="15">
        <f t="shared" si="48"/>
        <v>83.233556221607927</v>
      </c>
      <c r="E60" s="15">
        <f t="shared" si="48"/>
        <v>116.5269787102511</v>
      </c>
      <c r="F60" s="15">
        <f t="shared" si="48"/>
        <v>149.82040119889419</v>
      </c>
      <c r="G60" s="15">
        <f t="shared" si="48"/>
        <v>183.11382368753738</v>
      </c>
      <c r="H60" s="15">
        <f t="shared" si="48"/>
        <v>216.40724617618059</v>
      </c>
      <c r="I60" s="15">
        <f t="shared" si="48"/>
        <v>249.70066866482375</v>
      </c>
      <c r="J60" s="52">
        <f t="shared" si="48"/>
        <v>266.34737990914522</v>
      </c>
      <c r="K60" s="14">
        <f t="shared" si="48"/>
        <v>266.34737990914522</v>
      </c>
      <c r="L60" s="14">
        <f t="shared" si="48"/>
        <v>266.34737990914522</v>
      </c>
      <c r="M60" s="46">
        <f t="shared" si="48"/>
        <v>266.34737990914522</v>
      </c>
      <c r="N60" s="15">
        <f t="shared" si="48"/>
        <v>266.34737990914522</v>
      </c>
      <c r="O60" s="15">
        <f t="shared" si="48"/>
        <v>266.34737990914522</v>
      </c>
      <c r="P60" s="15">
        <f t="shared" si="48"/>
        <v>266.34737990914522</v>
      </c>
      <c r="Q60" s="15">
        <f t="shared" si="48"/>
        <v>266.34737990914522</v>
      </c>
      <c r="R60" s="15">
        <f t="shared" si="48"/>
        <v>266.34737990914522</v>
      </c>
      <c r="S60" s="15">
        <f t="shared" si="48"/>
        <v>266.34737990914522</v>
      </c>
      <c r="T60" s="15">
        <f t="shared" si="48"/>
        <v>266.34737990914522</v>
      </c>
      <c r="U60" s="15">
        <f t="shared" si="48"/>
        <v>266.34737990914522</v>
      </c>
      <c r="V60" s="15">
        <f t="shared" si="48"/>
        <v>266.34737990914522</v>
      </c>
      <c r="W60" s="15">
        <f t="shared" si="48"/>
        <v>266.34737990914522</v>
      </c>
      <c r="X60" s="15">
        <f t="shared" si="48"/>
        <v>266.34737990914522</v>
      </c>
      <c r="Y60" s="15">
        <f t="shared" si="48"/>
        <v>266.34737990914522</v>
      </c>
      <c r="Z60" s="15">
        <f t="shared" si="48"/>
        <v>266.34737990914522</v>
      </c>
      <c r="AA60" s="15">
        <f t="shared" si="48"/>
        <v>266.34737990914522</v>
      </c>
      <c r="AB60" s="15">
        <f t="shared" si="48"/>
        <v>266.34737990914522</v>
      </c>
      <c r="AC60" s="15">
        <f t="shared" si="48"/>
        <v>266.34737990914522</v>
      </c>
      <c r="AD60" s="15">
        <f t="shared" si="48"/>
        <v>266.34737990914522</v>
      </c>
      <c r="AE60" s="15">
        <f t="shared" si="48"/>
        <v>266.34737990914522</v>
      </c>
      <c r="AF60" s="15">
        <f t="shared" si="48"/>
        <v>266.34737990914522</v>
      </c>
    </row>
    <row r="61" spans="1:32" ht="13" x14ac:dyDescent="0.15">
      <c r="A61" s="50">
        <f t="shared" si="36"/>
        <v>77</v>
      </c>
      <c r="B61" s="15">
        <f t="shared" ref="B61:AF61" si="49">B60*(1+$H$1-$K$1)/(1+$F$1)</f>
        <v>16.470547018532152</v>
      </c>
      <c r="C61" s="15">
        <f t="shared" si="49"/>
        <v>49.411641055596469</v>
      </c>
      <c r="D61" s="15">
        <f t="shared" si="49"/>
        <v>82.352735092660794</v>
      </c>
      <c r="E61" s="15">
        <f t="shared" si="49"/>
        <v>115.29382912972513</v>
      </c>
      <c r="F61" s="15">
        <f t="shared" si="49"/>
        <v>148.23492316678937</v>
      </c>
      <c r="G61" s="15">
        <f t="shared" si="49"/>
        <v>181.17601720385369</v>
      </c>
      <c r="H61" s="15">
        <f t="shared" si="49"/>
        <v>214.11711124091806</v>
      </c>
      <c r="I61" s="15">
        <f t="shared" si="49"/>
        <v>247.05820527798238</v>
      </c>
      <c r="J61" s="52">
        <f t="shared" si="49"/>
        <v>263.52875229651443</v>
      </c>
      <c r="K61" s="14">
        <f t="shared" si="49"/>
        <v>263.52875229651443</v>
      </c>
      <c r="L61" s="14">
        <f t="shared" si="49"/>
        <v>263.52875229651443</v>
      </c>
      <c r="M61" s="46">
        <f t="shared" si="49"/>
        <v>263.52875229651443</v>
      </c>
      <c r="N61" s="15">
        <f t="shared" si="49"/>
        <v>263.52875229651443</v>
      </c>
      <c r="O61" s="15">
        <f t="shared" si="49"/>
        <v>263.52875229651443</v>
      </c>
      <c r="P61" s="15">
        <f t="shared" si="49"/>
        <v>263.52875229651443</v>
      </c>
      <c r="Q61" s="15">
        <f t="shared" si="49"/>
        <v>263.52875229651443</v>
      </c>
      <c r="R61" s="15">
        <f t="shared" si="49"/>
        <v>263.52875229651443</v>
      </c>
      <c r="S61" s="15">
        <f t="shared" si="49"/>
        <v>263.52875229651443</v>
      </c>
      <c r="T61" s="15">
        <f t="shared" si="49"/>
        <v>263.52875229651443</v>
      </c>
      <c r="U61" s="15">
        <f t="shared" si="49"/>
        <v>263.52875229651443</v>
      </c>
      <c r="V61" s="15">
        <f t="shared" si="49"/>
        <v>263.52875229651443</v>
      </c>
      <c r="W61" s="15">
        <f t="shared" si="49"/>
        <v>263.52875229651443</v>
      </c>
      <c r="X61" s="15">
        <f t="shared" si="49"/>
        <v>263.52875229651443</v>
      </c>
      <c r="Y61" s="15">
        <f t="shared" si="49"/>
        <v>263.52875229651443</v>
      </c>
      <c r="Z61" s="15">
        <f t="shared" si="49"/>
        <v>263.52875229651443</v>
      </c>
      <c r="AA61" s="15">
        <f t="shared" si="49"/>
        <v>263.52875229651443</v>
      </c>
      <c r="AB61" s="15">
        <f t="shared" si="49"/>
        <v>263.52875229651443</v>
      </c>
      <c r="AC61" s="15">
        <f t="shared" si="49"/>
        <v>263.52875229651443</v>
      </c>
      <c r="AD61" s="15">
        <f t="shared" si="49"/>
        <v>263.52875229651443</v>
      </c>
      <c r="AE61" s="15">
        <f t="shared" si="49"/>
        <v>263.52875229651443</v>
      </c>
      <c r="AF61" s="15">
        <f t="shared" si="49"/>
        <v>263.52875229651443</v>
      </c>
    </row>
    <row r="62" spans="1:32" ht="13" x14ac:dyDescent="0.15">
      <c r="A62" s="50">
        <f t="shared" si="36"/>
        <v>78</v>
      </c>
      <c r="B62" s="15">
        <f t="shared" ref="B62:AF62" si="50">B61*(1+$H$1-$K$1)/(1+$F$1)</f>
        <v>16.296247054937975</v>
      </c>
      <c r="C62" s="15">
        <f t="shared" si="50"/>
        <v>48.888741164813936</v>
      </c>
      <c r="D62" s="15">
        <f t="shared" si="50"/>
        <v>81.481235274689908</v>
      </c>
      <c r="E62" s="15">
        <f t="shared" si="50"/>
        <v>114.07372938456588</v>
      </c>
      <c r="F62" s="15">
        <f t="shared" si="50"/>
        <v>146.66622349444177</v>
      </c>
      <c r="G62" s="15">
        <f t="shared" si="50"/>
        <v>179.25871760431775</v>
      </c>
      <c r="H62" s="15">
        <f t="shared" si="50"/>
        <v>211.85121171419374</v>
      </c>
      <c r="I62" s="15">
        <f t="shared" si="50"/>
        <v>244.44370582406972</v>
      </c>
      <c r="J62" s="52">
        <f t="shared" si="50"/>
        <v>260.7399528790076</v>
      </c>
      <c r="K62" s="14">
        <f t="shared" si="50"/>
        <v>260.7399528790076</v>
      </c>
      <c r="L62" s="14">
        <f t="shared" si="50"/>
        <v>260.7399528790076</v>
      </c>
      <c r="M62" s="46">
        <f t="shared" si="50"/>
        <v>260.7399528790076</v>
      </c>
      <c r="N62" s="15">
        <f t="shared" si="50"/>
        <v>260.7399528790076</v>
      </c>
      <c r="O62" s="15">
        <f t="shared" si="50"/>
        <v>260.7399528790076</v>
      </c>
      <c r="P62" s="15">
        <f t="shared" si="50"/>
        <v>260.7399528790076</v>
      </c>
      <c r="Q62" s="15">
        <f t="shared" si="50"/>
        <v>260.7399528790076</v>
      </c>
      <c r="R62" s="15">
        <f t="shared" si="50"/>
        <v>260.7399528790076</v>
      </c>
      <c r="S62" s="15">
        <f t="shared" si="50"/>
        <v>260.7399528790076</v>
      </c>
      <c r="T62" s="15">
        <f t="shared" si="50"/>
        <v>260.7399528790076</v>
      </c>
      <c r="U62" s="15">
        <f t="shared" si="50"/>
        <v>260.7399528790076</v>
      </c>
      <c r="V62" s="15">
        <f t="shared" si="50"/>
        <v>260.7399528790076</v>
      </c>
      <c r="W62" s="15">
        <f t="shared" si="50"/>
        <v>260.7399528790076</v>
      </c>
      <c r="X62" s="15">
        <f t="shared" si="50"/>
        <v>260.7399528790076</v>
      </c>
      <c r="Y62" s="15">
        <f t="shared" si="50"/>
        <v>260.7399528790076</v>
      </c>
      <c r="Z62" s="15">
        <f t="shared" si="50"/>
        <v>260.7399528790076</v>
      </c>
      <c r="AA62" s="15">
        <f t="shared" si="50"/>
        <v>260.7399528790076</v>
      </c>
      <c r="AB62" s="15">
        <f t="shared" si="50"/>
        <v>260.7399528790076</v>
      </c>
      <c r="AC62" s="15">
        <f t="shared" si="50"/>
        <v>260.7399528790076</v>
      </c>
      <c r="AD62" s="15">
        <f t="shared" si="50"/>
        <v>260.7399528790076</v>
      </c>
      <c r="AE62" s="15">
        <f t="shared" si="50"/>
        <v>260.7399528790076</v>
      </c>
      <c r="AF62" s="15">
        <f t="shared" si="50"/>
        <v>260.7399528790076</v>
      </c>
    </row>
    <row r="63" spans="1:32" ht="13" x14ac:dyDescent="0.15">
      <c r="A63" s="50">
        <f t="shared" si="36"/>
        <v>79</v>
      </c>
      <c r="B63" s="15">
        <f t="shared" ref="B63:AF63" si="51">B62*(1+$H$1-$K$1)/(1+$F$1)</f>
        <v>16.123791624939116</v>
      </c>
      <c r="C63" s="15">
        <f t="shared" si="51"/>
        <v>48.371374874817356</v>
      </c>
      <c r="D63" s="15">
        <f t="shared" si="51"/>
        <v>80.61895812469561</v>
      </c>
      <c r="E63" s="15">
        <f t="shared" si="51"/>
        <v>112.86654137457386</v>
      </c>
      <c r="F63" s="15">
        <f t="shared" si="51"/>
        <v>145.11412462445202</v>
      </c>
      <c r="G63" s="15">
        <f t="shared" si="51"/>
        <v>177.36170787433028</v>
      </c>
      <c r="H63" s="15">
        <f t="shared" si="51"/>
        <v>209.60929112420857</v>
      </c>
      <c r="I63" s="15">
        <f t="shared" si="51"/>
        <v>241.85687437408683</v>
      </c>
      <c r="J63" s="52">
        <f t="shared" si="51"/>
        <v>257.98066599902586</v>
      </c>
      <c r="K63" s="14">
        <f t="shared" si="51"/>
        <v>257.98066599902586</v>
      </c>
      <c r="L63" s="14">
        <f t="shared" si="51"/>
        <v>257.98066599902586</v>
      </c>
      <c r="M63" s="46">
        <f t="shared" si="51"/>
        <v>257.98066599902586</v>
      </c>
      <c r="N63" s="15">
        <f t="shared" si="51"/>
        <v>257.98066599902586</v>
      </c>
      <c r="O63" s="15">
        <f t="shared" si="51"/>
        <v>257.98066599902586</v>
      </c>
      <c r="P63" s="15">
        <f t="shared" si="51"/>
        <v>257.98066599902586</v>
      </c>
      <c r="Q63" s="15">
        <f t="shared" si="51"/>
        <v>257.98066599902586</v>
      </c>
      <c r="R63" s="15">
        <f t="shared" si="51"/>
        <v>257.98066599902586</v>
      </c>
      <c r="S63" s="15">
        <f t="shared" si="51"/>
        <v>257.98066599902586</v>
      </c>
      <c r="T63" s="15">
        <f t="shared" si="51"/>
        <v>257.98066599902586</v>
      </c>
      <c r="U63" s="15">
        <f t="shared" si="51"/>
        <v>257.98066599902586</v>
      </c>
      <c r="V63" s="15">
        <f t="shared" si="51"/>
        <v>257.98066599902586</v>
      </c>
      <c r="W63" s="15">
        <f t="shared" si="51"/>
        <v>257.98066599902586</v>
      </c>
      <c r="X63" s="15">
        <f t="shared" si="51"/>
        <v>257.98066599902586</v>
      </c>
      <c r="Y63" s="15">
        <f t="shared" si="51"/>
        <v>257.98066599902586</v>
      </c>
      <c r="Z63" s="15">
        <f t="shared" si="51"/>
        <v>257.98066599902586</v>
      </c>
      <c r="AA63" s="15">
        <f t="shared" si="51"/>
        <v>257.98066599902586</v>
      </c>
      <c r="AB63" s="15">
        <f t="shared" si="51"/>
        <v>257.98066599902586</v>
      </c>
      <c r="AC63" s="15">
        <f t="shared" si="51"/>
        <v>257.98066599902586</v>
      </c>
      <c r="AD63" s="15">
        <f t="shared" si="51"/>
        <v>257.98066599902586</v>
      </c>
      <c r="AE63" s="15">
        <f t="shared" si="51"/>
        <v>257.98066599902586</v>
      </c>
      <c r="AF63" s="15">
        <f t="shared" si="51"/>
        <v>257.98066599902586</v>
      </c>
    </row>
    <row r="64" spans="1:32" ht="13" x14ac:dyDescent="0.15">
      <c r="A64" s="50">
        <f t="shared" si="36"/>
        <v>80</v>
      </c>
      <c r="B64" s="15">
        <f t="shared" ref="B64:AF64" si="52">B63*(1+$H$1-$K$1)/(1+$F$1)</f>
        <v>15.953161208714029</v>
      </c>
      <c r="C64" s="15">
        <f t="shared" si="52"/>
        <v>47.859483626142094</v>
      </c>
      <c r="D64" s="15">
        <f t="shared" si="52"/>
        <v>79.76580604357018</v>
      </c>
      <c r="E64" s="15">
        <f t="shared" si="52"/>
        <v>111.67212846099825</v>
      </c>
      <c r="F64" s="15">
        <f t="shared" si="52"/>
        <v>143.57845087842625</v>
      </c>
      <c r="G64" s="15">
        <f t="shared" si="52"/>
        <v>175.48477329585435</v>
      </c>
      <c r="H64" s="15">
        <f t="shared" si="52"/>
        <v>207.39109571328245</v>
      </c>
      <c r="I64" s="15">
        <f t="shared" si="52"/>
        <v>239.29741813071055</v>
      </c>
      <c r="J64" s="52">
        <f t="shared" si="52"/>
        <v>255.25057933942446</v>
      </c>
      <c r="K64" s="14">
        <f t="shared" si="52"/>
        <v>255.25057933942446</v>
      </c>
      <c r="L64" s="14">
        <f t="shared" si="52"/>
        <v>255.25057933942446</v>
      </c>
      <c r="M64" s="46">
        <f t="shared" si="52"/>
        <v>255.25057933942446</v>
      </c>
      <c r="N64" s="15">
        <f t="shared" si="52"/>
        <v>255.25057933942446</v>
      </c>
      <c r="O64" s="15">
        <f t="shared" si="52"/>
        <v>255.25057933942446</v>
      </c>
      <c r="P64" s="15">
        <f t="shared" si="52"/>
        <v>255.25057933942446</v>
      </c>
      <c r="Q64" s="15">
        <f t="shared" si="52"/>
        <v>255.25057933942446</v>
      </c>
      <c r="R64" s="15">
        <f t="shared" si="52"/>
        <v>255.25057933942446</v>
      </c>
      <c r="S64" s="15">
        <f t="shared" si="52"/>
        <v>255.25057933942446</v>
      </c>
      <c r="T64" s="15">
        <f t="shared" si="52"/>
        <v>255.25057933942446</v>
      </c>
      <c r="U64" s="15">
        <f t="shared" si="52"/>
        <v>255.25057933942446</v>
      </c>
      <c r="V64" s="15">
        <f t="shared" si="52"/>
        <v>255.25057933942446</v>
      </c>
      <c r="W64" s="15">
        <f t="shared" si="52"/>
        <v>255.25057933942446</v>
      </c>
      <c r="X64" s="15">
        <f t="shared" si="52"/>
        <v>255.25057933942446</v>
      </c>
      <c r="Y64" s="15">
        <f t="shared" si="52"/>
        <v>255.25057933942446</v>
      </c>
      <c r="Z64" s="15">
        <f t="shared" si="52"/>
        <v>255.25057933942446</v>
      </c>
      <c r="AA64" s="15">
        <f t="shared" si="52"/>
        <v>255.25057933942446</v>
      </c>
      <c r="AB64" s="15">
        <f t="shared" si="52"/>
        <v>255.25057933942446</v>
      </c>
      <c r="AC64" s="15">
        <f t="shared" si="52"/>
        <v>255.25057933942446</v>
      </c>
      <c r="AD64" s="15">
        <f t="shared" si="52"/>
        <v>255.25057933942446</v>
      </c>
      <c r="AE64" s="15">
        <f t="shared" si="52"/>
        <v>255.25057933942446</v>
      </c>
      <c r="AF64" s="15">
        <f t="shared" si="52"/>
        <v>255.25057933942446</v>
      </c>
    </row>
    <row r="65" spans="1:32" ht="13" x14ac:dyDescent="0.15">
      <c r="A65" s="50">
        <f t="shared" si="36"/>
        <v>81</v>
      </c>
      <c r="B65" s="15">
        <f t="shared" ref="B65:AF65" si="53">B64*(1+$H$1-$K$1)/(1+$F$1)</f>
        <v>15.784336493010159</v>
      </c>
      <c r="C65" s="15">
        <f t="shared" si="53"/>
        <v>47.353009479030483</v>
      </c>
      <c r="D65" s="15">
        <f t="shared" si="53"/>
        <v>78.921682465050836</v>
      </c>
      <c r="E65" s="15">
        <f t="shared" si="53"/>
        <v>110.49035545107117</v>
      </c>
      <c r="F65" s="15">
        <f t="shared" si="53"/>
        <v>142.05902843709143</v>
      </c>
      <c r="G65" s="15">
        <f t="shared" si="53"/>
        <v>173.6277014231118</v>
      </c>
      <c r="H65" s="15">
        <f t="shared" si="53"/>
        <v>205.19637440913215</v>
      </c>
      <c r="I65" s="15">
        <f t="shared" si="53"/>
        <v>236.76504739515252</v>
      </c>
      <c r="J65" s="52">
        <f t="shared" si="53"/>
        <v>252.54938388816254</v>
      </c>
      <c r="K65" s="14">
        <f t="shared" si="53"/>
        <v>252.54938388816254</v>
      </c>
      <c r="L65" s="14">
        <f t="shared" si="53"/>
        <v>252.54938388816254</v>
      </c>
      <c r="M65" s="46">
        <f t="shared" si="53"/>
        <v>252.54938388816254</v>
      </c>
      <c r="N65" s="15">
        <f t="shared" si="53"/>
        <v>252.54938388816254</v>
      </c>
      <c r="O65" s="15">
        <f t="shared" si="53"/>
        <v>252.54938388816254</v>
      </c>
      <c r="P65" s="15">
        <f t="shared" si="53"/>
        <v>252.54938388816254</v>
      </c>
      <c r="Q65" s="15">
        <f t="shared" si="53"/>
        <v>252.54938388816254</v>
      </c>
      <c r="R65" s="15">
        <f t="shared" si="53"/>
        <v>252.54938388816254</v>
      </c>
      <c r="S65" s="15">
        <f t="shared" si="53"/>
        <v>252.54938388816254</v>
      </c>
      <c r="T65" s="15">
        <f t="shared" si="53"/>
        <v>252.54938388816254</v>
      </c>
      <c r="U65" s="15">
        <f t="shared" si="53"/>
        <v>252.54938388816254</v>
      </c>
      <c r="V65" s="15">
        <f t="shared" si="53"/>
        <v>252.54938388816254</v>
      </c>
      <c r="W65" s="15">
        <f t="shared" si="53"/>
        <v>252.54938388816254</v>
      </c>
      <c r="X65" s="15">
        <f t="shared" si="53"/>
        <v>252.54938388816254</v>
      </c>
      <c r="Y65" s="15">
        <f t="shared" si="53"/>
        <v>252.54938388816254</v>
      </c>
      <c r="Z65" s="15">
        <f t="shared" si="53"/>
        <v>252.54938388816254</v>
      </c>
      <c r="AA65" s="15">
        <f t="shared" si="53"/>
        <v>252.54938388816254</v>
      </c>
      <c r="AB65" s="15">
        <f t="shared" si="53"/>
        <v>252.54938388816254</v>
      </c>
      <c r="AC65" s="15">
        <f t="shared" si="53"/>
        <v>252.54938388816254</v>
      </c>
      <c r="AD65" s="15">
        <f t="shared" si="53"/>
        <v>252.54938388816254</v>
      </c>
      <c r="AE65" s="15">
        <f t="shared" si="53"/>
        <v>252.54938388816254</v>
      </c>
      <c r="AF65" s="15">
        <f t="shared" si="53"/>
        <v>252.54938388816254</v>
      </c>
    </row>
    <row r="66" spans="1:32" ht="13" x14ac:dyDescent="0.15">
      <c r="A66" s="50">
        <f t="shared" si="36"/>
        <v>82</v>
      </c>
      <c r="B66" s="15">
        <f t="shared" ref="B66:AF66" si="54">B65*(1+$H$1-$K$1)/(1+$F$1)</f>
        <v>15.617298368957911</v>
      </c>
      <c r="C66" s="15">
        <f t="shared" si="54"/>
        <v>46.851895106873748</v>
      </c>
      <c r="D66" s="15">
        <f t="shared" si="54"/>
        <v>78.086491844789606</v>
      </c>
      <c r="E66" s="15">
        <f t="shared" si="54"/>
        <v>109.32108858270544</v>
      </c>
      <c r="F66" s="15">
        <f t="shared" si="54"/>
        <v>140.55568532062122</v>
      </c>
      <c r="G66" s="15">
        <f t="shared" si="54"/>
        <v>171.79028205853712</v>
      </c>
      <c r="H66" s="15">
        <f t="shared" si="54"/>
        <v>203.02487879645295</v>
      </c>
      <c r="I66" s="15">
        <f t="shared" si="54"/>
        <v>234.25947553436885</v>
      </c>
      <c r="J66" s="52">
        <f t="shared" si="54"/>
        <v>249.87677390332658</v>
      </c>
      <c r="K66" s="14">
        <f t="shared" si="54"/>
        <v>249.87677390332658</v>
      </c>
      <c r="L66" s="14">
        <f t="shared" si="54"/>
        <v>249.87677390332658</v>
      </c>
      <c r="M66" s="46">
        <f t="shared" si="54"/>
        <v>249.87677390332658</v>
      </c>
      <c r="N66" s="15">
        <f t="shared" si="54"/>
        <v>249.87677390332658</v>
      </c>
      <c r="O66" s="15">
        <f t="shared" si="54"/>
        <v>249.87677390332658</v>
      </c>
      <c r="P66" s="15">
        <f t="shared" si="54"/>
        <v>249.87677390332658</v>
      </c>
      <c r="Q66" s="15">
        <f t="shared" si="54"/>
        <v>249.87677390332658</v>
      </c>
      <c r="R66" s="15">
        <f t="shared" si="54"/>
        <v>249.87677390332658</v>
      </c>
      <c r="S66" s="15">
        <f t="shared" si="54"/>
        <v>249.87677390332658</v>
      </c>
      <c r="T66" s="15">
        <f t="shared" si="54"/>
        <v>249.87677390332658</v>
      </c>
      <c r="U66" s="15">
        <f t="shared" si="54"/>
        <v>249.87677390332658</v>
      </c>
      <c r="V66" s="15">
        <f t="shared" si="54"/>
        <v>249.87677390332658</v>
      </c>
      <c r="W66" s="15">
        <f t="shared" si="54"/>
        <v>249.87677390332658</v>
      </c>
      <c r="X66" s="15">
        <f t="shared" si="54"/>
        <v>249.87677390332658</v>
      </c>
      <c r="Y66" s="15">
        <f t="shared" si="54"/>
        <v>249.87677390332658</v>
      </c>
      <c r="Z66" s="15">
        <f t="shared" si="54"/>
        <v>249.87677390332658</v>
      </c>
      <c r="AA66" s="15">
        <f t="shared" si="54"/>
        <v>249.87677390332658</v>
      </c>
      <c r="AB66" s="15">
        <f t="shared" si="54"/>
        <v>249.87677390332658</v>
      </c>
      <c r="AC66" s="15">
        <f t="shared" si="54"/>
        <v>249.87677390332658</v>
      </c>
      <c r="AD66" s="15">
        <f t="shared" si="54"/>
        <v>249.87677390332658</v>
      </c>
      <c r="AE66" s="15">
        <f t="shared" si="54"/>
        <v>249.87677390332658</v>
      </c>
      <c r="AF66" s="15">
        <f t="shared" si="54"/>
        <v>249.87677390332658</v>
      </c>
    </row>
    <row r="67" spans="1:32" ht="13" x14ac:dyDescent="0.15">
      <c r="A67" s="50">
        <f t="shared" si="36"/>
        <v>83</v>
      </c>
      <c r="B67" s="15">
        <f t="shared" ref="B67:AF67" si="55">B66*(1+$H$1-$K$1)/(1+$F$1)</f>
        <v>15.452027929907771</v>
      </c>
      <c r="C67" s="15">
        <f t="shared" si="55"/>
        <v>46.356083789723328</v>
      </c>
      <c r="D67" s="15">
        <f t="shared" si="55"/>
        <v>77.260139649538914</v>
      </c>
      <c r="E67" s="15">
        <f t="shared" si="55"/>
        <v>108.16419550935447</v>
      </c>
      <c r="F67" s="15">
        <f t="shared" si="55"/>
        <v>139.06825136916996</v>
      </c>
      <c r="G67" s="15">
        <f t="shared" si="55"/>
        <v>169.97230722898558</v>
      </c>
      <c r="H67" s="15">
        <f t="shared" si="55"/>
        <v>200.87636308880116</v>
      </c>
      <c r="I67" s="15">
        <f t="shared" si="55"/>
        <v>231.78041894861676</v>
      </c>
      <c r="J67" s="52">
        <f t="shared" si="55"/>
        <v>247.23244687852434</v>
      </c>
      <c r="K67" s="14">
        <f t="shared" si="55"/>
        <v>247.23244687852434</v>
      </c>
      <c r="L67" s="14">
        <f t="shared" si="55"/>
        <v>247.23244687852434</v>
      </c>
      <c r="M67" s="46">
        <f t="shared" si="55"/>
        <v>247.23244687852434</v>
      </c>
      <c r="N67" s="15">
        <f t="shared" si="55"/>
        <v>247.23244687852434</v>
      </c>
      <c r="O67" s="15">
        <f t="shared" si="55"/>
        <v>247.23244687852434</v>
      </c>
      <c r="P67" s="15">
        <f t="shared" si="55"/>
        <v>247.23244687852434</v>
      </c>
      <c r="Q67" s="15">
        <f t="shared" si="55"/>
        <v>247.23244687852434</v>
      </c>
      <c r="R67" s="15">
        <f t="shared" si="55"/>
        <v>247.23244687852434</v>
      </c>
      <c r="S67" s="15">
        <f t="shared" si="55"/>
        <v>247.23244687852434</v>
      </c>
      <c r="T67" s="15">
        <f t="shared" si="55"/>
        <v>247.23244687852434</v>
      </c>
      <c r="U67" s="15">
        <f t="shared" si="55"/>
        <v>247.23244687852434</v>
      </c>
      <c r="V67" s="15">
        <f t="shared" si="55"/>
        <v>247.23244687852434</v>
      </c>
      <c r="W67" s="15">
        <f t="shared" si="55"/>
        <v>247.23244687852434</v>
      </c>
      <c r="X67" s="15">
        <f t="shared" si="55"/>
        <v>247.23244687852434</v>
      </c>
      <c r="Y67" s="15">
        <f t="shared" si="55"/>
        <v>247.23244687852434</v>
      </c>
      <c r="Z67" s="15">
        <f t="shared" si="55"/>
        <v>247.23244687852434</v>
      </c>
      <c r="AA67" s="15">
        <f t="shared" si="55"/>
        <v>247.23244687852434</v>
      </c>
      <c r="AB67" s="15">
        <f t="shared" si="55"/>
        <v>247.23244687852434</v>
      </c>
      <c r="AC67" s="15">
        <f t="shared" si="55"/>
        <v>247.23244687852434</v>
      </c>
      <c r="AD67" s="15">
        <f t="shared" si="55"/>
        <v>247.23244687852434</v>
      </c>
      <c r="AE67" s="15">
        <f t="shared" si="55"/>
        <v>247.23244687852434</v>
      </c>
      <c r="AF67" s="15">
        <f t="shared" si="55"/>
        <v>247.23244687852434</v>
      </c>
    </row>
    <row r="68" spans="1:32" ht="13" x14ac:dyDescent="0.15">
      <c r="A68" s="50">
        <f t="shared" si="36"/>
        <v>84</v>
      </c>
      <c r="B68" s="15">
        <f t="shared" ref="B68:AF68" si="56">B67*(1+$H$1-$K$1)/(1+$F$1)</f>
        <v>15.288506469290299</v>
      </c>
      <c r="C68" s="15">
        <f t="shared" si="56"/>
        <v>45.865519407870913</v>
      </c>
      <c r="D68" s="15">
        <f t="shared" si="56"/>
        <v>76.442532346451543</v>
      </c>
      <c r="E68" s="15">
        <f t="shared" si="56"/>
        <v>107.01954528503217</v>
      </c>
      <c r="F68" s="15">
        <f t="shared" si="56"/>
        <v>137.5965582236127</v>
      </c>
      <c r="G68" s="15">
        <f t="shared" si="56"/>
        <v>168.17357116219338</v>
      </c>
      <c r="H68" s="15">
        <f t="shared" si="56"/>
        <v>198.75058410077401</v>
      </c>
      <c r="I68" s="15">
        <f t="shared" si="56"/>
        <v>229.32759703935466</v>
      </c>
      <c r="J68" s="52">
        <f t="shared" si="56"/>
        <v>244.61610350864478</v>
      </c>
      <c r="K68" s="14">
        <f t="shared" si="56"/>
        <v>244.61610350864478</v>
      </c>
      <c r="L68" s="14">
        <f t="shared" si="56"/>
        <v>244.61610350864478</v>
      </c>
      <c r="M68" s="46">
        <f t="shared" si="56"/>
        <v>244.61610350864478</v>
      </c>
      <c r="N68" s="15">
        <f t="shared" si="56"/>
        <v>244.61610350864478</v>
      </c>
      <c r="O68" s="15">
        <f t="shared" si="56"/>
        <v>244.61610350864478</v>
      </c>
      <c r="P68" s="15">
        <f t="shared" si="56"/>
        <v>244.61610350864478</v>
      </c>
      <c r="Q68" s="15">
        <f t="shared" si="56"/>
        <v>244.61610350864478</v>
      </c>
      <c r="R68" s="15">
        <f t="shared" si="56"/>
        <v>244.61610350864478</v>
      </c>
      <c r="S68" s="15">
        <f t="shared" si="56"/>
        <v>244.61610350864478</v>
      </c>
      <c r="T68" s="15">
        <f t="shared" si="56"/>
        <v>244.61610350864478</v>
      </c>
      <c r="U68" s="15">
        <f t="shared" si="56"/>
        <v>244.61610350864478</v>
      </c>
      <c r="V68" s="15">
        <f t="shared" si="56"/>
        <v>244.61610350864478</v>
      </c>
      <c r="W68" s="15">
        <f t="shared" si="56"/>
        <v>244.61610350864478</v>
      </c>
      <c r="X68" s="15">
        <f t="shared" si="56"/>
        <v>244.61610350864478</v>
      </c>
      <c r="Y68" s="15">
        <f t="shared" si="56"/>
        <v>244.61610350864478</v>
      </c>
      <c r="Z68" s="15">
        <f t="shared" si="56"/>
        <v>244.61610350864478</v>
      </c>
      <c r="AA68" s="15">
        <f t="shared" si="56"/>
        <v>244.61610350864478</v>
      </c>
      <c r="AB68" s="15">
        <f t="shared" si="56"/>
        <v>244.61610350864478</v>
      </c>
      <c r="AC68" s="15">
        <f t="shared" si="56"/>
        <v>244.61610350864478</v>
      </c>
      <c r="AD68" s="15">
        <f t="shared" si="56"/>
        <v>244.61610350864478</v>
      </c>
      <c r="AE68" s="15">
        <f t="shared" si="56"/>
        <v>244.61610350864478</v>
      </c>
      <c r="AF68" s="15">
        <f t="shared" si="56"/>
        <v>244.61610350864478</v>
      </c>
    </row>
    <row r="69" spans="1:32" ht="13" x14ac:dyDescent="0.15">
      <c r="A69" s="50">
        <f t="shared" si="36"/>
        <v>85</v>
      </c>
      <c r="B69" s="15">
        <f t="shared" ref="B69:AF69" si="57">B68*(1+$H$1-$K$1)/(1+$F$1)</f>
        <v>15.126715478498779</v>
      </c>
      <c r="C69" s="15">
        <f t="shared" si="57"/>
        <v>45.38014643549635</v>
      </c>
      <c r="D69" s="15">
        <f t="shared" si="57"/>
        <v>75.633577392493933</v>
      </c>
      <c r="E69" s="15">
        <f t="shared" si="57"/>
        <v>105.88700834949152</v>
      </c>
      <c r="F69" s="15">
        <f t="shared" si="57"/>
        <v>136.14043930648901</v>
      </c>
      <c r="G69" s="15">
        <f t="shared" si="57"/>
        <v>166.39387026348666</v>
      </c>
      <c r="H69" s="15">
        <f t="shared" si="57"/>
        <v>196.64730122048422</v>
      </c>
      <c r="I69" s="15">
        <f t="shared" si="57"/>
        <v>226.90073217748184</v>
      </c>
      <c r="J69" s="52">
        <f t="shared" si="57"/>
        <v>242.02744765598047</v>
      </c>
      <c r="K69" s="14">
        <f t="shared" si="57"/>
        <v>242.02744765598047</v>
      </c>
      <c r="L69" s="14">
        <f t="shared" si="57"/>
        <v>242.02744765598047</v>
      </c>
      <c r="M69" s="46">
        <f t="shared" si="57"/>
        <v>242.02744765598047</v>
      </c>
      <c r="N69" s="15">
        <f t="shared" si="57"/>
        <v>242.02744765598047</v>
      </c>
      <c r="O69" s="15">
        <f t="shared" si="57"/>
        <v>242.02744765598047</v>
      </c>
      <c r="P69" s="15">
        <f t="shared" si="57"/>
        <v>242.02744765598047</v>
      </c>
      <c r="Q69" s="15">
        <f t="shared" si="57"/>
        <v>242.02744765598047</v>
      </c>
      <c r="R69" s="15">
        <f t="shared" si="57"/>
        <v>242.02744765598047</v>
      </c>
      <c r="S69" s="15">
        <f t="shared" si="57"/>
        <v>242.02744765598047</v>
      </c>
      <c r="T69" s="15">
        <f t="shared" si="57"/>
        <v>242.02744765598047</v>
      </c>
      <c r="U69" s="15">
        <f t="shared" si="57"/>
        <v>242.02744765598047</v>
      </c>
      <c r="V69" s="15">
        <f t="shared" si="57"/>
        <v>242.02744765598047</v>
      </c>
      <c r="W69" s="15">
        <f t="shared" si="57"/>
        <v>242.02744765598047</v>
      </c>
      <c r="X69" s="15">
        <f t="shared" si="57"/>
        <v>242.02744765598047</v>
      </c>
      <c r="Y69" s="15">
        <f t="shared" si="57"/>
        <v>242.02744765598047</v>
      </c>
      <c r="Z69" s="15">
        <f t="shared" si="57"/>
        <v>242.02744765598047</v>
      </c>
      <c r="AA69" s="15">
        <f t="shared" si="57"/>
        <v>242.02744765598047</v>
      </c>
      <c r="AB69" s="15">
        <f t="shared" si="57"/>
        <v>242.02744765598047</v>
      </c>
      <c r="AC69" s="15">
        <f t="shared" si="57"/>
        <v>242.02744765598047</v>
      </c>
      <c r="AD69" s="15">
        <f t="shared" si="57"/>
        <v>242.02744765598047</v>
      </c>
      <c r="AE69" s="15">
        <f t="shared" si="57"/>
        <v>242.02744765598047</v>
      </c>
      <c r="AF69" s="15">
        <f t="shared" si="57"/>
        <v>242.02744765598047</v>
      </c>
    </row>
    <row r="70" spans="1:32" ht="13" x14ac:dyDescent="0.15">
      <c r="A70" s="50">
        <f t="shared" si="36"/>
        <v>86</v>
      </c>
      <c r="B70" s="15">
        <f t="shared" ref="B70:AF70" si="58">B69*(1+$H$1-$K$1)/(1+$F$1)</f>
        <v>14.966636644794276</v>
      </c>
      <c r="C70" s="15">
        <f t="shared" si="58"/>
        <v>44.899909934382833</v>
      </c>
      <c r="D70" s="15">
        <f t="shared" si="58"/>
        <v>74.833183223971417</v>
      </c>
      <c r="E70" s="15">
        <f t="shared" si="58"/>
        <v>104.76645651356</v>
      </c>
      <c r="F70" s="15">
        <f t="shared" si="58"/>
        <v>134.6997298031485</v>
      </c>
      <c r="G70" s="15">
        <f t="shared" si="58"/>
        <v>164.63300309273711</v>
      </c>
      <c r="H70" s="15">
        <f t="shared" si="58"/>
        <v>194.5662763823257</v>
      </c>
      <c r="I70" s="15">
        <f t="shared" si="58"/>
        <v>224.49954967191428</v>
      </c>
      <c r="J70" s="52">
        <f t="shared" si="58"/>
        <v>239.46618631670842</v>
      </c>
      <c r="K70" s="14">
        <f t="shared" si="58"/>
        <v>239.46618631670842</v>
      </c>
      <c r="L70" s="14">
        <f t="shared" si="58"/>
        <v>239.46618631670842</v>
      </c>
      <c r="M70" s="46">
        <f t="shared" si="58"/>
        <v>239.46618631670842</v>
      </c>
      <c r="N70" s="15">
        <f t="shared" si="58"/>
        <v>239.46618631670842</v>
      </c>
      <c r="O70" s="15">
        <f t="shared" si="58"/>
        <v>239.46618631670842</v>
      </c>
      <c r="P70" s="15">
        <f t="shared" si="58"/>
        <v>239.46618631670842</v>
      </c>
      <c r="Q70" s="15">
        <f t="shared" si="58"/>
        <v>239.46618631670842</v>
      </c>
      <c r="R70" s="15">
        <f t="shared" si="58"/>
        <v>239.46618631670842</v>
      </c>
      <c r="S70" s="15">
        <f t="shared" si="58"/>
        <v>239.46618631670842</v>
      </c>
      <c r="T70" s="15">
        <f t="shared" si="58"/>
        <v>239.46618631670842</v>
      </c>
      <c r="U70" s="15">
        <f t="shared" si="58"/>
        <v>239.46618631670842</v>
      </c>
      <c r="V70" s="15">
        <f t="shared" si="58"/>
        <v>239.46618631670842</v>
      </c>
      <c r="W70" s="15">
        <f t="shared" si="58"/>
        <v>239.46618631670842</v>
      </c>
      <c r="X70" s="15">
        <f t="shared" si="58"/>
        <v>239.46618631670842</v>
      </c>
      <c r="Y70" s="15">
        <f t="shared" si="58"/>
        <v>239.46618631670842</v>
      </c>
      <c r="Z70" s="15">
        <f t="shared" si="58"/>
        <v>239.46618631670842</v>
      </c>
      <c r="AA70" s="15">
        <f t="shared" si="58"/>
        <v>239.46618631670842</v>
      </c>
      <c r="AB70" s="15">
        <f t="shared" si="58"/>
        <v>239.46618631670842</v>
      </c>
      <c r="AC70" s="15">
        <f t="shared" si="58"/>
        <v>239.46618631670842</v>
      </c>
      <c r="AD70" s="15">
        <f t="shared" si="58"/>
        <v>239.46618631670842</v>
      </c>
      <c r="AE70" s="15">
        <f t="shared" si="58"/>
        <v>239.46618631670842</v>
      </c>
      <c r="AF70" s="15">
        <f t="shared" si="58"/>
        <v>239.46618631670842</v>
      </c>
    </row>
    <row r="71" spans="1:32" ht="13" x14ac:dyDescent="0.15">
      <c r="A71" s="50"/>
      <c r="C71" s="16"/>
      <c r="D71" s="16"/>
      <c r="J71" s="44"/>
      <c r="M71" s="43"/>
    </row>
    <row r="72" spans="1:32" ht="13" x14ac:dyDescent="0.15">
      <c r="A72" s="53" t="str">
        <f>A15</f>
        <v>UCU proposal DC</v>
      </c>
      <c r="C72" s="16"/>
      <c r="D72" s="16"/>
      <c r="J72" s="44"/>
      <c r="N72" s="44"/>
    </row>
    <row r="73" spans="1:32" ht="13" x14ac:dyDescent="0.15">
      <c r="A73" s="47" t="str">
        <f t="shared" ref="A73:A94" si="59">A25</f>
        <v>Age in retirement</v>
      </c>
      <c r="C73" s="16"/>
      <c r="D73" s="16"/>
      <c r="J73" s="44"/>
      <c r="N73" s="44"/>
    </row>
    <row r="74" spans="1:32" ht="13" x14ac:dyDescent="0.15">
      <c r="A74" s="50">
        <f t="shared" si="59"/>
        <v>66</v>
      </c>
      <c r="B74" s="14">
        <f t="shared" ref="B74:AF74" si="60">B6</f>
        <v>0</v>
      </c>
      <c r="C74" s="14">
        <f t="shared" si="60"/>
        <v>0</v>
      </c>
      <c r="D74" s="14">
        <f t="shared" si="60"/>
        <v>0</v>
      </c>
      <c r="E74" s="14">
        <f t="shared" si="60"/>
        <v>0</v>
      </c>
      <c r="F74" s="14">
        <f t="shared" si="60"/>
        <v>0</v>
      </c>
      <c r="G74" s="14">
        <f t="shared" si="60"/>
        <v>0</v>
      </c>
      <c r="H74" s="14">
        <f t="shared" si="60"/>
        <v>0</v>
      </c>
      <c r="I74" s="14">
        <f t="shared" si="60"/>
        <v>0</v>
      </c>
      <c r="J74" s="52">
        <f t="shared" si="60"/>
        <v>0</v>
      </c>
      <c r="K74" s="14">
        <f t="shared" si="60"/>
        <v>0</v>
      </c>
      <c r="L74" s="14">
        <f t="shared" si="60"/>
        <v>0</v>
      </c>
      <c r="M74" s="46">
        <f t="shared" si="60"/>
        <v>0</v>
      </c>
      <c r="N74" s="14">
        <f t="shared" si="60"/>
        <v>25.606044705635426</v>
      </c>
      <c r="O74" s="14">
        <f t="shared" si="60"/>
        <v>77.447790953930109</v>
      </c>
      <c r="P74" s="14">
        <f t="shared" si="60"/>
        <v>129.28953720222478</v>
      </c>
      <c r="Q74" s="14">
        <f t="shared" si="60"/>
        <v>181.34116906286073</v>
      </c>
      <c r="R74" s="14">
        <f t="shared" si="60"/>
        <v>232.97302969881414</v>
      </c>
      <c r="S74" s="14">
        <f t="shared" si="60"/>
        <v>284.81477594710879</v>
      </c>
      <c r="T74" s="14">
        <f t="shared" si="60"/>
        <v>336.65652219540351</v>
      </c>
      <c r="U74" s="14">
        <f t="shared" si="60"/>
        <v>388.2883828313569</v>
      </c>
      <c r="V74" s="14">
        <f t="shared" si="60"/>
        <v>440.13012907965157</v>
      </c>
      <c r="W74" s="14">
        <f t="shared" si="60"/>
        <v>491.97187532794624</v>
      </c>
      <c r="X74" s="14">
        <f t="shared" si="60"/>
        <v>544.02350718858224</v>
      </c>
      <c r="Y74" s="14">
        <f t="shared" si="60"/>
        <v>595.65536782453557</v>
      </c>
      <c r="Z74" s="14">
        <f t="shared" si="60"/>
        <v>647.4971140728303</v>
      </c>
      <c r="AA74" s="14">
        <f t="shared" si="60"/>
        <v>699.33886032112491</v>
      </c>
      <c r="AB74" s="14">
        <f t="shared" si="60"/>
        <v>750.97072095707836</v>
      </c>
      <c r="AC74" s="14">
        <f t="shared" si="60"/>
        <v>802.81246720537297</v>
      </c>
      <c r="AD74" s="14">
        <f t="shared" si="60"/>
        <v>854.65421345366769</v>
      </c>
      <c r="AE74" s="14">
        <f t="shared" si="60"/>
        <v>906.7058453143037</v>
      </c>
      <c r="AF74" s="14">
        <f t="shared" si="60"/>
        <v>958.33770595025703</v>
      </c>
    </row>
    <row r="75" spans="1:32" ht="13" x14ac:dyDescent="0.15">
      <c r="A75" s="50">
        <f t="shared" si="59"/>
        <v>67</v>
      </c>
      <c r="B75" s="14">
        <f t="shared" ref="B75:AF75" si="61">B74</f>
        <v>0</v>
      </c>
      <c r="C75" s="14">
        <f t="shared" si="61"/>
        <v>0</v>
      </c>
      <c r="D75" s="14">
        <f t="shared" si="61"/>
        <v>0</v>
      </c>
      <c r="E75" s="14">
        <f t="shared" si="61"/>
        <v>0</v>
      </c>
      <c r="F75" s="14">
        <f t="shared" si="61"/>
        <v>0</v>
      </c>
      <c r="G75" s="14">
        <f t="shared" si="61"/>
        <v>0</v>
      </c>
      <c r="H75" s="14">
        <f t="shared" si="61"/>
        <v>0</v>
      </c>
      <c r="I75" s="14">
        <f t="shared" si="61"/>
        <v>0</v>
      </c>
      <c r="J75" s="52">
        <f t="shared" si="61"/>
        <v>0</v>
      </c>
      <c r="K75" s="14">
        <f t="shared" si="61"/>
        <v>0</v>
      </c>
      <c r="L75" s="14">
        <f t="shared" si="61"/>
        <v>0</v>
      </c>
      <c r="M75" s="46">
        <f t="shared" si="61"/>
        <v>0</v>
      </c>
      <c r="N75" s="14">
        <f t="shared" si="61"/>
        <v>25.606044705635426</v>
      </c>
      <c r="O75" s="14">
        <f t="shared" si="61"/>
        <v>77.447790953930109</v>
      </c>
      <c r="P75" s="14">
        <f t="shared" si="61"/>
        <v>129.28953720222478</v>
      </c>
      <c r="Q75" s="14">
        <f t="shared" si="61"/>
        <v>181.34116906286073</v>
      </c>
      <c r="R75" s="14">
        <f t="shared" si="61"/>
        <v>232.97302969881414</v>
      </c>
      <c r="S75" s="14">
        <f t="shared" si="61"/>
        <v>284.81477594710879</v>
      </c>
      <c r="T75" s="14">
        <f t="shared" si="61"/>
        <v>336.65652219540351</v>
      </c>
      <c r="U75" s="14">
        <f t="shared" si="61"/>
        <v>388.2883828313569</v>
      </c>
      <c r="V75" s="14">
        <f t="shared" si="61"/>
        <v>440.13012907965157</v>
      </c>
      <c r="W75" s="14">
        <f t="shared" si="61"/>
        <v>491.97187532794624</v>
      </c>
      <c r="X75" s="14">
        <f t="shared" si="61"/>
        <v>544.02350718858224</v>
      </c>
      <c r="Y75" s="14">
        <f t="shared" si="61"/>
        <v>595.65536782453557</v>
      </c>
      <c r="Z75" s="14">
        <f t="shared" si="61"/>
        <v>647.4971140728303</v>
      </c>
      <c r="AA75" s="14">
        <f t="shared" si="61"/>
        <v>699.33886032112491</v>
      </c>
      <c r="AB75" s="14">
        <f t="shared" si="61"/>
        <v>750.97072095707836</v>
      </c>
      <c r="AC75" s="14">
        <f t="shared" si="61"/>
        <v>802.81246720537297</v>
      </c>
      <c r="AD75" s="14">
        <f t="shared" si="61"/>
        <v>854.65421345366769</v>
      </c>
      <c r="AE75" s="14">
        <f t="shared" si="61"/>
        <v>906.7058453143037</v>
      </c>
      <c r="AF75" s="14">
        <f t="shared" si="61"/>
        <v>958.33770595025703</v>
      </c>
    </row>
    <row r="76" spans="1:32" ht="13" x14ac:dyDescent="0.15">
      <c r="A76" s="50">
        <f t="shared" si="59"/>
        <v>68</v>
      </c>
      <c r="B76" s="14">
        <f t="shared" ref="B76:AF76" si="62">B75</f>
        <v>0</v>
      </c>
      <c r="C76" s="14">
        <f t="shared" si="62"/>
        <v>0</v>
      </c>
      <c r="D76" s="14">
        <f t="shared" si="62"/>
        <v>0</v>
      </c>
      <c r="E76" s="14">
        <f t="shared" si="62"/>
        <v>0</v>
      </c>
      <c r="F76" s="14">
        <f t="shared" si="62"/>
        <v>0</v>
      </c>
      <c r="G76" s="14">
        <f t="shared" si="62"/>
        <v>0</v>
      </c>
      <c r="H76" s="14">
        <f t="shared" si="62"/>
        <v>0</v>
      </c>
      <c r="I76" s="14">
        <f t="shared" si="62"/>
        <v>0</v>
      </c>
      <c r="J76" s="52">
        <f t="shared" si="62"/>
        <v>0</v>
      </c>
      <c r="K76" s="14">
        <f t="shared" si="62"/>
        <v>0</v>
      </c>
      <c r="L76" s="14">
        <f t="shared" si="62"/>
        <v>0</v>
      </c>
      <c r="M76" s="46">
        <f t="shared" si="62"/>
        <v>0</v>
      </c>
      <c r="N76" s="14">
        <f t="shared" si="62"/>
        <v>25.606044705635426</v>
      </c>
      <c r="O76" s="14">
        <f t="shared" si="62"/>
        <v>77.447790953930109</v>
      </c>
      <c r="P76" s="14">
        <f t="shared" si="62"/>
        <v>129.28953720222478</v>
      </c>
      <c r="Q76" s="14">
        <f t="shared" si="62"/>
        <v>181.34116906286073</v>
      </c>
      <c r="R76" s="14">
        <f t="shared" si="62"/>
        <v>232.97302969881414</v>
      </c>
      <c r="S76" s="14">
        <f t="shared" si="62"/>
        <v>284.81477594710879</v>
      </c>
      <c r="T76" s="14">
        <f t="shared" si="62"/>
        <v>336.65652219540351</v>
      </c>
      <c r="U76" s="14">
        <f t="shared" si="62"/>
        <v>388.2883828313569</v>
      </c>
      <c r="V76" s="14">
        <f t="shared" si="62"/>
        <v>440.13012907965157</v>
      </c>
      <c r="W76" s="14">
        <f t="shared" si="62"/>
        <v>491.97187532794624</v>
      </c>
      <c r="X76" s="14">
        <f t="shared" si="62"/>
        <v>544.02350718858224</v>
      </c>
      <c r="Y76" s="14">
        <f t="shared" si="62"/>
        <v>595.65536782453557</v>
      </c>
      <c r="Z76" s="14">
        <f t="shared" si="62"/>
        <v>647.4971140728303</v>
      </c>
      <c r="AA76" s="14">
        <f t="shared" si="62"/>
        <v>699.33886032112491</v>
      </c>
      <c r="AB76" s="14">
        <f t="shared" si="62"/>
        <v>750.97072095707836</v>
      </c>
      <c r="AC76" s="14">
        <f t="shared" si="62"/>
        <v>802.81246720537297</v>
      </c>
      <c r="AD76" s="14">
        <f t="shared" si="62"/>
        <v>854.65421345366769</v>
      </c>
      <c r="AE76" s="14">
        <f t="shared" si="62"/>
        <v>906.7058453143037</v>
      </c>
      <c r="AF76" s="14">
        <f t="shared" si="62"/>
        <v>958.33770595025703</v>
      </c>
    </row>
    <row r="77" spans="1:32" ht="13" x14ac:dyDescent="0.15">
      <c r="A77" s="50">
        <f t="shared" si="59"/>
        <v>69</v>
      </c>
      <c r="B77" s="14">
        <f t="shared" ref="B77:AF77" si="63">B76</f>
        <v>0</v>
      </c>
      <c r="C77" s="14">
        <f t="shared" si="63"/>
        <v>0</v>
      </c>
      <c r="D77" s="14">
        <f t="shared" si="63"/>
        <v>0</v>
      </c>
      <c r="E77" s="14">
        <f t="shared" si="63"/>
        <v>0</v>
      </c>
      <c r="F77" s="14">
        <f t="shared" si="63"/>
        <v>0</v>
      </c>
      <c r="G77" s="14">
        <f t="shared" si="63"/>
        <v>0</v>
      </c>
      <c r="H77" s="14">
        <f t="shared" si="63"/>
        <v>0</v>
      </c>
      <c r="I77" s="14">
        <f t="shared" si="63"/>
        <v>0</v>
      </c>
      <c r="J77" s="52">
        <f t="shared" si="63"/>
        <v>0</v>
      </c>
      <c r="K77" s="14">
        <f t="shared" si="63"/>
        <v>0</v>
      </c>
      <c r="L77" s="14">
        <f t="shared" si="63"/>
        <v>0</v>
      </c>
      <c r="M77" s="46">
        <f t="shared" si="63"/>
        <v>0</v>
      </c>
      <c r="N77" s="14">
        <f t="shared" si="63"/>
        <v>25.606044705635426</v>
      </c>
      <c r="O77" s="14">
        <f t="shared" si="63"/>
        <v>77.447790953930109</v>
      </c>
      <c r="P77" s="14">
        <f t="shared" si="63"/>
        <v>129.28953720222478</v>
      </c>
      <c r="Q77" s="14">
        <f t="shared" si="63"/>
        <v>181.34116906286073</v>
      </c>
      <c r="R77" s="14">
        <f t="shared" si="63"/>
        <v>232.97302969881414</v>
      </c>
      <c r="S77" s="14">
        <f t="shared" si="63"/>
        <v>284.81477594710879</v>
      </c>
      <c r="T77" s="14">
        <f t="shared" si="63"/>
        <v>336.65652219540351</v>
      </c>
      <c r="U77" s="14">
        <f t="shared" si="63"/>
        <v>388.2883828313569</v>
      </c>
      <c r="V77" s="14">
        <f t="shared" si="63"/>
        <v>440.13012907965157</v>
      </c>
      <c r="W77" s="14">
        <f t="shared" si="63"/>
        <v>491.97187532794624</v>
      </c>
      <c r="X77" s="14">
        <f t="shared" si="63"/>
        <v>544.02350718858224</v>
      </c>
      <c r="Y77" s="14">
        <f t="shared" si="63"/>
        <v>595.65536782453557</v>
      </c>
      <c r="Z77" s="14">
        <f t="shared" si="63"/>
        <v>647.4971140728303</v>
      </c>
      <c r="AA77" s="14">
        <f t="shared" si="63"/>
        <v>699.33886032112491</v>
      </c>
      <c r="AB77" s="14">
        <f t="shared" si="63"/>
        <v>750.97072095707836</v>
      </c>
      <c r="AC77" s="14">
        <f t="shared" si="63"/>
        <v>802.81246720537297</v>
      </c>
      <c r="AD77" s="14">
        <f t="shared" si="63"/>
        <v>854.65421345366769</v>
      </c>
      <c r="AE77" s="14">
        <f t="shared" si="63"/>
        <v>906.7058453143037</v>
      </c>
      <c r="AF77" s="14">
        <f t="shared" si="63"/>
        <v>958.33770595025703</v>
      </c>
    </row>
    <row r="78" spans="1:32" ht="13" x14ac:dyDescent="0.15">
      <c r="A78" s="50">
        <f t="shared" si="59"/>
        <v>70</v>
      </c>
      <c r="B78" s="14">
        <f t="shared" ref="B78:AF78" si="64">B77</f>
        <v>0</v>
      </c>
      <c r="C78" s="14">
        <f t="shared" si="64"/>
        <v>0</v>
      </c>
      <c r="D78" s="14">
        <f t="shared" si="64"/>
        <v>0</v>
      </c>
      <c r="E78" s="14">
        <f t="shared" si="64"/>
        <v>0</v>
      </c>
      <c r="F78" s="14">
        <f t="shared" si="64"/>
        <v>0</v>
      </c>
      <c r="G78" s="14">
        <f t="shared" si="64"/>
        <v>0</v>
      </c>
      <c r="H78" s="14">
        <f t="shared" si="64"/>
        <v>0</v>
      </c>
      <c r="I78" s="14">
        <f t="shared" si="64"/>
        <v>0</v>
      </c>
      <c r="J78" s="52">
        <f t="shared" si="64"/>
        <v>0</v>
      </c>
      <c r="K78" s="14">
        <f t="shared" si="64"/>
        <v>0</v>
      </c>
      <c r="L78" s="14">
        <f t="shared" si="64"/>
        <v>0</v>
      </c>
      <c r="M78" s="46">
        <f t="shared" si="64"/>
        <v>0</v>
      </c>
      <c r="N78" s="14">
        <f t="shared" si="64"/>
        <v>25.606044705635426</v>
      </c>
      <c r="O78" s="14">
        <f t="shared" si="64"/>
        <v>77.447790953930109</v>
      </c>
      <c r="P78" s="14">
        <f t="shared" si="64"/>
        <v>129.28953720222478</v>
      </c>
      <c r="Q78" s="14">
        <f t="shared" si="64"/>
        <v>181.34116906286073</v>
      </c>
      <c r="R78" s="14">
        <f t="shared" si="64"/>
        <v>232.97302969881414</v>
      </c>
      <c r="S78" s="14">
        <f t="shared" si="64"/>
        <v>284.81477594710879</v>
      </c>
      <c r="T78" s="14">
        <f t="shared" si="64"/>
        <v>336.65652219540351</v>
      </c>
      <c r="U78" s="14">
        <f t="shared" si="64"/>
        <v>388.2883828313569</v>
      </c>
      <c r="V78" s="14">
        <f t="shared" si="64"/>
        <v>440.13012907965157</v>
      </c>
      <c r="W78" s="14">
        <f t="shared" si="64"/>
        <v>491.97187532794624</v>
      </c>
      <c r="X78" s="14">
        <f t="shared" si="64"/>
        <v>544.02350718858224</v>
      </c>
      <c r="Y78" s="14">
        <f t="shared" si="64"/>
        <v>595.65536782453557</v>
      </c>
      <c r="Z78" s="14">
        <f t="shared" si="64"/>
        <v>647.4971140728303</v>
      </c>
      <c r="AA78" s="14">
        <f t="shared" si="64"/>
        <v>699.33886032112491</v>
      </c>
      <c r="AB78" s="14">
        <f t="shared" si="64"/>
        <v>750.97072095707836</v>
      </c>
      <c r="AC78" s="14">
        <f t="shared" si="64"/>
        <v>802.81246720537297</v>
      </c>
      <c r="AD78" s="14">
        <f t="shared" si="64"/>
        <v>854.65421345366769</v>
      </c>
      <c r="AE78" s="14">
        <f t="shared" si="64"/>
        <v>906.7058453143037</v>
      </c>
      <c r="AF78" s="14">
        <f t="shared" si="64"/>
        <v>958.33770595025703</v>
      </c>
    </row>
    <row r="79" spans="1:32" ht="13" x14ac:dyDescent="0.15">
      <c r="A79" s="50">
        <f t="shared" si="59"/>
        <v>71</v>
      </c>
      <c r="B79" s="14">
        <f t="shared" ref="B79:AF79" si="65">B78</f>
        <v>0</v>
      </c>
      <c r="C79" s="14">
        <f t="shared" si="65"/>
        <v>0</v>
      </c>
      <c r="D79" s="14">
        <f t="shared" si="65"/>
        <v>0</v>
      </c>
      <c r="E79" s="14">
        <f t="shared" si="65"/>
        <v>0</v>
      </c>
      <c r="F79" s="14">
        <f t="shared" si="65"/>
        <v>0</v>
      </c>
      <c r="G79" s="14">
        <f t="shared" si="65"/>
        <v>0</v>
      </c>
      <c r="H79" s="14">
        <f t="shared" si="65"/>
        <v>0</v>
      </c>
      <c r="I79" s="14">
        <f t="shared" si="65"/>
        <v>0</v>
      </c>
      <c r="J79" s="52">
        <f t="shared" si="65"/>
        <v>0</v>
      </c>
      <c r="K79" s="14">
        <f t="shared" si="65"/>
        <v>0</v>
      </c>
      <c r="L79" s="14">
        <f t="shared" si="65"/>
        <v>0</v>
      </c>
      <c r="M79" s="46">
        <f t="shared" si="65"/>
        <v>0</v>
      </c>
      <c r="N79" s="14">
        <f t="shared" si="65"/>
        <v>25.606044705635426</v>
      </c>
      <c r="O79" s="14">
        <f t="shared" si="65"/>
        <v>77.447790953930109</v>
      </c>
      <c r="P79" s="14">
        <f t="shared" si="65"/>
        <v>129.28953720222478</v>
      </c>
      <c r="Q79" s="14">
        <f t="shared" si="65"/>
        <v>181.34116906286073</v>
      </c>
      <c r="R79" s="14">
        <f t="shared" si="65"/>
        <v>232.97302969881414</v>
      </c>
      <c r="S79" s="14">
        <f t="shared" si="65"/>
        <v>284.81477594710879</v>
      </c>
      <c r="T79" s="14">
        <f t="shared" si="65"/>
        <v>336.65652219540351</v>
      </c>
      <c r="U79" s="14">
        <f t="shared" si="65"/>
        <v>388.2883828313569</v>
      </c>
      <c r="V79" s="14">
        <f t="shared" si="65"/>
        <v>440.13012907965157</v>
      </c>
      <c r="W79" s="14">
        <f t="shared" si="65"/>
        <v>491.97187532794624</v>
      </c>
      <c r="X79" s="14">
        <f t="shared" si="65"/>
        <v>544.02350718858224</v>
      </c>
      <c r="Y79" s="14">
        <f t="shared" si="65"/>
        <v>595.65536782453557</v>
      </c>
      <c r="Z79" s="14">
        <f t="shared" si="65"/>
        <v>647.4971140728303</v>
      </c>
      <c r="AA79" s="14">
        <f t="shared" si="65"/>
        <v>699.33886032112491</v>
      </c>
      <c r="AB79" s="14">
        <f t="shared" si="65"/>
        <v>750.97072095707836</v>
      </c>
      <c r="AC79" s="14">
        <f t="shared" si="65"/>
        <v>802.81246720537297</v>
      </c>
      <c r="AD79" s="14">
        <f t="shared" si="65"/>
        <v>854.65421345366769</v>
      </c>
      <c r="AE79" s="14">
        <f t="shared" si="65"/>
        <v>906.7058453143037</v>
      </c>
      <c r="AF79" s="14">
        <f t="shared" si="65"/>
        <v>958.33770595025703</v>
      </c>
    </row>
    <row r="80" spans="1:32" ht="13" x14ac:dyDescent="0.15">
      <c r="A80" s="50">
        <f t="shared" si="59"/>
        <v>72</v>
      </c>
      <c r="B80" s="14">
        <f t="shared" ref="B80:AF80" si="66">B79</f>
        <v>0</v>
      </c>
      <c r="C80" s="14">
        <f t="shared" si="66"/>
        <v>0</v>
      </c>
      <c r="D80" s="14">
        <f t="shared" si="66"/>
        <v>0</v>
      </c>
      <c r="E80" s="14">
        <f t="shared" si="66"/>
        <v>0</v>
      </c>
      <c r="F80" s="14">
        <f t="shared" si="66"/>
        <v>0</v>
      </c>
      <c r="G80" s="14">
        <f t="shared" si="66"/>
        <v>0</v>
      </c>
      <c r="H80" s="14">
        <f t="shared" si="66"/>
        <v>0</v>
      </c>
      <c r="I80" s="14">
        <f t="shared" si="66"/>
        <v>0</v>
      </c>
      <c r="J80" s="52">
        <f t="shared" si="66"/>
        <v>0</v>
      </c>
      <c r="K80" s="14">
        <f t="shared" si="66"/>
        <v>0</v>
      </c>
      <c r="L80" s="14">
        <f t="shared" si="66"/>
        <v>0</v>
      </c>
      <c r="M80" s="46">
        <f t="shared" si="66"/>
        <v>0</v>
      </c>
      <c r="N80" s="14">
        <f t="shared" si="66"/>
        <v>25.606044705635426</v>
      </c>
      <c r="O80" s="14">
        <f t="shared" si="66"/>
        <v>77.447790953930109</v>
      </c>
      <c r="P80" s="14">
        <f t="shared" si="66"/>
        <v>129.28953720222478</v>
      </c>
      <c r="Q80" s="14">
        <f t="shared" si="66"/>
        <v>181.34116906286073</v>
      </c>
      <c r="R80" s="14">
        <f t="shared" si="66"/>
        <v>232.97302969881414</v>
      </c>
      <c r="S80" s="14">
        <f t="shared" si="66"/>
        <v>284.81477594710879</v>
      </c>
      <c r="T80" s="14">
        <f t="shared" si="66"/>
        <v>336.65652219540351</v>
      </c>
      <c r="U80" s="14">
        <f t="shared" si="66"/>
        <v>388.2883828313569</v>
      </c>
      <c r="V80" s="14">
        <f t="shared" si="66"/>
        <v>440.13012907965157</v>
      </c>
      <c r="W80" s="14">
        <f t="shared" si="66"/>
        <v>491.97187532794624</v>
      </c>
      <c r="X80" s="14">
        <f t="shared" si="66"/>
        <v>544.02350718858224</v>
      </c>
      <c r="Y80" s="14">
        <f t="shared" si="66"/>
        <v>595.65536782453557</v>
      </c>
      <c r="Z80" s="14">
        <f t="shared" si="66"/>
        <v>647.4971140728303</v>
      </c>
      <c r="AA80" s="14">
        <f t="shared" si="66"/>
        <v>699.33886032112491</v>
      </c>
      <c r="AB80" s="14">
        <f t="shared" si="66"/>
        <v>750.97072095707836</v>
      </c>
      <c r="AC80" s="14">
        <f t="shared" si="66"/>
        <v>802.81246720537297</v>
      </c>
      <c r="AD80" s="14">
        <f t="shared" si="66"/>
        <v>854.65421345366769</v>
      </c>
      <c r="AE80" s="14">
        <f t="shared" si="66"/>
        <v>906.7058453143037</v>
      </c>
      <c r="AF80" s="14">
        <f t="shared" si="66"/>
        <v>958.33770595025703</v>
      </c>
    </row>
    <row r="81" spans="1:32" ht="13" x14ac:dyDescent="0.15">
      <c r="A81" s="50">
        <f t="shared" si="59"/>
        <v>73</v>
      </c>
      <c r="B81" s="14">
        <f t="shared" ref="B81:AF81" si="67">B80</f>
        <v>0</v>
      </c>
      <c r="C81" s="14">
        <f t="shared" si="67"/>
        <v>0</v>
      </c>
      <c r="D81" s="14">
        <f t="shared" si="67"/>
        <v>0</v>
      </c>
      <c r="E81" s="14">
        <f t="shared" si="67"/>
        <v>0</v>
      </c>
      <c r="F81" s="14">
        <f t="shared" si="67"/>
        <v>0</v>
      </c>
      <c r="G81" s="14">
        <f t="shared" si="67"/>
        <v>0</v>
      </c>
      <c r="H81" s="14">
        <f t="shared" si="67"/>
        <v>0</v>
      </c>
      <c r="I81" s="14">
        <f t="shared" si="67"/>
        <v>0</v>
      </c>
      <c r="J81" s="52">
        <f t="shared" si="67"/>
        <v>0</v>
      </c>
      <c r="K81" s="14">
        <f t="shared" si="67"/>
        <v>0</v>
      </c>
      <c r="L81" s="14">
        <f t="shared" si="67"/>
        <v>0</v>
      </c>
      <c r="M81" s="46">
        <f t="shared" si="67"/>
        <v>0</v>
      </c>
      <c r="N81" s="14">
        <f t="shared" si="67"/>
        <v>25.606044705635426</v>
      </c>
      <c r="O81" s="14">
        <f t="shared" si="67"/>
        <v>77.447790953930109</v>
      </c>
      <c r="P81" s="14">
        <f t="shared" si="67"/>
        <v>129.28953720222478</v>
      </c>
      <c r="Q81" s="14">
        <f t="shared" si="67"/>
        <v>181.34116906286073</v>
      </c>
      <c r="R81" s="14">
        <f t="shared" si="67"/>
        <v>232.97302969881414</v>
      </c>
      <c r="S81" s="14">
        <f t="shared" si="67"/>
        <v>284.81477594710879</v>
      </c>
      <c r="T81" s="14">
        <f t="shared" si="67"/>
        <v>336.65652219540351</v>
      </c>
      <c r="U81" s="14">
        <f t="shared" si="67"/>
        <v>388.2883828313569</v>
      </c>
      <c r="V81" s="14">
        <f t="shared" si="67"/>
        <v>440.13012907965157</v>
      </c>
      <c r="W81" s="14">
        <f t="shared" si="67"/>
        <v>491.97187532794624</v>
      </c>
      <c r="X81" s="14">
        <f t="shared" si="67"/>
        <v>544.02350718858224</v>
      </c>
      <c r="Y81" s="14">
        <f t="shared" si="67"/>
        <v>595.65536782453557</v>
      </c>
      <c r="Z81" s="14">
        <f t="shared" si="67"/>
        <v>647.4971140728303</v>
      </c>
      <c r="AA81" s="14">
        <f t="shared" si="67"/>
        <v>699.33886032112491</v>
      </c>
      <c r="AB81" s="14">
        <f t="shared" si="67"/>
        <v>750.97072095707836</v>
      </c>
      <c r="AC81" s="14">
        <f t="shared" si="67"/>
        <v>802.81246720537297</v>
      </c>
      <c r="AD81" s="14">
        <f t="shared" si="67"/>
        <v>854.65421345366769</v>
      </c>
      <c r="AE81" s="14">
        <f t="shared" si="67"/>
        <v>906.7058453143037</v>
      </c>
      <c r="AF81" s="14">
        <f t="shared" si="67"/>
        <v>958.33770595025703</v>
      </c>
    </row>
    <row r="82" spans="1:32" ht="13" x14ac:dyDescent="0.15">
      <c r="A82" s="50">
        <f t="shared" si="59"/>
        <v>74</v>
      </c>
      <c r="B82" s="14">
        <f t="shared" ref="B82:AF82" si="68">B81</f>
        <v>0</v>
      </c>
      <c r="C82" s="14">
        <f t="shared" si="68"/>
        <v>0</v>
      </c>
      <c r="D82" s="14">
        <f t="shared" si="68"/>
        <v>0</v>
      </c>
      <c r="E82" s="14">
        <f t="shared" si="68"/>
        <v>0</v>
      </c>
      <c r="F82" s="14">
        <f t="shared" si="68"/>
        <v>0</v>
      </c>
      <c r="G82" s="14">
        <f t="shared" si="68"/>
        <v>0</v>
      </c>
      <c r="H82" s="14">
        <f t="shared" si="68"/>
        <v>0</v>
      </c>
      <c r="I82" s="14">
        <f t="shared" si="68"/>
        <v>0</v>
      </c>
      <c r="J82" s="52">
        <f t="shared" si="68"/>
        <v>0</v>
      </c>
      <c r="K82" s="14">
        <f t="shared" si="68"/>
        <v>0</v>
      </c>
      <c r="L82" s="14">
        <f t="shared" si="68"/>
        <v>0</v>
      </c>
      <c r="M82" s="46">
        <f t="shared" si="68"/>
        <v>0</v>
      </c>
      <c r="N82" s="14">
        <f t="shared" si="68"/>
        <v>25.606044705635426</v>
      </c>
      <c r="O82" s="14">
        <f t="shared" si="68"/>
        <v>77.447790953930109</v>
      </c>
      <c r="P82" s="14">
        <f t="shared" si="68"/>
        <v>129.28953720222478</v>
      </c>
      <c r="Q82" s="14">
        <f t="shared" si="68"/>
        <v>181.34116906286073</v>
      </c>
      <c r="R82" s="14">
        <f t="shared" si="68"/>
        <v>232.97302969881414</v>
      </c>
      <c r="S82" s="14">
        <f t="shared" si="68"/>
        <v>284.81477594710879</v>
      </c>
      <c r="T82" s="14">
        <f t="shared" si="68"/>
        <v>336.65652219540351</v>
      </c>
      <c r="U82" s="14">
        <f t="shared" si="68"/>
        <v>388.2883828313569</v>
      </c>
      <c r="V82" s="14">
        <f t="shared" si="68"/>
        <v>440.13012907965157</v>
      </c>
      <c r="W82" s="14">
        <f t="shared" si="68"/>
        <v>491.97187532794624</v>
      </c>
      <c r="X82" s="14">
        <f t="shared" si="68"/>
        <v>544.02350718858224</v>
      </c>
      <c r="Y82" s="14">
        <f t="shared" si="68"/>
        <v>595.65536782453557</v>
      </c>
      <c r="Z82" s="14">
        <f t="shared" si="68"/>
        <v>647.4971140728303</v>
      </c>
      <c r="AA82" s="14">
        <f t="shared" si="68"/>
        <v>699.33886032112491</v>
      </c>
      <c r="AB82" s="14">
        <f t="shared" si="68"/>
        <v>750.97072095707836</v>
      </c>
      <c r="AC82" s="14">
        <f t="shared" si="68"/>
        <v>802.81246720537297</v>
      </c>
      <c r="AD82" s="14">
        <f t="shared" si="68"/>
        <v>854.65421345366769</v>
      </c>
      <c r="AE82" s="14">
        <f t="shared" si="68"/>
        <v>906.7058453143037</v>
      </c>
      <c r="AF82" s="14">
        <f t="shared" si="68"/>
        <v>958.33770595025703</v>
      </c>
    </row>
    <row r="83" spans="1:32" ht="13" x14ac:dyDescent="0.15">
      <c r="A83" s="50">
        <f t="shared" si="59"/>
        <v>75</v>
      </c>
      <c r="B83" s="14">
        <f t="shared" ref="B83:AF83" si="69">B82</f>
        <v>0</v>
      </c>
      <c r="C83" s="14">
        <f t="shared" si="69"/>
        <v>0</v>
      </c>
      <c r="D83" s="14">
        <f t="shared" si="69"/>
        <v>0</v>
      </c>
      <c r="E83" s="14">
        <f t="shared" si="69"/>
        <v>0</v>
      </c>
      <c r="F83" s="14">
        <f t="shared" si="69"/>
        <v>0</v>
      </c>
      <c r="G83" s="14">
        <f t="shared" si="69"/>
        <v>0</v>
      </c>
      <c r="H83" s="14">
        <f t="shared" si="69"/>
        <v>0</v>
      </c>
      <c r="I83" s="14">
        <f t="shared" si="69"/>
        <v>0</v>
      </c>
      <c r="J83" s="52">
        <f t="shared" si="69"/>
        <v>0</v>
      </c>
      <c r="K83" s="14">
        <f t="shared" si="69"/>
        <v>0</v>
      </c>
      <c r="L83" s="14">
        <f t="shared" si="69"/>
        <v>0</v>
      </c>
      <c r="M83" s="46">
        <f t="shared" si="69"/>
        <v>0</v>
      </c>
      <c r="N83" s="14">
        <f t="shared" si="69"/>
        <v>25.606044705635426</v>
      </c>
      <c r="O83" s="14">
        <f t="shared" si="69"/>
        <v>77.447790953930109</v>
      </c>
      <c r="P83" s="14">
        <f t="shared" si="69"/>
        <v>129.28953720222478</v>
      </c>
      <c r="Q83" s="14">
        <f t="shared" si="69"/>
        <v>181.34116906286073</v>
      </c>
      <c r="R83" s="14">
        <f t="shared" si="69"/>
        <v>232.97302969881414</v>
      </c>
      <c r="S83" s="14">
        <f t="shared" si="69"/>
        <v>284.81477594710879</v>
      </c>
      <c r="T83" s="14">
        <f t="shared" si="69"/>
        <v>336.65652219540351</v>
      </c>
      <c r="U83" s="14">
        <f t="shared" si="69"/>
        <v>388.2883828313569</v>
      </c>
      <c r="V83" s="14">
        <f t="shared" si="69"/>
        <v>440.13012907965157</v>
      </c>
      <c r="W83" s="14">
        <f t="shared" si="69"/>
        <v>491.97187532794624</v>
      </c>
      <c r="X83" s="14">
        <f t="shared" si="69"/>
        <v>544.02350718858224</v>
      </c>
      <c r="Y83" s="14">
        <f t="shared" si="69"/>
        <v>595.65536782453557</v>
      </c>
      <c r="Z83" s="14">
        <f t="shared" si="69"/>
        <v>647.4971140728303</v>
      </c>
      <c r="AA83" s="14">
        <f t="shared" si="69"/>
        <v>699.33886032112491</v>
      </c>
      <c r="AB83" s="14">
        <f t="shared" si="69"/>
        <v>750.97072095707836</v>
      </c>
      <c r="AC83" s="14">
        <f t="shared" si="69"/>
        <v>802.81246720537297</v>
      </c>
      <c r="AD83" s="14">
        <f t="shared" si="69"/>
        <v>854.65421345366769</v>
      </c>
      <c r="AE83" s="14">
        <f t="shared" si="69"/>
        <v>906.7058453143037</v>
      </c>
      <c r="AF83" s="14">
        <f t="shared" si="69"/>
        <v>958.33770595025703</v>
      </c>
    </row>
    <row r="84" spans="1:32" ht="13" x14ac:dyDescent="0.15">
      <c r="A84" s="50">
        <f t="shared" si="59"/>
        <v>76</v>
      </c>
      <c r="B84" s="14">
        <f t="shared" ref="B84:AF84" si="70">B83</f>
        <v>0</v>
      </c>
      <c r="C84" s="14">
        <f t="shared" si="70"/>
        <v>0</v>
      </c>
      <c r="D84" s="14">
        <f t="shared" si="70"/>
        <v>0</v>
      </c>
      <c r="E84" s="14">
        <f t="shared" si="70"/>
        <v>0</v>
      </c>
      <c r="F84" s="14">
        <f t="shared" si="70"/>
        <v>0</v>
      </c>
      <c r="G84" s="14">
        <f t="shared" si="70"/>
        <v>0</v>
      </c>
      <c r="H84" s="14">
        <f t="shared" si="70"/>
        <v>0</v>
      </c>
      <c r="I84" s="14">
        <f t="shared" si="70"/>
        <v>0</v>
      </c>
      <c r="J84" s="52">
        <f t="shared" si="70"/>
        <v>0</v>
      </c>
      <c r="K84" s="14">
        <f t="shared" si="70"/>
        <v>0</v>
      </c>
      <c r="L84" s="14">
        <f t="shared" si="70"/>
        <v>0</v>
      </c>
      <c r="M84" s="46">
        <f t="shared" si="70"/>
        <v>0</v>
      </c>
      <c r="N84" s="14">
        <f t="shared" si="70"/>
        <v>25.606044705635426</v>
      </c>
      <c r="O84" s="14">
        <f t="shared" si="70"/>
        <v>77.447790953930109</v>
      </c>
      <c r="P84" s="14">
        <f t="shared" si="70"/>
        <v>129.28953720222478</v>
      </c>
      <c r="Q84" s="14">
        <f t="shared" si="70"/>
        <v>181.34116906286073</v>
      </c>
      <c r="R84" s="14">
        <f t="shared" si="70"/>
        <v>232.97302969881414</v>
      </c>
      <c r="S84" s="14">
        <f t="shared" si="70"/>
        <v>284.81477594710879</v>
      </c>
      <c r="T84" s="14">
        <f t="shared" si="70"/>
        <v>336.65652219540351</v>
      </c>
      <c r="U84" s="14">
        <f t="shared" si="70"/>
        <v>388.2883828313569</v>
      </c>
      <c r="V84" s="14">
        <f t="shared" si="70"/>
        <v>440.13012907965157</v>
      </c>
      <c r="W84" s="14">
        <f t="shared" si="70"/>
        <v>491.97187532794624</v>
      </c>
      <c r="X84" s="14">
        <f t="shared" si="70"/>
        <v>544.02350718858224</v>
      </c>
      <c r="Y84" s="14">
        <f t="shared" si="70"/>
        <v>595.65536782453557</v>
      </c>
      <c r="Z84" s="14">
        <f t="shared" si="70"/>
        <v>647.4971140728303</v>
      </c>
      <c r="AA84" s="14">
        <f t="shared" si="70"/>
        <v>699.33886032112491</v>
      </c>
      <c r="AB84" s="14">
        <f t="shared" si="70"/>
        <v>750.97072095707836</v>
      </c>
      <c r="AC84" s="14">
        <f t="shared" si="70"/>
        <v>802.81246720537297</v>
      </c>
      <c r="AD84" s="14">
        <f t="shared" si="70"/>
        <v>854.65421345366769</v>
      </c>
      <c r="AE84" s="14">
        <f t="shared" si="70"/>
        <v>906.7058453143037</v>
      </c>
      <c r="AF84" s="14">
        <f t="shared" si="70"/>
        <v>958.33770595025703</v>
      </c>
    </row>
    <row r="85" spans="1:32" ht="13" x14ac:dyDescent="0.15">
      <c r="A85" s="50">
        <f t="shared" si="59"/>
        <v>77</v>
      </c>
      <c r="B85" s="14">
        <f t="shared" ref="B85:AF85" si="71">B84</f>
        <v>0</v>
      </c>
      <c r="C85" s="14">
        <f t="shared" si="71"/>
        <v>0</v>
      </c>
      <c r="D85" s="14">
        <f t="shared" si="71"/>
        <v>0</v>
      </c>
      <c r="E85" s="14">
        <f t="shared" si="71"/>
        <v>0</v>
      </c>
      <c r="F85" s="14">
        <f t="shared" si="71"/>
        <v>0</v>
      </c>
      <c r="G85" s="14">
        <f t="shared" si="71"/>
        <v>0</v>
      </c>
      <c r="H85" s="14">
        <f t="shared" si="71"/>
        <v>0</v>
      </c>
      <c r="I85" s="14">
        <f t="shared" si="71"/>
        <v>0</v>
      </c>
      <c r="J85" s="52">
        <f t="shared" si="71"/>
        <v>0</v>
      </c>
      <c r="K85" s="14">
        <f t="shared" si="71"/>
        <v>0</v>
      </c>
      <c r="L85" s="14">
        <f t="shared" si="71"/>
        <v>0</v>
      </c>
      <c r="M85" s="46">
        <f t="shared" si="71"/>
        <v>0</v>
      </c>
      <c r="N85" s="14">
        <f t="shared" si="71"/>
        <v>25.606044705635426</v>
      </c>
      <c r="O85" s="14">
        <f t="shared" si="71"/>
        <v>77.447790953930109</v>
      </c>
      <c r="P85" s="14">
        <f t="shared" si="71"/>
        <v>129.28953720222478</v>
      </c>
      <c r="Q85" s="14">
        <f t="shared" si="71"/>
        <v>181.34116906286073</v>
      </c>
      <c r="R85" s="14">
        <f t="shared" si="71"/>
        <v>232.97302969881414</v>
      </c>
      <c r="S85" s="14">
        <f t="shared" si="71"/>
        <v>284.81477594710879</v>
      </c>
      <c r="T85" s="14">
        <f t="shared" si="71"/>
        <v>336.65652219540351</v>
      </c>
      <c r="U85" s="14">
        <f t="shared" si="71"/>
        <v>388.2883828313569</v>
      </c>
      <c r="V85" s="14">
        <f t="shared" si="71"/>
        <v>440.13012907965157</v>
      </c>
      <c r="W85" s="14">
        <f t="shared" si="71"/>
        <v>491.97187532794624</v>
      </c>
      <c r="X85" s="14">
        <f t="shared" si="71"/>
        <v>544.02350718858224</v>
      </c>
      <c r="Y85" s="14">
        <f t="shared" si="71"/>
        <v>595.65536782453557</v>
      </c>
      <c r="Z85" s="14">
        <f t="shared" si="71"/>
        <v>647.4971140728303</v>
      </c>
      <c r="AA85" s="14">
        <f t="shared" si="71"/>
        <v>699.33886032112491</v>
      </c>
      <c r="AB85" s="14">
        <f t="shared" si="71"/>
        <v>750.97072095707836</v>
      </c>
      <c r="AC85" s="14">
        <f t="shared" si="71"/>
        <v>802.81246720537297</v>
      </c>
      <c r="AD85" s="14">
        <f t="shared" si="71"/>
        <v>854.65421345366769</v>
      </c>
      <c r="AE85" s="14">
        <f t="shared" si="71"/>
        <v>906.7058453143037</v>
      </c>
      <c r="AF85" s="14">
        <f t="shared" si="71"/>
        <v>958.33770595025703</v>
      </c>
    </row>
    <row r="86" spans="1:32" ht="13" x14ac:dyDescent="0.15">
      <c r="A86" s="50">
        <f t="shared" si="59"/>
        <v>78</v>
      </c>
      <c r="B86" s="14">
        <f t="shared" ref="B86:AF86" si="72">B85</f>
        <v>0</v>
      </c>
      <c r="C86" s="14">
        <f t="shared" si="72"/>
        <v>0</v>
      </c>
      <c r="D86" s="14">
        <f t="shared" si="72"/>
        <v>0</v>
      </c>
      <c r="E86" s="14">
        <f t="shared" si="72"/>
        <v>0</v>
      </c>
      <c r="F86" s="14">
        <f t="shared" si="72"/>
        <v>0</v>
      </c>
      <c r="G86" s="14">
        <f t="shared" si="72"/>
        <v>0</v>
      </c>
      <c r="H86" s="14">
        <f t="shared" si="72"/>
        <v>0</v>
      </c>
      <c r="I86" s="14">
        <f t="shared" si="72"/>
        <v>0</v>
      </c>
      <c r="J86" s="52">
        <f t="shared" si="72"/>
        <v>0</v>
      </c>
      <c r="K86" s="14">
        <f t="shared" si="72"/>
        <v>0</v>
      </c>
      <c r="L86" s="14">
        <f t="shared" si="72"/>
        <v>0</v>
      </c>
      <c r="M86" s="46">
        <f t="shared" si="72"/>
        <v>0</v>
      </c>
      <c r="N86" s="14">
        <f t="shared" si="72"/>
        <v>25.606044705635426</v>
      </c>
      <c r="O86" s="14">
        <f t="shared" si="72"/>
        <v>77.447790953930109</v>
      </c>
      <c r="P86" s="14">
        <f t="shared" si="72"/>
        <v>129.28953720222478</v>
      </c>
      <c r="Q86" s="14">
        <f t="shared" si="72"/>
        <v>181.34116906286073</v>
      </c>
      <c r="R86" s="14">
        <f t="shared" si="72"/>
        <v>232.97302969881414</v>
      </c>
      <c r="S86" s="14">
        <f t="shared" si="72"/>
        <v>284.81477594710879</v>
      </c>
      <c r="T86" s="14">
        <f t="shared" si="72"/>
        <v>336.65652219540351</v>
      </c>
      <c r="U86" s="14">
        <f t="shared" si="72"/>
        <v>388.2883828313569</v>
      </c>
      <c r="V86" s="14">
        <f t="shared" si="72"/>
        <v>440.13012907965157</v>
      </c>
      <c r="W86" s="14">
        <f t="shared" si="72"/>
        <v>491.97187532794624</v>
      </c>
      <c r="X86" s="14">
        <f t="shared" si="72"/>
        <v>544.02350718858224</v>
      </c>
      <c r="Y86" s="14">
        <f t="shared" si="72"/>
        <v>595.65536782453557</v>
      </c>
      <c r="Z86" s="14">
        <f t="shared" si="72"/>
        <v>647.4971140728303</v>
      </c>
      <c r="AA86" s="14">
        <f t="shared" si="72"/>
        <v>699.33886032112491</v>
      </c>
      <c r="AB86" s="14">
        <f t="shared" si="72"/>
        <v>750.97072095707836</v>
      </c>
      <c r="AC86" s="14">
        <f t="shared" si="72"/>
        <v>802.81246720537297</v>
      </c>
      <c r="AD86" s="14">
        <f t="shared" si="72"/>
        <v>854.65421345366769</v>
      </c>
      <c r="AE86" s="14">
        <f t="shared" si="72"/>
        <v>906.7058453143037</v>
      </c>
      <c r="AF86" s="14">
        <f t="shared" si="72"/>
        <v>958.33770595025703</v>
      </c>
    </row>
    <row r="87" spans="1:32" ht="13" x14ac:dyDescent="0.15">
      <c r="A87" s="50">
        <f t="shared" si="59"/>
        <v>79</v>
      </c>
      <c r="B87" s="14">
        <f t="shared" ref="B87:AF87" si="73">B86</f>
        <v>0</v>
      </c>
      <c r="C87" s="14">
        <f t="shared" si="73"/>
        <v>0</v>
      </c>
      <c r="D87" s="14">
        <f t="shared" si="73"/>
        <v>0</v>
      </c>
      <c r="E87" s="14">
        <f t="shared" si="73"/>
        <v>0</v>
      </c>
      <c r="F87" s="14">
        <f t="shared" si="73"/>
        <v>0</v>
      </c>
      <c r="G87" s="14">
        <f t="shared" si="73"/>
        <v>0</v>
      </c>
      <c r="H87" s="14">
        <f t="shared" si="73"/>
        <v>0</v>
      </c>
      <c r="I87" s="14">
        <f t="shared" si="73"/>
        <v>0</v>
      </c>
      <c r="J87" s="52">
        <f t="shared" si="73"/>
        <v>0</v>
      </c>
      <c r="K87" s="14">
        <f t="shared" si="73"/>
        <v>0</v>
      </c>
      <c r="L87" s="14">
        <f t="shared" si="73"/>
        <v>0</v>
      </c>
      <c r="M87" s="46">
        <f t="shared" si="73"/>
        <v>0</v>
      </c>
      <c r="N87" s="14">
        <f t="shared" si="73"/>
        <v>25.606044705635426</v>
      </c>
      <c r="O87" s="14">
        <f t="shared" si="73"/>
        <v>77.447790953930109</v>
      </c>
      <c r="P87" s="14">
        <f t="shared" si="73"/>
        <v>129.28953720222478</v>
      </c>
      <c r="Q87" s="14">
        <f t="shared" si="73"/>
        <v>181.34116906286073</v>
      </c>
      <c r="R87" s="14">
        <f t="shared" si="73"/>
        <v>232.97302969881414</v>
      </c>
      <c r="S87" s="14">
        <f t="shared" si="73"/>
        <v>284.81477594710879</v>
      </c>
      <c r="T87" s="14">
        <f t="shared" si="73"/>
        <v>336.65652219540351</v>
      </c>
      <c r="U87" s="14">
        <f t="shared" si="73"/>
        <v>388.2883828313569</v>
      </c>
      <c r="V87" s="14">
        <f t="shared" si="73"/>
        <v>440.13012907965157</v>
      </c>
      <c r="W87" s="14">
        <f t="shared" si="73"/>
        <v>491.97187532794624</v>
      </c>
      <c r="X87" s="14">
        <f t="shared" si="73"/>
        <v>544.02350718858224</v>
      </c>
      <c r="Y87" s="14">
        <f t="shared" si="73"/>
        <v>595.65536782453557</v>
      </c>
      <c r="Z87" s="14">
        <f t="shared" si="73"/>
        <v>647.4971140728303</v>
      </c>
      <c r="AA87" s="14">
        <f t="shared" si="73"/>
        <v>699.33886032112491</v>
      </c>
      <c r="AB87" s="14">
        <f t="shared" si="73"/>
        <v>750.97072095707836</v>
      </c>
      <c r="AC87" s="14">
        <f t="shared" si="73"/>
        <v>802.81246720537297</v>
      </c>
      <c r="AD87" s="14">
        <f t="shared" si="73"/>
        <v>854.65421345366769</v>
      </c>
      <c r="AE87" s="14">
        <f t="shared" si="73"/>
        <v>906.7058453143037</v>
      </c>
      <c r="AF87" s="14">
        <f t="shared" si="73"/>
        <v>958.33770595025703</v>
      </c>
    </row>
    <row r="88" spans="1:32" ht="13" x14ac:dyDescent="0.15">
      <c r="A88" s="50">
        <f t="shared" si="59"/>
        <v>80</v>
      </c>
      <c r="B88" s="14">
        <f t="shared" ref="B88:AF88" si="74">B87</f>
        <v>0</v>
      </c>
      <c r="C88" s="14">
        <f t="shared" si="74"/>
        <v>0</v>
      </c>
      <c r="D88" s="14">
        <f t="shared" si="74"/>
        <v>0</v>
      </c>
      <c r="E88" s="14">
        <f t="shared" si="74"/>
        <v>0</v>
      </c>
      <c r="F88" s="14">
        <f t="shared" si="74"/>
        <v>0</v>
      </c>
      <c r="G88" s="14">
        <f t="shared" si="74"/>
        <v>0</v>
      </c>
      <c r="H88" s="14">
        <f t="shared" si="74"/>
        <v>0</v>
      </c>
      <c r="I88" s="14">
        <f t="shared" si="74"/>
        <v>0</v>
      </c>
      <c r="J88" s="52">
        <f t="shared" si="74"/>
        <v>0</v>
      </c>
      <c r="K88" s="14">
        <f t="shared" si="74"/>
        <v>0</v>
      </c>
      <c r="L88" s="14">
        <f t="shared" si="74"/>
        <v>0</v>
      </c>
      <c r="M88" s="46">
        <f t="shared" si="74"/>
        <v>0</v>
      </c>
      <c r="N88" s="14">
        <f t="shared" si="74"/>
        <v>25.606044705635426</v>
      </c>
      <c r="O88" s="14">
        <f t="shared" si="74"/>
        <v>77.447790953930109</v>
      </c>
      <c r="P88" s="14">
        <f t="shared" si="74"/>
        <v>129.28953720222478</v>
      </c>
      <c r="Q88" s="14">
        <f t="shared" si="74"/>
        <v>181.34116906286073</v>
      </c>
      <c r="R88" s="14">
        <f t="shared" si="74"/>
        <v>232.97302969881414</v>
      </c>
      <c r="S88" s="14">
        <f t="shared" si="74"/>
        <v>284.81477594710879</v>
      </c>
      <c r="T88" s="14">
        <f t="shared" si="74"/>
        <v>336.65652219540351</v>
      </c>
      <c r="U88" s="14">
        <f t="shared" si="74"/>
        <v>388.2883828313569</v>
      </c>
      <c r="V88" s="14">
        <f t="shared" si="74"/>
        <v>440.13012907965157</v>
      </c>
      <c r="W88" s="14">
        <f t="shared" si="74"/>
        <v>491.97187532794624</v>
      </c>
      <c r="X88" s="14">
        <f t="shared" si="74"/>
        <v>544.02350718858224</v>
      </c>
      <c r="Y88" s="14">
        <f t="shared" si="74"/>
        <v>595.65536782453557</v>
      </c>
      <c r="Z88" s="14">
        <f t="shared" si="74"/>
        <v>647.4971140728303</v>
      </c>
      <c r="AA88" s="14">
        <f t="shared" si="74"/>
        <v>699.33886032112491</v>
      </c>
      <c r="AB88" s="14">
        <f t="shared" si="74"/>
        <v>750.97072095707836</v>
      </c>
      <c r="AC88" s="14">
        <f t="shared" si="74"/>
        <v>802.81246720537297</v>
      </c>
      <c r="AD88" s="14">
        <f t="shared" si="74"/>
        <v>854.65421345366769</v>
      </c>
      <c r="AE88" s="14">
        <f t="shared" si="74"/>
        <v>906.7058453143037</v>
      </c>
      <c r="AF88" s="14">
        <f t="shared" si="74"/>
        <v>958.33770595025703</v>
      </c>
    </row>
    <row r="89" spans="1:32" ht="13" x14ac:dyDescent="0.15">
      <c r="A89" s="50">
        <f t="shared" si="59"/>
        <v>81</v>
      </c>
      <c r="B89" s="14">
        <f t="shared" ref="B89:AF89" si="75">B88</f>
        <v>0</v>
      </c>
      <c r="C89" s="14">
        <f t="shared" si="75"/>
        <v>0</v>
      </c>
      <c r="D89" s="14">
        <f t="shared" si="75"/>
        <v>0</v>
      </c>
      <c r="E89" s="14">
        <f t="shared" si="75"/>
        <v>0</v>
      </c>
      <c r="F89" s="14">
        <f t="shared" si="75"/>
        <v>0</v>
      </c>
      <c r="G89" s="14">
        <f t="shared" si="75"/>
        <v>0</v>
      </c>
      <c r="H89" s="14">
        <f t="shared" si="75"/>
        <v>0</v>
      </c>
      <c r="I89" s="14">
        <f t="shared" si="75"/>
        <v>0</v>
      </c>
      <c r="J89" s="52">
        <f t="shared" si="75"/>
        <v>0</v>
      </c>
      <c r="K89" s="14">
        <f t="shared" si="75"/>
        <v>0</v>
      </c>
      <c r="L89" s="14">
        <f t="shared" si="75"/>
        <v>0</v>
      </c>
      <c r="M89" s="46">
        <f t="shared" si="75"/>
        <v>0</v>
      </c>
      <c r="N89" s="14">
        <f t="shared" si="75"/>
        <v>25.606044705635426</v>
      </c>
      <c r="O89" s="14">
        <f t="shared" si="75"/>
        <v>77.447790953930109</v>
      </c>
      <c r="P89" s="14">
        <f t="shared" si="75"/>
        <v>129.28953720222478</v>
      </c>
      <c r="Q89" s="14">
        <f t="shared" si="75"/>
        <v>181.34116906286073</v>
      </c>
      <c r="R89" s="14">
        <f t="shared" si="75"/>
        <v>232.97302969881414</v>
      </c>
      <c r="S89" s="14">
        <f t="shared" si="75"/>
        <v>284.81477594710879</v>
      </c>
      <c r="T89" s="14">
        <f t="shared" si="75"/>
        <v>336.65652219540351</v>
      </c>
      <c r="U89" s="14">
        <f t="shared" si="75"/>
        <v>388.2883828313569</v>
      </c>
      <c r="V89" s="14">
        <f t="shared" si="75"/>
        <v>440.13012907965157</v>
      </c>
      <c r="W89" s="14">
        <f t="shared" si="75"/>
        <v>491.97187532794624</v>
      </c>
      <c r="X89" s="14">
        <f t="shared" si="75"/>
        <v>544.02350718858224</v>
      </c>
      <c r="Y89" s="14">
        <f t="shared" si="75"/>
        <v>595.65536782453557</v>
      </c>
      <c r="Z89" s="14">
        <f t="shared" si="75"/>
        <v>647.4971140728303</v>
      </c>
      <c r="AA89" s="14">
        <f t="shared" si="75"/>
        <v>699.33886032112491</v>
      </c>
      <c r="AB89" s="14">
        <f t="shared" si="75"/>
        <v>750.97072095707836</v>
      </c>
      <c r="AC89" s="14">
        <f t="shared" si="75"/>
        <v>802.81246720537297</v>
      </c>
      <c r="AD89" s="14">
        <f t="shared" si="75"/>
        <v>854.65421345366769</v>
      </c>
      <c r="AE89" s="14">
        <f t="shared" si="75"/>
        <v>906.7058453143037</v>
      </c>
      <c r="AF89" s="14">
        <f t="shared" si="75"/>
        <v>958.33770595025703</v>
      </c>
    </row>
    <row r="90" spans="1:32" ht="13" x14ac:dyDescent="0.15">
      <c r="A90" s="50">
        <f t="shared" si="59"/>
        <v>82</v>
      </c>
      <c r="B90" s="14">
        <f t="shared" ref="B90:AF90" si="76">B89</f>
        <v>0</v>
      </c>
      <c r="C90" s="14">
        <f t="shared" si="76"/>
        <v>0</v>
      </c>
      <c r="D90" s="14">
        <f t="shared" si="76"/>
        <v>0</v>
      </c>
      <c r="E90" s="14">
        <f t="shared" si="76"/>
        <v>0</v>
      </c>
      <c r="F90" s="14">
        <f t="shared" si="76"/>
        <v>0</v>
      </c>
      <c r="G90" s="14">
        <f t="shared" si="76"/>
        <v>0</v>
      </c>
      <c r="H90" s="14">
        <f t="shared" si="76"/>
        <v>0</v>
      </c>
      <c r="I90" s="14">
        <f t="shared" si="76"/>
        <v>0</v>
      </c>
      <c r="J90" s="52">
        <f t="shared" si="76"/>
        <v>0</v>
      </c>
      <c r="K90" s="14">
        <f t="shared" si="76"/>
        <v>0</v>
      </c>
      <c r="L90" s="14">
        <f t="shared" si="76"/>
        <v>0</v>
      </c>
      <c r="M90" s="46">
        <f t="shared" si="76"/>
        <v>0</v>
      </c>
      <c r="N90" s="14">
        <f t="shared" si="76"/>
        <v>25.606044705635426</v>
      </c>
      <c r="O90" s="14">
        <f t="shared" si="76"/>
        <v>77.447790953930109</v>
      </c>
      <c r="P90" s="14">
        <f t="shared" si="76"/>
        <v>129.28953720222478</v>
      </c>
      <c r="Q90" s="14">
        <f t="shared" si="76"/>
        <v>181.34116906286073</v>
      </c>
      <c r="R90" s="14">
        <f t="shared" si="76"/>
        <v>232.97302969881414</v>
      </c>
      <c r="S90" s="14">
        <f t="shared" si="76"/>
        <v>284.81477594710879</v>
      </c>
      <c r="T90" s="14">
        <f t="shared" si="76"/>
        <v>336.65652219540351</v>
      </c>
      <c r="U90" s="14">
        <f t="shared" si="76"/>
        <v>388.2883828313569</v>
      </c>
      <c r="V90" s="14">
        <f t="shared" si="76"/>
        <v>440.13012907965157</v>
      </c>
      <c r="W90" s="14">
        <f t="shared" si="76"/>
        <v>491.97187532794624</v>
      </c>
      <c r="X90" s="14">
        <f t="shared" si="76"/>
        <v>544.02350718858224</v>
      </c>
      <c r="Y90" s="14">
        <f t="shared" si="76"/>
        <v>595.65536782453557</v>
      </c>
      <c r="Z90" s="14">
        <f t="shared" si="76"/>
        <v>647.4971140728303</v>
      </c>
      <c r="AA90" s="14">
        <f t="shared" si="76"/>
        <v>699.33886032112491</v>
      </c>
      <c r="AB90" s="14">
        <f t="shared" si="76"/>
        <v>750.97072095707836</v>
      </c>
      <c r="AC90" s="14">
        <f t="shared" si="76"/>
        <v>802.81246720537297</v>
      </c>
      <c r="AD90" s="14">
        <f t="shared" si="76"/>
        <v>854.65421345366769</v>
      </c>
      <c r="AE90" s="14">
        <f t="shared" si="76"/>
        <v>906.7058453143037</v>
      </c>
      <c r="AF90" s="14">
        <f t="shared" si="76"/>
        <v>958.33770595025703</v>
      </c>
    </row>
    <row r="91" spans="1:32" ht="13" x14ac:dyDescent="0.15">
      <c r="A91" s="50">
        <f t="shared" si="59"/>
        <v>83</v>
      </c>
      <c r="B91" s="14">
        <f t="shared" ref="B91:AF91" si="77">B90</f>
        <v>0</v>
      </c>
      <c r="C91" s="14">
        <f t="shared" si="77"/>
        <v>0</v>
      </c>
      <c r="D91" s="14">
        <f t="shared" si="77"/>
        <v>0</v>
      </c>
      <c r="E91" s="14">
        <f t="shared" si="77"/>
        <v>0</v>
      </c>
      <c r="F91" s="14">
        <f t="shared" si="77"/>
        <v>0</v>
      </c>
      <c r="G91" s="14">
        <f t="shared" si="77"/>
        <v>0</v>
      </c>
      <c r="H91" s="14">
        <f t="shared" si="77"/>
        <v>0</v>
      </c>
      <c r="I91" s="14">
        <f t="shared" si="77"/>
        <v>0</v>
      </c>
      <c r="J91" s="52">
        <f t="shared" si="77"/>
        <v>0</v>
      </c>
      <c r="K91" s="14">
        <f t="shared" si="77"/>
        <v>0</v>
      </c>
      <c r="L91" s="14">
        <f t="shared" si="77"/>
        <v>0</v>
      </c>
      <c r="M91" s="46">
        <f t="shared" si="77"/>
        <v>0</v>
      </c>
      <c r="N91" s="14">
        <f t="shared" si="77"/>
        <v>25.606044705635426</v>
      </c>
      <c r="O91" s="14">
        <f t="shared" si="77"/>
        <v>77.447790953930109</v>
      </c>
      <c r="P91" s="14">
        <f t="shared" si="77"/>
        <v>129.28953720222478</v>
      </c>
      <c r="Q91" s="14">
        <f t="shared" si="77"/>
        <v>181.34116906286073</v>
      </c>
      <c r="R91" s="14">
        <f t="shared" si="77"/>
        <v>232.97302969881414</v>
      </c>
      <c r="S91" s="14">
        <f t="shared" si="77"/>
        <v>284.81477594710879</v>
      </c>
      <c r="T91" s="14">
        <f t="shared" si="77"/>
        <v>336.65652219540351</v>
      </c>
      <c r="U91" s="14">
        <f t="shared" si="77"/>
        <v>388.2883828313569</v>
      </c>
      <c r="V91" s="14">
        <f t="shared" si="77"/>
        <v>440.13012907965157</v>
      </c>
      <c r="W91" s="14">
        <f t="shared" si="77"/>
        <v>491.97187532794624</v>
      </c>
      <c r="X91" s="14">
        <f t="shared" si="77"/>
        <v>544.02350718858224</v>
      </c>
      <c r="Y91" s="14">
        <f t="shared" si="77"/>
        <v>595.65536782453557</v>
      </c>
      <c r="Z91" s="14">
        <f t="shared" si="77"/>
        <v>647.4971140728303</v>
      </c>
      <c r="AA91" s="14">
        <f t="shared" si="77"/>
        <v>699.33886032112491</v>
      </c>
      <c r="AB91" s="14">
        <f t="shared" si="77"/>
        <v>750.97072095707836</v>
      </c>
      <c r="AC91" s="14">
        <f t="shared" si="77"/>
        <v>802.81246720537297</v>
      </c>
      <c r="AD91" s="14">
        <f t="shared" si="77"/>
        <v>854.65421345366769</v>
      </c>
      <c r="AE91" s="14">
        <f t="shared" si="77"/>
        <v>906.7058453143037</v>
      </c>
      <c r="AF91" s="14">
        <f t="shared" si="77"/>
        <v>958.33770595025703</v>
      </c>
    </row>
    <row r="92" spans="1:32" ht="13" x14ac:dyDescent="0.15">
      <c r="A92" s="50">
        <f t="shared" si="59"/>
        <v>84</v>
      </c>
      <c r="B92" s="14">
        <f t="shared" ref="B92:AF92" si="78">B91</f>
        <v>0</v>
      </c>
      <c r="C92" s="14">
        <f t="shared" si="78"/>
        <v>0</v>
      </c>
      <c r="D92" s="14">
        <f t="shared" si="78"/>
        <v>0</v>
      </c>
      <c r="E92" s="14">
        <f t="shared" si="78"/>
        <v>0</v>
      </c>
      <c r="F92" s="14">
        <f t="shared" si="78"/>
        <v>0</v>
      </c>
      <c r="G92" s="14">
        <f t="shared" si="78"/>
        <v>0</v>
      </c>
      <c r="H92" s="14">
        <f t="shared" si="78"/>
        <v>0</v>
      </c>
      <c r="I92" s="14">
        <f t="shared" si="78"/>
        <v>0</v>
      </c>
      <c r="J92" s="52">
        <f t="shared" si="78"/>
        <v>0</v>
      </c>
      <c r="K92" s="14">
        <f t="shared" si="78"/>
        <v>0</v>
      </c>
      <c r="L92" s="14">
        <f t="shared" si="78"/>
        <v>0</v>
      </c>
      <c r="M92" s="46">
        <f t="shared" si="78"/>
        <v>0</v>
      </c>
      <c r="N92" s="14">
        <f t="shared" si="78"/>
        <v>25.606044705635426</v>
      </c>
      <c r="O92" s="14">
        <f t="shared" si="78"/>
        <v>77.447790953930109</v>
      </c>
      <c r="P92" s="14">
        <f t="shared" si="78"/>
        <v>129.28953720222478</v>
      </c>
      <c r="Q92" s="14">
        <f t="shared" si="78"/>
        <v>181.34116906286073</v>
      </c>
      <c r="R92" s="14">
        <f t="shared" si="78"/>
        <v>232.97302969881414</v>
      </c>
      <c r="S92" s="14">
        <f t="shared" si="78"/>
        <v>284.81477594710879</v>
      </c>
      <c r="T92" s="14">
        <f t="shared" si="78"/>
        <v>336.65652219540351</v>
      </c>
      <c r="U92" s="14">
        <f t="shared" si="78"/>
        <v>388.2883828313569</v>
      </c>
      <c r="V92" s="14">
        <f t="shared" si="78"/>
        <v>440.13012907965157</v>
      </c>
      <c r="W92" s="14">
        <f t="shared" si="78"/>
        <v>491.97187532794624</v>
      </c>
      <c r="X92" s="14">
        <f t="shared" si="78"/>
        <v>544.02350718858224</v>
      </c>
      <c r="Y92" s="14">
        <f t="shared" si="78"/>
        <v>595.65536782453557</v>
      </c>
      <c r="Z92" s="14">
        <f t="shared" si="78"/>
        <v>647.4971140728303</v>
      </c>
      <c r="AA92" s="14">
        <f t="shared" si="78"/>
        <v>699.33886032112491</v>
      </c>
      <c r="AB92" s="14">
        <f t="shared" si="78"/>
        <v>750.97072095707836</v>
      </c>
      <c r="AC92" s="14">
        <f t="shared" si="78"/>
        <v>802.81246720537297</v>
      </c>
      <c r="AD92" s="14">
        <f t="shared" si="78"/>
        <v>854.65421345366769</v>
      </c>
      <c r="AE92" s="14">
        <f t="shared" si="78"/>
        <v>906.7058453143037</v>
      </c>
      <c r="AF92" s="14">
        <f t="shared" si="78"/>
        <v>958.33770595025703</v>
      </c>
    </row>
    <row r="93" spans="1:32" ht="13" x14ac:dyDescent="0.15">
      <c r="A93" s="50">
        <f t="shared" si="59"/>
        <v>85</v>
      </c>
      <c r="B93" s="14">
        <f t="shared" ref="B93:AF93" si="79">B92</f>
        <v>0</v>
      </c>
      <c r="C93" s="14">
        <f t="shared" si="79"/>
        <v>0</v>
      </c>
      <c r="D93" s="14">
        <f t="shared" si="79"/>
        <v>0</v>
      </c>
      <c r="E93" s="14">
        <f t="shared" si="79"/>
        <v>0</v>
      </c>
      <c r="F93" s="14">
        <f t="shared" si="79"/>
        <v>0</v>
      </c>
      <c r="G93" s="14">
        <f t="shared" si="79"/>
        <v>0</v>
      </c>
      <c r="H93" s="14">
        <f t="shared" si="79"/>
        <v>0</v>
      </c>
      <c r="I93" s="14">
        <f t="shared" si="79"/>
        <v>0</v>
      </c>
      <c r="J93" s="52">
        <f t="shared" si="79"/>
        <v>0</v>
      </c>
      <c r="K93" s="14">
        <f t="shared" si="79"/>
        <v>0</v>
      </c>
      <c r="L93" s="14">
        <f t="shared" si="79"/>
        <v>0</v>
      </c>
      <c r="M93" s="46">
        <f t="shared" si="79"/>
        <v>0</v>
      </c>
      <c r="N93" s="14">
        <f t="shared" si="79"/>
        <v>25.606044705635426</v>
      </c>
      <c r="O93" s="14">
        <f t="shared" si="79"/>
        <v>77.447790953930109</v>
      </c>
      <c r="P93" s="14">
        <f t="shared" si="79"/>
        <v>129.28953720222478</v>
      </c>
      <c r="Q93" s="14">
        <f t="shared" si="79"/>
        <v>181.34116906286073</v>
      </c>
      <c r="R93" s="14">
        <f t="shared" si="79"/>
        <v>232.97302969881414</v>
      </c>
      <c r="S93" s="14">
        <f t="shared" si="79"/>
        <v>284.81477594710879</v>
      </c>
      <c r="T93" s="14">
        <f t="shared" si="79"/>
        <v>336.65652219540351</v>
      </c>
      <c r="U93" s="14">
        <f t="shared" si="79"/>
        <v>388.2883828313569</v>
      </c>
      <c r="V93" s="14">
        <f t="shared" si="79"/>
        <v>440.13012907965157</v>
      </c>
      <c r="W93" s="14">
        <f t="shared" si="79"/>
        <v>491.97187532794624</v>
      </c>
      <c r="X93" s="14">
        <f t="shared" si="79"/>
        <v>544.02350718858224</v>
      </c>
      <c r="Y93" s="14">
        <f t="shared" si="79"/>
        <v>595.65536782453557</v>
      </c>
      <c r="Z93" s="14">
        <f t="shared" si="79"/>
        <v>647.4971140728303</v>
      </c>
      <c r="AA93" s="14">
        <f t="shared" si="79"/>
        <v>699.33886032112491</v>
      </c>
      <c r="AB93" s="14">
        <f t="shared" si="79"/>
        <v>750.97072095707836</v>
      </c>
      <c r="AC93" s="14">
        <f t="shared" si="79"/>
        <v>802.81246720537297</v>
      </c>
      <c r="AD93" s="14">
        <f t="shared" si="79"/>
        <v>854.65421345366769</v>
      </c>
      <c r="AE93" s="14">
        <f t="shared" si="79"/>
        <v>906.7058453143037</v>
      </c>
      <c r="AF93" s="14">
        <f t="shared" si="79"/>
        <v>958.33770595025703</v>
      </c>
    </row>
    <row r="94" spans="1:32" ht="13" x14ac:dyDescent="0.15">
      <c r="A94" s="50">
        <f t="shared" si="59"/>
        <v>86</v>
      </c>
      <c r="B94" s="14">
        <f t="shared" ref="B94:AF94" si="80">B93</f>
        <v>0</v>
      </c>
      <c r="C94" s="14">
        <f t="shared" si="80"/>
        <v>0</v>
      </c>
      <c r="D94" s="14">
        <f t="shared" si="80"/>
        <v>0</v>
      </c>
      <c r="E94" s="14">
        <f t="shared" si="80"/>
        <v>0</v>
      </c>
      <c r="F94" s="14">
        <f t="shared" si="80"/>
        <v>0</v>
      </c>
      <c r="G94" s="14">
        <f t="shared" si="80"/>
        <v>0</v>
      </c>
      <c r="H94" s="14">
        <f t="shared" si="80"/>
        <v>0</v>
      </c>
      <c r="I94" s="14">
        <f t="shared" si="80"/>
        <v>0</v>
      </c>
      <c r="J94" s="52">
        <f t="shared" si="80"/>
        <v>0</v>
      </c>
      <c r="K94" s="14">
        <f t="shared" si="80"/>
        <v>0</v>
      </c>
      <c r="L94" s="14">
        <f t="shared" si="80"/>
        <v>0</v>
      </c>
      <c r="M94" s="46">
        <f t="shared" si="80"/>
        <v>0</v>
      </c>
      <c r="N94" s="14">
        <f t="shared" si="80"/>
        <v>25.606044705635426</v>
      </c>
      <c r="O94" s="14">
        <f t="shared" si="80"/>
        <v>77.447790953930109</v>
      </c>
      <c r="P94" s="14">
        <f t="shared" si="80"/>
        <v>129.28953720222478</v>
      </c>
      <c r="Q94" s="14">
        <f t="shared" si="80"/>
        <v>181.34116906286073</v>
      </c>
      <c r="R94" s="14">
        <f t="shared" si="80"/>
        <v>232.97302969881414</v>
      </c>
      <c r="S94" s="14">
        <f t="shared" si="80"/>
        <v>284.81477594710879</v>
      </c>
      <c r="T94" s="14">
        <f t="shared" si="80"/>
        <v>336.65652219540351</v>
      </c>
      <c r="U94" s="14">
        <f t="shared" si="80"/>
        <v>388.2883828313569</v>
      </c>
      <c r="V94" s="14">
        <f t="shared" si="80"/>
        <v>440.13012907965157</v>
      </c>
      <c r="W94" s="14">
        <f t="shared" si="80"/>
        <v>491.97187532794624</v>
      </c>
      <c r="X94" s="14">
        <f t="shared" si="80"/>
        <v>544.02350718858224</v>
      </c>
      <c r="Y94" s="14">
        <f t="shared" si="80"/>
        <v>595.65536782453557</v>
      </c>
      <c r="Z94" s="14">
        <f t="shared" si="80"/>
        <v>647.4971140728303</v>
      </c>
      <c r="AA94" s="14">
        <f t="shared" si="80"/>
        <v>699.33886032112491</v>
      </c>
      <c r="AB94" s="14">
        <f t="shared" si="80"/>
        <v>750.97072095707836</v>
      </c>
      <c r="AC94" s="14">
        <f t="shared" si="80"/>
        <v>802.81246720537297</v>
      </c>
      <c r="AD94" s="14">
        <f t="shared" si="80"/>
        <v>854.65421345366769</v>
      </c>
      <c r="AE94" s="14">
        <f t="shared" si="80"/>
        <v>906.7058453143037</v>
      </c>
      <c r="AF94" s="14">
        <f t="shared" si="80"/>
        <v>958.33770595025703</v>
      </c>
    </row>
    <row r="95" spans="1:32" ht="13" x14ac:dyDescent="0.15">
      <c r="A95" s="43"/>
      <c r="C95" s="16"/>
      <c r="D95" s="16"/>
      <c r="J95" s="44"/>
      <c r="M95" s="43"/>
      <c r="N95" s="44"/>
    </row>
    <row r="96" spans="1:32" ht="13" x14ac:dyDescent="0.15">
      <c r="A96" s="54" t="str">
        <f>A16</f>
        <v>UUK proposal DC</v>
      </c>
      <c r="C96" s="16"/>
      <c r="D96" s="16"/>
      <c r="J96" s="44"/>
      <c r="N96" s="44"/>
    </row>
    <row r="97" spans="1:32" ht="13" x14ac:dyDescent="0.15">
      <c r="A97" s="47" t="str">
        <f t="shared" ref="A97:A118" si="81">A25</f>
        <v>Age in retirement</v>
      </c>
      <c r="C97" s="16"/>
      <c r="D97" s="16"/>
      <c r="J97" s="44"/>
      <c r="N97" s="44"/>
    </row>
    <row r="98" spans="1:32" ht="13" x14ac:dyDescent="0.15">
      <c r="A98" s="50">
        <f t="shared" si="81"/>
        <v>66</v>
      </c>
      <c r="B98" s="24">
        <f t="shared" ref="B98:AF98" si="82">B7</f>
        <v>0</v>
      </c>
      <c r="C98" s="24">
        <f t="shared" si="82"/>
        <v>0</v>
      </c>
      <c r="D98" s="24">
        <f t="shared" si="82"/>
        <v>0</v>
      </c>
      <c r="E98" s="24">
        <f t="shared" si="82"/>
        <v>0</v>
      </c>
      <c r="F98" s="24">
        <f t="shared" si="82"/>
        <v>0</v>
      </c>
      <c r="G98" s="24">
        <f t="shared" si="82"/>
        <v>0</v>
      </c>
      <c r="H98" s="24">
        <f t="shared" si="82"/>
        <v>0</v>
      </c>
      <c r="I98" s="24">
        <f t="shared" si="82"/>
        <v>0</v>
      </c>
      <c r="J98" s="55">
        <f t="shared" si="82"/>
        <v>25.606044705635426</v>
      </c>
      <c r="K98" s="24">
        <f t="shared" si="82"/>
        <v>77.447790953930109</v>
      </c>
      <c r="L98" s="24">
        <f t="shared" si="82"/>
        <v>129.28953720222478</v>
      </c>
      <c r="M98" s="56">
        <f t="shared" si="82"/>
        <v>181.34116906286073</v>
      </c>
      <c r="N98" s="24">
        <f t="shared" si="82"/>
        <v>232.97302969881414</v>
      </c>
      <c r="O98" s="24">
        <f t="shared" si="82"/>
        <v>284.81477594710879</v>
      </c>
      <c r="P98" s="24">
        <f t="shared" si="82"/>
        <v>336.65652219540351</v>
      </c>
      <c r="Q98" s="24">
        <f t="shared" si="82"/>
        <v>388.2883828313569</v>
      </c>
      <c r="R98" s="24">
        <f t="shared" si="82"/>
        <v>440.13012907965157</v>
      </c>
      <c r="S98" s="24">
        <f t="shared" si="82"/>
        <v>491.97187532794624</v>
      </c>
      <c r="T98" s="24">
        <f t="shared" si="82"/>
        <v>544.02350718858224</v>
      </c>
      <c r="U98" s="24">
        <f t="shared" si="82"/>
        <v>595.65536782453557</v>
      </c>
      <c r="V98" s="24">
        <f t="shared" si="82"/>
        <v>647.4971140728303</v>
      </c>
      <c r="W98" s="24">
        <f t="shared" si="82"/>
        <v>699.33886032112491</v>
      </c>
      <c r="X98" s="24">
        <f t="shared" si="82"/>
        <v>750.97072095707836</v>
      </c>
      <c r="Y98" s="24">
        <f t="shared" si="82"/>
        <v>802.81246720537297</v>
      </c>
      <c r="Z98" s="24">
        <f t="shared" si="82"/>
        <v>854.65421345366769</v>
      </c>
      <c r="AA98" s="24">
        <f t="shared" si="82"/>
        <v>906.7058453143037</v>
      </c>
      <c r="AB98" s="24">
        <f t="shared" si="82"/>
        <v>958.33770595025703</v>
      </c>
      <c r="AC98" s="24">
        <f t="shared" si="82"/>
        <v>1010.1794521985518</v>
      </c>
      <c r="AD98" s="24">
        <f t="shared" si="82"/>
        <v>1062.0211984468465</v>
      </c>
      <c r="AE98" s="24">
        <f t="shared" si="82"/>
        <v>1113.6530590827997</v>
      </c>
      <c r="AF98" s="24">
        <f t="shared" si="82"/>
        <v>1165.4948053310945</v>
      </c>
    </row>
    <row r="99" spans="1:32" ht="13" x14ac:dyDescent="0.15">
      <c r="A99" s="50">
        <f t="shared" si="81"/>
        <v>67</v>
      </c>
      <c r="B99" s="24">
        <f t="shared" ref="B99:AF99" si="83">B98</f>
        <v>0</v>
      </c>
      <c r="C99" s="24">
        <f t="shared" si="83"/>
        <v>0</v>
      </c>
      <c r="D99" s="24">
        <f t="shared" si="83"/>
        <v>0</v>
      </c>
      <c r="E99" s="24">
        <f t="shared" si="83"/>
        <v>0</v>
      </c>
      <c r="F99" s="24">
        <f t="shared" si="83"/>
        <v>0</v>
      </c>
      <c r="G99" s="24">
        <f t="shared" si="83"/>
        <v>0</v>
      </c>
      <c r="H99" s="24">
        <f t="shared" si="83"/>
        <v>0</v>
      </c>
      <c r="I99" s="24">
        <f t="shared" si="83"/>
        <v>0</v>
      </c>
      <c r="J99" s="55">
        <f t="shared" si="83"/>
        <v>25.606044705635426</v>
      </c>
      <c r="K99" s="24">
        <f t="shared" si="83"/>
        <v>77.447790953930109</v>
      </c>
      <c r="L99" s="24">
        <f t="shared" si="83"/>
        <v>129.28953720222478</v>
      </c>
      <c r="M99" s="56">
        <f t="shared" si="83"/>
        <v>181.34116906286073</v>
      </c>
      <c r="N99" s="24">
        <f t="shared" si="83"/>
        <v>232.97302969881414</v>
      </c>
      <c r="O99" s="24">
        <f t="shared" si="83"/>
        <v>284.81477594710879</v>
      </c>
      <c r="P99" s="24">
        <f t="shared" si="83"/>
        <v>336.65652219540351</v>
      </c>
      <c r="Q99" s="24">
        <f t="shared" si="83"/>
        <v>388.2883828313569</v>
      </c>
      <c r="R99" s="24">
        <f t="shared" si="83"/>
        <v>440.13012907965157</v>
      </c>
      <c r="S99" s="24">
        <f t="shared" si="83"/>
        <v>491.97187532794624</v>
      </c>
      <c r="T99" s="24">
        <f t="shared" si="83"/>
        <v>544.02350718858224</v>
      </c>
      <c r="U99" s="24">
        <f t="shared" si="83"/>
        <v>595.65536782453557</v>
      </c>
      <c r="V99" s="24">
        <f t="shared" si="83"/>
        <v>647.4971140728303</v>
      </c>
      <c r="W99" s="24">
        <f t="shared" si="83"/>
        <v>699.33886032112491</v>
      </c>
      <c r="X99" s="24">
        <f t="shared" si="83"/>
        <v>750.97072095707836</v>
      </c>
      <c r="Y99" s="24">
        <f t="shared" si="83"/>
        <v>802.81246720537297</v>
      </c>
      <c r="Z99" s="24">
        <f t="shared" si="83"/>
        <v>854.65421345366769</v>
      </c>
      <c r="AA99" s="24">
        <f t="shared" si="83"/>
        <v>906.7058453143037</v>
      </c>
      <c r="AB99" s="24">
        <f t="shared" si="83"/>
        <v>958.33770595025703</v>
      </c>
      <c r="AC99" s="24">
        <f t="shared" si="83"/>
        <v>1010.1794521985518</v>
      </c>
      <c r="AD99" s="24">
        <f t="shared" si="83"/>
        <v>1062.0211984468465</v>
      </c>
      <c r="AE99" s="24">
        <f t="shared" si="83"/>
        <v>1113.6530590827997</v>
      </c>
      <c r="AF99" s="24">
        <f t="shared" si="83"/>
        <v>1165.4948053310945</v>
      </c>
    </row>
    <row r="100" spans="1:32" ht="13" x14ac:dyDescent="0.15">
      <c r="A100" s="50">
        <f t="shared" si="81"/>
        <v>68</v>
      </c>
      <c r="B100" s="24">
        <f t="shared" ref="B100:AF100" si="84">B99</f>
        <v>0</v>
      </c>
      <c r="C100" s="24">
        <f t="shared" si="84"/>
        <v>0</v>
      </c>
      <c r="D100" s="24">
        <f t="shared" si="84"/>
        <v>0</v>
      </c>
      <c r="E100" s="24">
        <f t="shared" si="84"/>
        <v>0</v>
      </c>
      <c r="F100" s="24">
        <f t="shared" si="84"/>
        <v>0</v>
      </c>
      <c r="G100" s="24">
        <f t="shared" si="84"/>
        <v>0</v>
      </c>
      <c r="H100" s="24">
        <f t="shared" si="84"/>
        <v>0</v>
      </c>
      <c r="I100" s="24">
        <f t="shared" si="84"/>
        <v>0</v>
      </c>
      <c r="J100" s="55">
        <f t="shared" si="84"/>
        <v>25.606044705635426</v>
      </c>
      <c r="K100" s="24">
        <f t="shared" si="84"/>
        <v>77.447790953930109</v>
      </c>
      <c r="L100" s="24">
        <f t="shared" si="84"/>
        <v>129.28953720222478</v>
      </c>
      <c r="M100" s="56">
        <f t="shared" si="84"/>
        <v>181.34116906286073</v>
      </c>
      <c r="N100" s="24">
        <f t="shared" si="84"/>
        <v>232.97302969881414</v>
      </c>
      <c r="O100" s="24">
        <f t="shared" si="84"/>
        <v>284.81477594710879</v>
      </c>
      <c r="P100" s="24">
        <f t="shared" si="84"/>
        <v>336.65652219540351</v>
      </c>
      <c r="Q100" s="24">
        <f t="shared" si="84"/>
        <v>388.2883828313569</v>
      </c>
      <c r="R100" s="24">
        <f t="shared" si="84"/>
        <v>440.13012907965157</v>
      </c>
      <c r="S100" s="24">
        <f t="shared" si="84"/>
        <v>491.97187532794624</v>
      </c>
      <c r="T100" s="24">
        <f t="shared" si="84"/>
        <v>544.02350718858224</v>
      </c>
      <c r="U100" s="24">
        <f t="shared" si="84"/>
        <v>595.65536782453557</v>
      </c>
      <c r="V100" s="24">
        <f t="shared" si="84"/>
        <v>647.4971140728303</v>
      </c>
      <c r="W100" s="24">
        <f t="shared" si="84"/>
        <v>699.33886032112491</v>
      </c>
      <c r="X100" s="24">
        <f t="shared" si="84"/>
        <v>750.97072095707836</v>
      </c>
      <c r="Y100" s="24">
        <f t="shared" si="84"/>
        <v>802.81246720537297</v>
      </c>
      <c r="Z100" s="24">
        <f t="shared" si="84"/>
        <v>854.65421345366769</v>
      </c>
      <c r="AA100" s="24">
        <f t="shared" si="84"/>
        <v>906.7058453143037</v>
      </c>
      <c r="AB100" s="24">
        <f t="shared" si="84"/>
        <v>958.33770595025703</v>
      </c>
      <c r="AC100" s="24">
        <f t="shared" si="84"/>
        <v>1010.1794521985518</v>
      </c>
      <c r="AD100" s="24">
        <f t="shared" si="84"/>
        <v>1062.0211984468465</v>
      </c>
      <c r="AE100" s="24">
        <f t="shared" si="84"/>
        <v>1113.6530590827997</v>
      </c>
      <c r="AF100" s="24">
        <f t="shared" si="84"/>
        <v>1165.4948053310945</v>
      </c>
    </row>
    <row r="101" spans="1:32" ht="13" x14ac:dyDescent="0.15">
      <c r="A101" s="50">
        <f t="shared" si="81"/>
        <v>69</v>
      </c>
      <c r="B101" s="24">
        <f t="shared" ref="B101:AF101" si="85">B100</f>
        <v>0</v>
      </c>
      <c r="C101" s="24">
        <f t="shared" si="85"/>
        <v>0</v>
      </c>
      <c r="D101" s="24">
        <f t="shared" si="85"/>
        <v>0</v>
      </c>
      <c r="E101" s="24">
        <f t="shared" si="85"/>
        <v>0</v>
      </c>
      <c r="F101" s="24">
        <f t="shared" si="85"/>
        <v>0</v>
      </c>
      <c r="G101" s="24">
        <f t="shared" si="85"/>
        <v>0</v>
      </c>
      <c r="H101" s="24">
        <f t="shared" si="85"/>
        <v>0</v>
      </c>
      <c r="I101" s="24">
        <f t="shared" si="85"/>
        <v>0</v>
      </c>
      <c r="J101" s="55">
        <f t="shared" si="85"/>
        <v>25.606044705635426</v>
      </c>
      <c r="K101" s="24">
        <f t="shared" si="85"/>
        <v>77.447790953930109</v>
      </c>
      <c r="L101" s="24">
        <f t="shared" si="85"/>
        <v>129.28953720222478</v>
      </c>
      <c r="M101" s="56">
        <f t="shared" si="85"/>
        <v>181.34116906286073</v>
      </c>
      <c r="N101" s="24">
        <f t="shared" si="85"/>
        <v>232.97302969881414</v>
      </c>
      <c r="O101" s="24">
        <f t="shared" si="85"/>
        <v>284.81477594710879</v>
      </c>
      <c r="P101" s="24">
        <f t="shared" si="85"/>
        <v>336.65652219540351</v>
      </c>
      <c r="Q101" s="24">
        <f t="shared" si="85"/>
        <v>388.2883828313569</v>
      </c>
      <c r="R101" s="24">
        <f t="shared" si="85"/>
        <v>440.13012907965157</v>
      </c>
      <c r="S101" s="24">
        <f t="shared" si="85"/>
        <v>491.97187532794624</v>
      </c>
      <c r="T101" s="24">
        <f t="shared" si="85"/>
        <v>544.02350718858224</v>
      </c>
      <c r="U101" s="24">
        <f t="shared" si="85"/>
        <v>595.65536782453557</v>
      </c>
      <c r="V101" s="24">
        <f t="shared" si="85"/>
        <v>647.4971140728303</v>
      </c>
      <c r="W101" s="24">
        <f t="shared" si="85"/>
        <v>699.33886032112491</v>
      </c>
      <c r="X101" s="24">
        <f t="shared" si="85"/>
        <v>750.97072095707836</v>
      </c>
      <c r="Y101" s="24">
        <f t="shared" si="85"/>
        <v>802.81246720537297</v>
      </c>
      <c r="Z101" s="24">
        <f t="shared" si="85"/>
        <v>854.65421345366769</v>
      </c>
      <c r="AA101" s="24">
        <f t="shared" si="85"/>
        <v>906.7058453143037</v>
      </c>
      <c r="AB101" s="24">
        <f t="shared" si="85"/>
        <v>958.33770595025703</v>
      </c>
      <c r="AC101" s="24">
        <f t="shared" si="85"/>
        <v>1010.1794521985518</v>
      </c>
      <c r="AD101" s="24">
        <f t="shared" si="85"/>
        <v>1062.0211984468465</v>
      </c>
      <c r="AE101" s="24">
        <f t="shared" si="85"/>
        <v>1113.6530590827997</v>
      </c>
      <c r="AF101" s="24">
        <f t="shared" si="85"/>
        <v>1165.4948053310945</v>
      </c>
    </row>
    <row r="102" spans="1:32" ht="13" x14ac:dyDescent="0.15">
      <c r="A102" s="50">
        <f t="shared" si="81"/>
        <v>70</v>
      </c>
      <c r="B102" s="24">
        <f t="shared" ref="B102:AF102" si="86">B101</f>
        <v>0</v>
      </c>
      <c r="C102" s="24">
        <f t="shared" si="86"/>
        <v>0</v>
      </c>
      <c r="D102" s="24">
        <f t="shared" si="86"/>
        <v>0</v>
      </c>
      <c r="E102" s="24">
        <f t="shared" si="86"/>
        <v>0</v>
      </c>
      <c r="F102" s="24">
        <f t="shared" si="86"/>
        <v>0</v>
      </c>
      <c r="G102" s="24">
        <f t="shared" si="86"/>
        <v>0</v>
      </c>
      <c r="H102" s="24">
        <f t="shared" si="86"/>
        <v>0</v>
      </c>
      <c r="I102" s="24">
        <f t="shared" si="86"/>
        <v>0</v>
      </c>
      <c r="J102" s="55">
        <f t="shared" si="86"/>
        <v>25.606044705635426</v>
      </c>
      <c r="K102" s="24">
        <f t="shared" si="86"/>
        <v>77.447790953930109</v>
      </c>
      <c r="L102" s="24">
        <f t="shared" si="86"/>
        <v>129.28953720222478</v>
      </c>
      <c r="M102" s="56">
        <f t="shared" si="86"/>
        <v>181.34116906286073</v>
      </c>
      <c r="N102" s="24">
        <f t="shared" si="86"/>
        <v>232.97302969881414</v>
      </c>
      <c r="O102" s="24">
        <f t="shared" si="86"/>
        <v>284.81477594710879</v>
      </c>
      <c r="P102" s="24">
        <f t="shared" si="86"/>
        <v>336.65652219540351</v>
      </c>
      <c r="Q102" s="24">
        <f t="shared" si="86"/>
        <v>388.2883828313569</v>
      </c>
      <c r="R102" s="24">
        <f t="shared" si="86"/>
        <v>440.13012907965157</v>
      </c>
      <c r="S102" s="24">
        <f t="shared" si="86"/>
        <v>491.97187532794624</v>
      </c>
      <c r="T102" s="24">
        <f t="shared" si="86"/>
        <v>544.02350718858224</v>
      </c>
      <c r="U102" s="24">
        <f t="shared" si="86"/>
        <v>595.65536782453557</v>
      </c>
      <c r="V102" s="24">
        <f t="shared" si="86"/>
        <v>647.4971140728303</v>
      </c>
      <c r="W102" s="24">
        <f t="shared" si="86"/>
        <v>699.33886032112491</v>
      </c>
      <c r="X102" s="24">
        <f t="shared" si="86"/>
        <v>750.97072095707836</v>
      </c>
      <c r="Y102" s="24">
        <f t="shared" si="86"/>
        <v>802.81246720537297</v>
      </c>
      <c r="Z102" s="24">
        <f t="shared" si="86"/>
        <v>854.65421345366769</v>
      </c>
      <c r="AA102" s="24">
        <f t="shared" si="86"/>
        <v>906.7058453143037</v>
      </c>
      <c r="AB102" s="24">
        <f t="shared" si="86"/>
        <v>958.33770595025703</v>
      </c>
      <c r="AC102" s="24">
        <f t="shared" si="86"/>
        <v>1010.1794521985518</v>
      </c>
      <c r="AD102" s="24">
        <f t="shared" si="86"/>
        <v>1062.0211984468465</v>
      </c>
      <c r="AE102" s="24">
        <f t="shared" si="86"/>
        <v>1113.6530590827997</v>
      </c>
      <c r="AF102" s="24">
        <f t="shared" si="86"/>
        <v>1165.4948053310945</v>
      </c>
    </row>
    <row r="103" spans="1:32" ht="13" x14ac:dyDescent="0.15">
      <c r="A103" s="50">
        <f t="shared" si="81"/>
        <v>71</v>
      </c>
      <c r="B103" s="24">
        <f t="shared" ref="B103:AF103" si="87">B102</f>
        <v>0</v>
      </c>
      <c r="C103" s="24">
        <f t="shared" si="87"/>
        <v>0</v>
      </c>
      <c r="D103" s="24">
        <f t="shared" si="87"/>
        <v>0</v>
      </c>
      <c r="E103" s="24">
        <f t="shared" si="87"/>
        <v>0</v>
      </c>
      <c r="F103" s="24">
        <f t="shared" si="87"/>
        <v>0</v>
      </c>
      <c r="G103" s="24">
        <f t="shared" si="87"/>
        <v>0</v>
      </c>
      <c r="H103" s="24">
        <f t="shared" si="87"/>
        <v>0</v>
      </c>
      <c r="I103" s="24">
        <f t="shared" si="87"/>
        <v>0</v>
      </c>
      <c r="J103" s="55">
        <f t="shared" si="87"/>
        <v>25.606044705635426</v>
      </c>
      <c r="K103" s="24">
        <f t="shared" si="87"/>
        <v>77.447790953930109</v>
      </c>
      <c r="L103" s="24">
        <f t="shared" si="87"/>
        <v>129.28953720222478</v>
      </c>
      <c r="M103" s="56">
        <f t="shared" si="87"/>
        <v>181.34116906286073</v>
      </c>
      <c r="N103" s="24">
        <f t="shared" si="87"/>
        <v>232.97302969881414</v>
      </c>
      <c r="O103" s="24">
        <f t="shared" si="87"/>
        <v>284.81477594710879</v>
      </c>
      <c r="P103" s="24">
        <f t="shared" si="87"/>
        <v>336.65652219540351</v>
      </c>
      <c r="Q103" s="24">
        <f t="shared" si="87"/>
        <v>388.2883828313569</v>
      </c>
      <c r="R103" s="24">
        <f t="shared" si="87"/>
        <v>440.13012907965157</v>
      </c>
      <c r="S103" s="24">
        <f t="shared" si="87"/>
        <v>491.97187532794624</v>
      </c>
      <c r="T103" s="24">
        <f t="shared" si="87"/>
        <v>544.02350718858224</v>
      </c>
      <c r="U103" s="24">
        <f t="shared" si="87"/>
        <v>595.65536782453557</v>
      </c>
      <c r="V103" s="24">
        <f t="shared" si="87"/>
        <v>647.4971140728303</v>
      </c>
      <c r="W103" s="24">
        <f t="shared" si="87"/>
        <v>699.33886032112491</v>
      </c>
      <c r="X103" s="24">
        <f t="shared" si="87"/>
        <v>750.97072095707836</v>
      </c>
      <c r="Y103" s="24">
        <f t="shared" si="87"/>
        <v>802.81246720537297</v>
      </c>
      <c r="Z103" s="24">
        <f t="shared" si="87"/>
        <v>854.65421345366769</v>
      </c>
      <c r="AA103" s="24">
        <f t="shared" si="87"/>
        <v>906.7058453143037</v>
      </c>
      <c r="AB103" s="24">
        <f t="shared" si="87"/>
        <v>958.33770595025703</v>
      </c>
      <c r="AC103" s="24">
        <f t="shared" si="87"/>
        <v>1010.1794521985518</v>
      </c>
      <c r="AD103" s="24">
        <f t="shared" si="87"/>
        <v>1062.0211984468465</v>
      </c>
      <c r="AE103" s="24">
        <f t="shared" si="87"/>
        <v>1113.6530590827997</v>
      </c>
      <c r="AF103" s="24">
        <f t="shared" si="87"/>
        <v>1165.4948053310945</v>
      </c>
    </row>
    <row r="104" spans="1:32" ht="13" x14ac:dyDescent="0.15">
      <c r="A104" s="50">
        <f t="shared" si="81"/>
        <v>72</v>
      </c>
      <c r="B104" s="24">
        <f t="shared" ref="B104:AF104" si="88">B103</f>
        <v>0</v>
      </c>
      <c r="C104" s="24">
        <f t="shared" si="88"/>
        <v>0</v>
      </c>
      <c r="D104" s="24">
        <f t="shared" si="88"/>
        <v>0</v>
      </c>
      <c r="E104" s="24">
        <f t="shared" si="88"/>
        <v>0</v>
      </c>
      <c r="F104" s="24">
        <f t="shared" si="88"/>
        <v>0</v>
      </c>
      <c r="G104" s="24">
        <f t="shared" si="88"/>
        <v>0</v>
      </c>
      <c r="H104" s="24">
        <f t="shared" si="88"/>
        <v>0</v>
      </c>
      <c r="I104" s="24">
        <f t="shared" si="88"/>
        <v>0</v>
      </c>
      <c r="J104" s="55">
        <f t="shared" si="88"/>
        <v>25.606044705635426</v>
      </c>
      <c r="K104" s="24">
        <f t="shared" si="88"/>
        <v>77.447790953930109</v>
      </c>
      <c r="L104" s="24">
        <f t="shared" si="88"/>
        <v>129.28953720222478</v>
      </c>
      <c r="M104" s="56">
        <f t="shared" si="88"/>
        <v>181.34116906286073</v>
      </c>
      <c r="N104" s="24">
        <f t="shared" si="88"/>
        <v>232.97302969881414</v>
      </c>
      <c r="O104" s="24">
        <f t="shared" si="88"/>
        <v>284.81477594710879</v>
      </c>
      <c r="P104" s="24">
        <f t="shared" si="88"/>
        <v>336.65652219540351</v>
      </c>
      <c r="Q104" s="24">
        <f t="shared" si="88"/>
        <v>388.2883828313569</v>
      </c>
      <c r="R104" s="24">
        <f t="shared" si="88"/>
        <v>440.13012907965157</v>
      </c>
      <c r="S104" s="24">
        <f t="shared" si="88"/>
        <v>491.97187532794624</v>
      </c>
      <c r="T104" s="24">
        <f t="shared" si="88"/>
        <v>544.02350718858224</v>
      </c>
      <c r="U104" s="24">
        <f t="shared" si="88"/>
        <v>595.65536782453557</v>
      </c>
      <c r="V104" s="24">
        <f t="shared" si="88"/>
        <v>647.4971140728303</v>
      </c>
      <c r="W104" s="24">
        <f t="shared" si="88"/>
        <v>699.33886032112491</v>
      </c>
      <c r="X104" s="24">
        <f t="shared" si="88"/>
        <v>750.97072095707836</v>
      </c>
      <c r="Y104" s="24">
        <f t="shared" si="88"/>
        <v>802.81246720537297</v>
      </c>
      <c r="Z104" s="24">
        <f t="shared" si="88"/>
        <v>854.65421345366769</v>
      </c>
      <c r="AA104" s="24">
        <f t="shared" si="88"/>
        <v>906.7058453143037</v>
      </c>
      <c r="AB104" s="24">
        <f t="shared" si="88"/>
        <v>958.33770595025703</v>
      </c>
      <c r="AC104" s="24">
        <f t="shared" si="88"/>
        <v>1010.1794521985518</v>
      </c>
      <c r="AD104" s="24">
        <f t="shared" si="88"/>
        <v>1062.0211984468465</v>
      </c>
      <c r="AE104" s="24">
        <f t="shared" si="88"/>
        <v>1113.6530590827997</v>
      </c>
      <c r="AF104" s="24">
        <f t="shared" si="88"/>
        <v>1165.4948053310945</v>
      </c>
    </row>
    <row r="105" spans="1:32" ht="13" x14ac:dyDescent="0.15">
      <c r="A105" s="50">
        <f t="shared" si="81"/>
        <v>73</v>
      </c>
      <c r="B105" s="24">
        <f t="shared" ref="B105:AF105" si="89">B104</f>
        <v>0</v>
      </c>
      <c r="C105" s="24">
        <f t="shared" si="89"/>
        <v>0</v>
      </c>
      <c r="D105" s="24">
        <f t="shared" si="89"/>
        <v>0</v>
      </c>
      <c r="E105" s="24">
        <f t="shared" si="89"/>
        <v>0</v>
      </c>
      <c r="F105" s="24">
        <f t="shared" si="89"/>
        <v>0</v>
      </c>
      <c r="G105" s="24">
        <f t="shared" si="89"/>
        <v>0</v>
      </c>
      <c r="H105" s="24">
        <f t="shared" si="89"/>
        <v>0</v>
      </c>
      <c r="I105" s="24">
        <f t="shared" si="89"/>
        <v>0</v>
      </c>
      <c r="J105" s="55">
        <f t="shared" si="89"/>
        <v>25.606044705635426</v>
      </c>
      <c r="K105" s="24">
        <f t="shared" si="89"/>
        <v>77.447790953930109</v>
      </c>
      <c r="L105" s="24">
        <f t="shared" si="89"/>
        <v>129.28953720222478</v>
      </c>
      <c r="M105" s="56">
        <f t="shared" si="89"/>
        <v>181.34116906286073</v>
      </c>
      <c r="N105" s="24">
        <f t="shared" si="89"/>
        <v>232.97302969881414</v>
      </c>
      <c r="O105" s="24">
        <f t="shared" si="89"/>
        <v>284.81477594710879</v>
      </c>
      <c r="P105" s="24">
        <f t="shared" si="89"/>
        <v>336.65652219540351</v>
      </c>
      <c r="Q105" s="24">
        <f t="shared" si="89"/>
        <v>388.2883828313569</v>
      </c>
      <c r="R105" s="24">
        <f t="shared" si="89"/>
        <v>440.13012907965157</v>
      </c>
      <c r="S105" s="24">
        <f t="shared" si="89"/>
        <v>491.97187532794624</v>
      </c>
      <c r="T105" s="24">
        <f t="shared" si="89"/>
        <v>544.02350718858224</v>
      </c>
      <c r="U105" s="24">
        <f t="shared" si="89"/>
        <v>595.65536782453557</v>
      </c>
      <c r="V105" s="24">
        <f t="shared" si="89"/>
        <v>647.4971140728303</v>
      </c>
      <c r="W105" s="24">
        <f t="shared" si="89"/>
        <v>699.33886032112491</v>
      </c>
      <c r="X105" s="24">
        <f t="shared" si="89"/>
        <v>750.97072095707836</v>
      </c>
      <c r="Y105" s="24">
        <f t="shared" si="89"/>
        <v>802.81246720537297</v>
      </c>
      <c r="Z105" s="24">
        <f t="shared" si="89"/>
        <v>854.65421345366769</v>
      </c>
      <c r="AA105" s="24">
        <f t="shared" si="89"/>
        <v>906.7058453143037</v>
      </c>
      <c r="AB105" s="24">
        <f t="shared" si="89"/>
        <v>958.33770595025703</v>
      </c>
      <c r="AC105" s="24">
        <f t="shared" si="89"/>
        <v>1010.1794521985518</v>
      </c>
      <c r="AD105" s="24">
        <f t="shared" si="89"/>
        <v>1062.0211984468465</v>
      </c>
      <c r="AE105" s="24">
        <f t="shared" si="89"/>
        <v>1113.6530590827997</v>
      </c>
      <c r="AF105" s="24">
        <f t="shared" si="89"/>
        <v>1165.4948053310945</v>
      </c>
    </row>
    <row r="106" spans="1:32" ht="13" x14ac:dyDescent="0.15">
      <c r="A106" s="50">
        <f t="shared" si="81"/>
        <v>74</v>
      </c>
      <c r="B106" s="24">
        <f t="shared" ref="B106:AF106" si="90">B105</f>
        <v>0</v>
      </c>
      <c r="C106" s="24">
        <f t="shared" si="90"/>
        <v>0</v>
      </c>
      <c r="D106" s="24">
        <f t="shared" si="90"/>
        <v>0</v>
      </c>
      <c r="E106" s="24">
        <f t="shared" si="90"/>
        <v>0</v>
      </c>
      <c r="F106" s="24">
        <f t="shared" si="90"/>
        <v>0</v>
      </c>
      <c r="G106" s="24">
        <f t="shared" si="90"/>
        <v>0</v>
      </c>
      <c r="H106" s="24">
        <f t="shared" si="90"/>
        <v>0</v>
      </c>
      <c r="I106" s="24">
        <f t="shared" si="90"/>
        <v>0</v>
      </c>
      <c r="J106" s="55">
        <f t="shared" si="90"/>
        <v>25.606044705635426</v>
      </c>
      <c r="K106" s="24">
        <f t="shared" si="90"/>
        <v>77.447790953930109</v>
      </c>
      <c r="L106" s="24">
        <f t="shared" si="90"/>
        <v>129.28953720222478</v>
      </c>
      <c r="M106" s="56">
        <f t="shared" si="90"/>
        <v>181.34116906286073</v>
      </c>
      <c r="N106" s="24">
        <f t="shared" si="90"/>
        <v>232.97302969881414</v>
      </c>
      <c r="O106" s="24">
        <f t="shared" si="90"/>
        <v>284.81477594710879</v>
      </c>
      <c r="P106" s="24">
        <f t="shared" si="90"/>
        <v>336.65652219540351</v>
      </c>
      <c r="Q106" s="24">
        <f t="shared" si="90"/>
        <v>388.2883828313569</v>
      </c>
      <c r="R106" s="24">
        <f t="shared" si="90"/>
        <v>440.13012907965157</v>
      </c>
      <c r="S106" s="24">
        <f t="shared" si="90"/>
        <v>491.97187532794624</v>
      </c>
      <c r="T106" s="24">
        <f t="shared" si="90"/>
        <v>544.02350718858224</v>
      </c>
      <c r="U106" s="24">
        <f t="shared" si="90"/>
        <v>595.65536782453557</v>
      </c>
      <c r="V106" s="24">
        <f t="shared" si="90"/>
        <v>647.4971140728303</v>
      </c>
      <c r="W106" s="24">
        <f t="shared" si="90"/>
        <v>699.33886032112491</v>
      </c>
      <c r="X106" s="24">
        <f t="shared" si="90"/>
        <v>750.97072095707836</v>
      </c>
      <c r="Y106" s="24">
        <f t="shared" si="90"/>
        <v>802.81246720537297</v>
      </c>
      <c r="Z106" s="24">
        <f t="shared" si="90"/>
        <v>854.65421345366769</v>
      </c>
      <c r="AA106" s="24">
        <f t="shared" si="90"/>
        <v>906.7058453143037</v>
      </c>
      <c r="AB106" s="24">
        <f t="shared" si="90"/>
        <v>958.33770595025703</v>
      </c>
      <c r="AC106" s="24">
        <f t="shared" si="90"/>
        <v>1010.1794521985518</v>
      </c>
      <c r="AD106" s="24">
        <f t="shared" si="90"/>
        <v>1062.0211984468465</v>
      </c>
      <c r="AE106" s="24">
        <f t="shared" si="90"/>
        <v>1113.6530590827997</v>
      </c>
      <c r="AF106" s="24">
        <f t="shared" si="90"/>
        <v>1165.4948053310945</v>
      </c>
    </row>
    <row r="107" spans="1:32" ht="13" x14ac:dyDescent="0.15">
      <c r="A107" s="50">
        <f t="shared" si="81"/>
        <v>75</v>
      </c>
      <c r="B107" s="24">
        <f t="shared" ref="B107:AF107" si="91">B106</f>
        <v>0</v>
      </c>
      <c r="C107" s="24">
        <f t="shared" si="91"/>
        <v>0</v>
      </c>
      <c r="D107" s="24">
        <f t="shared" si="91"/>
        <v>0</v>
      </c>
      <c r="E107" s="24">
        <f t="shared" si="91"/>
        <v>0</v>
      </c>
      <c r="F107" s="24">
        <f t="shared" si="91"/>
        <v>0</v>
      </c>
      <c r="G107" s="24">
        <f t="shared" si="91"/>
        <v>0</v>
      </c>
      <c r="H107" s="24">
        <f t="shared" si="91"/>
        <v>0</v>
      </c>
      <c r="I107" s="24">
        <f t="shared" si="91"/>
        <v>0</v>
      </c>
      <c r="J107" s="55">
        <f t="shared" si="91"/>
        <v>25.606044705635426</v>
      </c>
      <c r="K107" s="24">
        <f t="shared" si="91"/>
        <v>77.447790953930109</v>
      </c>
      <c r="L107" s="24">
        <f t="shared" si="91"/>
        <v>129.28953720222478</v>
      </c>
      <c r="M107" s="56">
        <f t="shared" si="91"/>
        <v>181.34116906286073</v>
      </c>
      <c r="N107" s="24">
        <f t="shared" si="91"/>
        <v>232.97302969881414</v>
      </c>
      <c r="O107" s="24">
        <f t="shared" si="91"/>
        <v>284.81477594710879</v>
      </c>
      <c r="P107" s="24">
        <f t="shared" si="91"/>
        <v>336.65652219540351</v>
      </c>
      <c r="Q107" s="24">
        <f t="shared" si="91"/>
        <v>388.2883828313569</v>
      </c>
      <c r="R107" s="24">
        <f t="shared" si="91"/>
        <v>440.13012907965157</v>
      </c>
      <c r="S107" s="24">
        <f t="shared" si="91"/>
        <v>491.97187532794624</v>
      </c>
      <c r="T107" s="24">
        <f t="shared" si="91"/>
        <v>544.02350718858224</v>
      </c>
      <c r="U107" s="24">
        <f t="shared" si="91"/>
        <v>595.65536782453557</v>
      </c>
      <c r="V107" s="24">
        <f t="shared" si="91"/>
        <v>647.4971140728303</v>
      </c>
      <c r="W107" s="24">
        <f t="shared" si="91"/>
        <v>699.33886032112491</v>
      </c>
      <c r="X107" s="24">
        <f t="shared" si="91"/>
        <v>750.97072095707836</v>
      </c>
      <c r="Y107" s="24">
        <f t="shared" si="91"/>
        <v>802.81246720537297</v>
      </c>
      <c r="Z107" s="24">
        <f t="shared" si="91"/>
        <v>854.65421345366769</v>
      </c>
      <c r="AA107" s="24">
        <f t="shared" si="91"/>
        <v>906.7058453143037</v>
      </c>
      <c r="AB107" s="24">
        <f t="shared" si="91"/>
        <v>958.33770595025703</v>
      </c>
      <c r="AC107" s="24">
        <f t="shared" si="91"/>
        <v>1010.1794521985518</v>
      </c>
      <c r="AD107" s="24">
        <f t="shared" si="91"/>
        <v>1062.0211984468465</v>
      </c>
      <c r="AE107" s="24">
        <f t="shared" si="91"/>
        <v>1113.6530590827997</v>
      </c>
      <c r="AF107" s="24">
        <f t="shared" si="91"/>
        <v>1165.4948053310945</v>
      </c>
    </row>
    <row r="108" spans="1:32" ht="13" x14ac:dyDescent="0.15">
      <c r="A108" s="50">
        <f t="shared" si="81"/>
        <v>76</v>
      </c>
      <c r="B108" s="24">
        <f t="shared" ref="B108:AF108" si="92">B107</f>
        <v>0</v>
      </c>
      <c r="C108" s="24">
        <f t="shared" si="92"/>
        <v>0</v>
      </c>
      <c r="D108" s="24">
        <f t="shared" si="92"/>
        <v>0</v>
      </c>
      <c r="E108" s="24">
        <f t="shared" si="92"/>
        <v>0</v>
      </c>
      <c r="F108" s="24">
        <f t="shared" si="92"/>
        <v>0</v>
      </c>
      <c r="G108" s="24">
        <f t="shared" si="92"/>
        <v>0</v>
      </c>
      <c r="H108" s="24">
        <f t="shared" si="92"/>
        <v>0</v>
      </c>
      <c r="I108" s="24">
        <f t="shared" si="92"/>
        <v>0</v>
      </c>
      <c r="J108" s="55">
        <f t="shared" si="92"/>
        <v>25.606044705635426</v>
      </c>
      <c r="K108" s="24">
        <f t="shared" si="92"/>
        <v>77.447790953930109</v>
      </c>
      <c r="L108" s="24">
        <f t="shared" si="92"/>
        <v>129.28953720222478</v>
      </c>
      <c r="M108" s="56">
        <f t="shared" si="92"/>
        <v>181.34116906286073</v>
      </c>
      <c r="N108" s="24">
        <f t="shared" si="92"/>
        <v>232.97302969881414</v>
      </c>
      <c r="O108" s="24">
        <f t="shared" si="92"/>
        <v>284.81477594710879</v>
      </c>
      <c r="P108" s="24">
        <f t="shared" si="92"/>
        <v>336.65652219540351</v>
      </c>
      <c r="Q108" s="24">
        <f t="shared" si="92"/>
        <v>388.2883828313569</v>
      </c>
      <c r="R108" s="24">
        <f t="shared" si="92"/>
        <v>440.13012907965157</v>
      </c>
      <c r="S108" s="24">
        <f t="shared" si="92"/>
        <v>491.97187532794624</v>
      </c>
      <c r="T108" s="24">
        <f t="shared" si="92"/>
        <v>544.02350718858224</v>
      </c>
      <c r="U108" s="24">
        <f t="shared" si="92"/>
        <v>595.65536782453557</v>
      </c>
      <c r="V108" s="24">
        <f t="shared" si="92"/>
        <v>647.4971140728303</v>
      </c>
      <c r="W108" s="24">
        <f t="shared" si="92"/>
        <v>699.33886032112491</v>
      </c>
      <c r="X108" s="24">
        <f t="shared" si="92"/>
        <v>750.97072095707836</v>
      </c>
      <c r="Y108" s="24">
        <f t="shared" si="92"/>
        <v>802.81246720537297</v>
      </c>
      <c r="Z108" s="24">
        <f t="shared" si="92"/>
        <v>854.65421345366769</v>
      </c>
      <c r="AA108" s="24">
        <f t="shared" si="92"/>
        <v>906.7058453143037</v>
      </c>
      <c r="AB108" s="24">
        <f t="shared" si="92"/>
        <v>958.33770595025703</v>
      </c>
      <c r="AC108" s="24">
        <f t="shared" si="92"/>
        <v>1010.1794521985518</v>
      </c>
      <c r="AD108" s="24">
        <f t="shared" si="92"/>
        <v>1062.0211984468465</v>
      </c>
      <c r="AE108" s="24">
        <f t="shared" si="92"/>
        <v>1113.6530590827997</v>
      </c>
      <c r="AF108" s="24">
        <f t="shared" si="92"/>
        <v>1165.4948053310945</v>
      </c>
    </row>
    <row r="109" spans="1:32" ht="13" x14ac:dyDescent="0.15">
      <c r="A109" s="50">
        <f t="shared" si="81"/>
        <v>77</v>
      </c>
      <c r="B109" s="24">
        <f t="shared" ref="B109:AF109" si="93">B108</f>
        <v>0</v>
      </c>
      <c r="C109" s="24">
        <f t="shared" si="93"/>
        <v>0</v>
      </c>
      <c r="D109" s="24">
        <f t="shared" si="93"/>
        <v>0</v>
      </c>
      <c r="E109" s="24">
        <f t="shared" si="93"/>
        <v>0</v>
      </c>
      <c r="F109" s="24">
        <f t="shared" si="93"/>
        <v>0</v>
      </c>
      <c r="G109" s="24">
        <f t="shared" si="93"/>
        <v>0</v>
      </c>
      <c r="H109" s="24">
        <f t="shared" si="93"/>
        <v>0</v>
      </c>
      <c r="I109" s="24">
        <f t="shared" si="93"/>
        <v>0</v>
      </c>
      <c r="J109" s="55">
        <f t="shared" si="93"/>
        <v>25.606044705635426</v>
      </c>
      <c r="K109" s="24">
        <f t="shared" si="93"/>
        <v>77.447790953930109</v>
      </c>
      <c r="L109" s="24">
        <f t="shared" si="93"/>
        <v>129.28953720222478</v>
      </c>
      <c r="M109" s="56">
        <f t="shared" si="93"/>
        <v>181.34116906286073</v>
      </c>
      <c r="N109" s="24">
        <f t="shared" si="93"/>
        <v>232.97302969881414</v>
      </c>
      <c r="O109" s="24">
        <f t="shared" si="93"/>
        <v>284.81477594710879</v>
      </c>
      <c r="P109" s="24">
        <f t="shared" si="93"/>
        <v>336.65652219540351</v>
      </c>
      <c r="Q109" s="24">
        <f t="shared" si="93"/>
        <v>388.2883828313569</v>
      </c>
      <c r="R109" s="24">
        <f t="shared" si="93"/>
        <v>440.13012907965157</v>
      </c>
      <c r="S109" s="24">
        <f t="shared" si="93"/>
        <v>491.97187532794624</v>
      </c>
      <c r="T109" s="24">
        <f t="shared" si="93"/>
        <v>544.02350718858224</v>
      </c>
      <c r="U109" s="24">
        <f t="shared" si="93"/>
        <v>595.65536782453557</v>
      </c>
      <c r="V109" s="24">
        <f t="shared" si="93"/>
        <v>647.4971140728303</v>
      </c>
      <c r="W109" s="24">
        <f t="shared" si="93"/>
        <v>699.33886032112491</v>
      </c>
      <c r="X109" s="24">
        <f t="shared" si="93"/>
        <v>750.97072095707836</v>
      </c>
      <c r="Y109" s="24">
        <f t="shared" si="93"/>
        <v>802.81246720537297</v>
      </c>
      <c r="Z109" s="24">
        <f t="shared" si="93"/>
        <v>854.65421345366769</v>
      </c>
      <c r="AA109" s="24">
        <f t="shared" si="93"/>
        <v>906.7058453143037</v>
      </c>
      <c r="AB109" s="24">
        <f t="shared" si="93"/>
        <v>958.33770595025703</v>
      </c>
      <c r="AC109" s="24">
        <f t="shared" si="93"/>
        <v>1010.1794521985518</v>
      </c>
      <c r="AD109" s="24">
        <f t="shared" si="93"/>
        <v>1062.0211984468465</v>
      </c>
      <c r="AE109" s="24">
        <f t="shared" si="93"/>
        <v>1113.6530590827997</v>
      </c>
      <c r="AF109" s="24">
        <f t="shared" si="93"/>
        <v>1165.4948053310945</v>
      </c>
    </row>
    <row r="110" spans="1:32" ht="13" x14ac:dyDescent="0.15">
      <c r="A110" s="50">
        <f t="shared" si="81"/>
        <v>78</v>
      </c>
      <c r="B110" s="24">
        <f t="shared" ref="B110:AF110" si="94">B109</f>
        <v>0</v>
      </c>
      <c r="C110" s="24">
        <f t="shared" si="94"/>
        <v>0</v>
      </c>
      <c r="D110" s="24">
        <f t="shared" si="94"/>
        <v>0</v>
      </c>
      <c r="E110" s="24">
        <f t="shared" si="94"/>
        <v>0</v>
      </c>
      <c r="F110" s="24">
        <f t="shared" si="94"/>
        <v>0</v>
      </c>
      <c r="G110" s="24">
        <f t="shared" si="94"/>
        <v>0</v>
      </c>
      <c r="H110" s="24">
        <f t="shared" si="94"/>
        <v>0</v>
      </c>
      <c r="I110" s="24">
        <f t="shared" si="94"/>
        <v>0</v>
      </c>
      <c r="J110" s="55">
        <f t="shared" si="94"/>
        <v>25.606044705635426</v>
      </c>
      <c r="K110" s="24">
        <f t="shared" si="94"/>
        <v>77.447790953930109</v>
      </c>
      <c r="L110" s="24">
        <f t="shared" si="94"/>
        <v>129.28953720222478</v>
      </c>
      <c r="M110" s="56">
        <f t="shared" si="94"/>
        <v>181.34116906286073</v>
      </c>
      <c r="N110" s="24">
        <f t="shared" si="94"/>
        <v>232.97302969881414</v>
      </c>
      <c r="O110" s="24">
        <f t="shared" si="94"/>
        <v>284.81477594710879</v>
      </c>
      <c r="P110" s="24">
        <f t="shared" si="94"/>
        <v>336.65652219540351</v>
      </c>
      <c r="Q110" s="24">
        <f t="shared" si="94"/>
        <v>388.2883828313569</v>
      </c>
      <c r="R110" s="24">
        <f t="shared" si="94"/>
        <v>440.13012907965157</v>
      </c>
      <c r="S110" s="24">
        <f t="shared" si="94"/>
        <v>491.97187532794624</v>
      </c>
      <c r="T110" s="24">
        <f t="shared" si="94"/>
        <v>544.02350718858224</v>
      </c>
      <c r="U110" s="24">
        <f t="shared" si="94"/>
        <v>595.65536782453557</v>
      </c>
      <c r="V110" s="24">
        <f t="shared" si="94"/>
        <v>647.4971140728303</v>
      </c>
      <c r="W110" s="24">
        <f t="shared" si="94"/>
        <v>699.33886032112491</v>
      </c>
      <c r="X110" s="24">
        <f t="shared" si="94"/>
        <v>750.97072095707836</v>
      </c>
      <c r="Y110" s="24">
        <f t="shared" si="94"/>
        <v>802.81246720537297</v>
      </c>
      <c r="Z110" s="24">
        <f t="shared" si="94"/>
        <v>854.65421345366769</v>
      </c>
      <c r="AA110" s="24">
        <f t="shared" si="94"/>
        <v>906.7058453143037</v>
      </c>
      <c r="AB110" s="24">
        <f t="shared" si="94"/>
        <v>958.33770595025703</v>
      </c>
      <c r="AC110" s="24">
        <f t="shared" si="94"/>
        <v>1010.1794521985518</v>
      </c>
      <c r="AD110" s="24">
        <f t="shared" si="94"/>
        <v>1062.0211984468465</v>
      </c>
      <c r="AE110" s="24">
        <f t="shared" si="94"/>
        <v>1113.6530590827997</v>
      </c>
      <c r="AF110" s="24">
        <f t="shared" si="94"/>
        <v>1165.4948053310945</v>
      </c>
    </row>
    <row r="111" spans="1:32" ht="13" x14ac:dyDescent="0.15">
      <c r="A111" s="50">
        <f t="shared" si="81"/>
        <v>79</v>
      </c>
      <c r="B111" s="24">
        <f t="shared" ref="B111:AF111" si="95">B110</f>
        <v>0</v>
      </c>
      <c r="C111" s="24">
        <f t="shared" si="95"/>
        <v>0</v>
      </c>
      <c r="D111" s="24">
        <f t="shared" si="95"/>
        <v>0</v>
      </c>
      <c r="E111" s="24">
        <f t="shared" si="95"/>
        <v>0</v>
      </c>
      <c r="F111" s="24">
        <f t="shared" si="95"/>
        <v>0</v>
      </c>
      <c r="G111" s="24">
        <f t="shared" si="95"/>
        <v>0</v>
      </c>
      <c r="H111" s="24">
        <f t="shared" si="95"/>
        <v>0</v>
      </c>
      <c r="I111" s="24">
        <f t="shared" si="95"/>
        <v>0</v>
      </c>
      <c r="J111" s="55">
        <f t="shared" si="95"/>
        <v>25.606044705635426</v>
      </c>
      <c r="K111" s="24">
        <f t="shared" si="95"/>
        <v>77.447790953930109</v>
      </c>
      <c r="L111" s="24">
        <f t="shared" si="95"/>
        <v>129.28953720222478</v>
      </c>
      <c r="M111" s="56">
        <f t="shared" si="95"/>
        <v>181.34116906286073</v>
      </c>
      <c r="N111" s="24">
        <f t="shared" si="95"/>
        <v>232.97302969881414</v>
      </c>
      <c r="O111" s="24">
        <f t="shared" si="95"/>
        <v>284.81477594710879</v>
      </c>
      <c r="P111" s="24">
        <f t="shared" si="95"/>
        <v>336.65652219540351</v>
      </c>
      <c r="Q111" s="24">
        <f t="shared" si="95"/>
        <v>388.2883828313569</v>
      </c>
      <c r="R111" s="24">
        <f t="shared" si="95"/>
        <v>440.13012907965157</v>
      </c>
      <c r="S111" s="24">
        <f t="shared" si="95"/>
        <v>491.97187532794624</v>
      </c>
      <c r="T111" s="24">
        <f t="shared" si="95"/>
        <v>544.02350718858224</v>
      </c>
      <c r="U111" s="24">
        <f t="shared" si="95"/>
        <v>595.65536782453557</v>
      </c>
      <c r="V111" s="24">
        <f t="shared" si="95"/>
        <v>647.4971140728303</v>
      </c>
      <c r="W111" s="24">
        <f t="shared" si="95"/>
        <v>699.33886032112491</v>
      </c>
      <c r="X111" s="24">
        <f t="shared" si="95"/>
        <v>750.97072095707836</v>
      </c>
      <c r="Y111" s="24">
        <f t="shared" si="95"/>
        <v>802.81246720537297</v>
      </c>
      <c r="Z111" s="24">
        <f t="shared" si="95"/>
        <v>854.65421345366769</v>
      </c>
      <c r="AA111" s="24">
        <f t="shared" si="95"/>
        <v>906.7058453143037</v>
      </c>
      <c r="AB111" s="24">
        <f t="shared" si="95"/>
        <v>958.33770595025703</v>
      </c>
      <c r="AC111" s="24">
        <f t="shared" si="95"/>
        <v>1010.1794521985518</v>
      </c>
      <c r="AD111" s="24">
        <f t="shared" si="95"/>
        <v>1062.0211984468465</v>
      </c>
      <c r="AE111" s="24">
        <f t="shared" si="95"/>
        <v>1113.6530590827997</v>
      </c>
      <c r="AF111" s="24">
        <f t="shared" si="95"/>
        <v>1165.4948053310945</v>
      </c>
    </row>
    <row r="112" spans="1:32" ht="13" x14ac:dyDescent="0.15">
      <c r="A112" s="50">
        <f t="shared" si="81"/>
        <v>80</v>
      </c>
      <c r="B112" s="24">
        <f t="shared" ref="B112:AF112" si="96">B111</f>
        <v>0</v>
      </c>
      <c r="C112" s="24">
        <f t="shared" si="96"/>
        <v>0</v>
      </c>
      <c r="D112" s="24">
        <f t="shared" si="96"/>
        <v>0</v>
      </c>
      <c r="E112" s="24">
        <f t="shared" si="96"/>
        <v>0</v>
      </c>
      <c r="F112" s="24">
        <f t="shared" si="96"/>
        <v>0</v>
      </c>
      <c r="G112" s="24">
        <f t="shared" si="96"/>
        <v>0</v>
      </c>
      <c r="H112" s="24">
        <f t="shared" si="96"/>
        <v>0</v>
      </c>
      <c r="I112" s="24">
        <f t="shared" si="96"/>
        <v>0</v>
      </c>
      <c r="J112" s="55">
        <f t="shared" si="96"/>
        <v>25.606044705635426</v>
      </c>
      <c r="K112" s="24">
        <f t="shared" si="96"/>
        <v>77.447790953930109</v>
      </c>
      <c r="L112" s="24">
        <f t="shared" si="96"/>
        <v>129.28953720222478</v>
      </c>
      <c r="M112" s="56">
        <f t="shared" si="96"/>
        <v>181.34116906286073</v>
      </c>
      <c r="N112" s="24">
        <f t="shared" si="96"/>
        <v>232.97302969881414</v>
      </c>
      <c r="O112" s="24">
        <f t="shared" si="96"/>
        <v>284.81477594710879</v>
      </c>
      <c r="P112" s="24">
        <f t="shared" si="96"/>
        <v>336.65652219540351</v>
      </c>
      <c r="Q112" s="24">
        <f t="shared" si="96"/>
        <v>388.2883828313569</v>
      </c>
      <c r="R112" s="24">
        <f t="shared" si="96"/>
        <v>440.13012907965157</v>
      </c>
      <c r="S112" s="24">
        <f t="shared" si="96"/>
        <v>491.97187532794624</v>
      </c>
      <c r="T112" s="24">
        <f t="shared" si="96"/>
        <v>544.02350718858224</v>
      </c>
      <c r="U112" s="24">
        <f t="shared" si="96"/>
        <v>595.65536782453557</v>
      </c>
      <c r="V112" s="24">
        <f t="shared" si="96"/>
        <v>647.4971140728303</v>
      </c>
      <c r="W112" s="24">
        <f t="shared" si="96"/>
        <v>699.33886032112491</v>
      </c>
      <c r="X112" s="24">
        <f t="shared" si="96"/>
        <v>750.97072095707836</v>
      </c>
      <c r="Y112" s="24">
        <f t="shared" si="96"/>
        <v>802.81246720537297</v>
      </c>
      <c r="Z112" s="24">
        <f t="shared" si="96"/>
        <v>854.65421345366769</v>
      </c>
      <c r="AA112" s="24">
        <f t="shared" si="96"/>
        <v>906.7058453143037</v>
      </c>
      <c r="AB112" s="24">
        <f t="shared" si="96"/>
        <v>958.33770595025703</v>
      </c>
      <c r="AC112" s="24">
        <f t="shared" si="96"/>
        <v>1010.1794521985518</v>
      </c>
      <c r="AD112" s="24">
        <f t="shared" si="96"/>
        <v>1062.0211984468465</v>
      </c>
      <c r="AE112" s="24">
        <f t="shared" si="96"/>
        <v>1113.6530590827997</v>
      </c>
      <c r="AF112" s="24">
        <f t="shared" si="96"/>
        <v>1165.4948053310945</v>
      </c>
    </row>
    <row r="113" spans="1:32" ht="13" x14ac:dyDescent="0.15">
      <c r="A113" s="50">
        <f t="shared" si="81"/>
        <v>81</v>
      </c>
      <c r="B113" s="24">
        <f t="shared" ref="B113:AF113" si="97">B112</f>
        <v>0</v>
      </c>
      <c r="C113" s="24">
        <f t="shared" si="97"/>
        <v>0</v>
      </c>
      <c r="D113" s="24">
        <f t="shared" si="97"/>
        <v>0</v>
      </c>
      <c r="E113" s="24">
        <f t="shared" si="97"/>
        <v>0</v>
      </c>
      <c r="F113" s="24">
        <f t="shared" si="97"/>
        <v>0</v>
      </c>
      <c r="G113" s="24">
        <f t="shared" si="97"/>
        <v>0</v>
      </c>
      <c r="H113" s="24">
        <f t="shared" si="97"/>
        <v>0</v>
      </c>
      <c r="I113" s="24">
        <f t="shared" si="97"/>
        <v>0</v>
      </c>
      <c r="J113" s="55">
        <f t="shared" si="97"/>
        <v>25.606044705635426</v>
      </c>
      <c r="K113" s="24">
        <f t="shared" si="97"/>
        <v>77.447790953930109</v>
      </c>
      <c r="L113" s="24">
        <f t="shared" si="97"/>
        <v>129.28953720222478</v>
      </c>
      <c r="M113" s="56">
        <f t="shared" si="97"/>
        <v>181.34116906286073</v>
      </c>
      <c r="N113" s="24">
        <f t="shared" si="97"/>
        <v>232.97302969881414</v>
      </c>
      <c r="O113" s="24">
        <f t="shared" si="97"/>
        <v>284.81477594710879</v>
      </c>
      <c r="P113" s="24">
        <f t="shared" si="97"/>
        <v>336.65652219540351</v>
      </c>
      <c r="Q113" s="24">
        <f t="shared" si="97"/>
        <v>388.2883828313569</v>
      </c>
      <c r="R113" s="24">
        <f t="shared" si="97"/>
        <v>440.13012907965157</v>
      </c>
      <c r="S113" s="24">
        <f t="shared" si="97"/>
        <v>491.97187532794624</v>
      </c>
      <c r="T113" s="24">
        <f t="shared" si="97"/>
        <v>544.02350718858224</v>
      </c>
      <c r="U113" s="24">
        <f t="shared" si="97"/>
        <v>595.65536782453557</v>
      </c>
      <c r="V113" s="24">
        <f t="shared" si="97"/>
        <v>647.4971140728303</v>
      </c>
      <c r="W113" s="24">
        <f t="shared" si="97"/>
        <v>699.33886032112491</v>
      </c>
      <c r="X113" s="24">
        <f t="shared" si="97"/>
        <v>750.97072095707836</v>
      </c>
      <c r="Y113" s="24">
        <f t="shared" si="97"/>
        <v>802.81246720537297</v>
      </c>
      <c r="Z113" s="24">
        <f t="shared" si="97"/>
        <v>854.65421345366769</v>
      </c>
      <c r="AA113" s="24">
        <f t="shared" si="97"/>
        <v>906.7058453143037</v>
      </c>
      <c r="AB113" s="24">
        <f t="shared" si="97"/>
        <v>958.33770595025703</v>
      </c>
      <c r="AC113" s="24">
        <f t="shared" si="97"/>
        <v>1010.1794521985518</v>
      </c>
      <c r="AD113" s="24">
        <f t="shared" si="97"/>
        <v>1062.0211984468465</v>
      </c>
      <c r="AE113" s="24">
        <f t="shared" si="97"/>
        <v>1113.6530590827997</v>
      </c>
      <c r="AF113" s="24">
        <f t="shared" si="97"/>
        <v>1165.4948053310945</v>
      </c>
    </row>
    <row r="114" spans="1:32" ht="13" x14ac:dyDescent="0.15">
      <c r="A114" s="50">
        <f t="shared" si="81"/>
        <v>82</v>
      </c>
      <c r="B114" s="24">
        <f t="shared" ref="B114:AF114" si="98">B113</f>
        <v>0</v>
      </c>
      <c r="C114" s="24">
        <f t="shared" si="98"/>
        <v>0</v>
      </c>
      <c r="D114" s="24">
        <f t="shared" si="98"/>
        <v>0</v>
      </c>
      <c r="E114" s="24">
        <f t="shared" si="98"/>
        <v>0</v>
      </c>
      <c r="F114" s="24">
        <f t="shared" si="98"/>
        <v>0</v>
      </c>
      <c r="G114" s="24">
        <f t="shared" si="98"/>
        <v>0</v>
      </c>
      <c r="H114" s="24">
        <f t="shared" si="98"/>
        <v>0</v>
      </c>
      <c r="I114" s="24">
        <f t="shared" si="98"/>
        <v>0</v>
      </c>
      <c r="J114" s="55">
        <f t="shared" si="98"/>
        <v>25.606044705635426</v>
      </c>
      <c r="K114" s="24">
        <f t="shared" si="98"/>
        <v>77.447790953930109</v>
      </c>
      <c r="L114" s="24">
        <f t="shared" si="98"/>
        <v>129.28953720222478</v>
      </c>
      <c r="M114" s="56">
        <f t="shared" si="98"/>
        <v>181.34116906286073</v>
      </c>
      <c r="N114" s="24">
        <f t="shared" si="98"/>
        <v>232.97302969881414</v>
      </c>
      <c r="O114" s="24">
        <f t="shared" si="98"/>
        <v>284.81477594710879</v>
      </c>
      <c r="P114" s="24">
        <f t="shared" si="98"/>
        <v>336.65652219540351</v>
      </c>
      <c r="Q114" s="24">
        <f t="shared" si="98"/>
        <v>388.2883828313569</v>
      </c>
      <c r="R114" s="24">
        <f t="shared" si="98"/>
        <v>440.13012907965157</v>
      </c>
      <c r="S114" s="24">
        <f t="shared" si="98"/>
        <v>491.97187532794624</v>
      </c>
      <c r="T114" s="24">
        <f t="shared" si="98"/>
        <v>544.02350718858224</v>
      </c>
      <c r="U114" s="24">
        <f t="shared" si="98"/>
        <v>595.65536782453557</v>
      </c>
      <c r="V114" s="24">
        <f t="shared" si="98"/>
        <v>647.4971140728303</v>
      </c>
      <c r="W114" s="24">
        <f t="shared" si="98"/>
        <v>699.33886032112491</v>
      </c>
      <c r="X114" s="24">
        <f t="shared" si="98"/>
        <v>750.97072095707836</v>
      </c>
      <c r="Y114" s="24">
        <f t="shared" si="98"/>
        <v>802.81246720537297</v>
      </c>
      <c r="Z114" s="24">
        <f t="shared" si="98"/>
        <v>854.65421345366769</v>
      </c>
      <c r="AA114" s="24">
        <f t="shared" si="98"/>
        <v>906.7058453143037</v>
      </c>
      <c r="AB114" s="24">
        <f t="shared" si="98"/>
        <v>958.33770595025703</v>
      </c>
      <c r="AC114" s="24">
        <f t="shared" si="98"/>
        <v>1010.1794521985518</v>
      </c>
      <c r="AD114" s="24">
        <f t="shared" si="98"/>
        <v>1062.0211984468465</v>
      </c>
      <c r="AE114" s="24">
        <f t="shared" si="98"/>
        <v>1113.6530590827997</v>
      </c>
      <c r="AF114" s="24">
        <f t="shared" si="98"/>
        <v>1165.4948053310945</v>
      </c>
    </row>
    <row r="115" spans="1:32" ht="13" x14ac:dyDescent="0.15">
      <c r="A115" s="50">
        <f t="shared" si="81"/>
        <v>83</v>
      </c>
      <c r="B115" s="24">
        <f t="shared" ref="B115:AF115" si="99">B114</f>
        <v>0</v>
      </c>
      <c r="C115" s="24">
        <f t="shared" si="99"/>
        <v>0</v>
      </c>
      <c r="D115" s="24">
        <f t="shared" si="99"/>
        <v>0</v>
      </c>
      <c r="E115" s="24">
        <f t="shared" si="99"/>
        <v>0</v>
      </c>
      <c r="F115" s="24">
        <f t="shared" si="99"/>
        <v>0</v>
      </c>
      <c r="G115" s="24">
        <f t="shared" si="99"/>
        <v>0</v>
      </c>
      <c r="H115" s="24">
        <f t="shared" si="99"/>
        <v>0</v>
      </c>
      <c r="I115" s="24">
        <f t="shared" si="99"/>
        <v>0</v>
      </c>
      <c r="J115" s="55">
        <f t="shared" si="99"/>
        <v>25.606044705635426</v>
      </c>
      <c r="K115" s="24">
        <f t="shared" si="99"/>
        <v>77.447790953930109</v>
      </c>
      <c r="L115" s="24">
        <f t="shared" si="99"/>
        <v>129.28953720222478</v>
      </c>
      <c r="M115" s="56">
        <f t="shared" si="99"/>
        <v>181.34116906286073</v>
      </c>
      <c r="N115" s="24">
        <f t="shared" si="99"/>
        <v>232.97302969881414</v>
      </c>
      <c r="O115" s="24">
        <f t="shared" si="99"/>
        <v>284.81477594710879</v>
      </c>
      <c r="P115" s="24">
        <f t="shared" si="99"/>
        <v>336.65652219540351</v>
      </c>
      <c r="Q115" s="24">
        <f t="shared" si="99"/>
        <v>388.2883828313569</v>
      </c>
      <c r="R115" s="24">
        <f t="shared" si="99"/>
        <v>440.13012907965157</v>
      </c>
      <c r="S115" s="24">
        <f t="shared" si="99"/>
        <v>491.97187532794624</v>
      </c>
      <c r="T115" s="24">
        <f t="shared" si="99"/>
        <v>544.02350718858224</v>
      </c>
      <c r="U115" s="24">
        <f t="shared" si="99"/>
        <v>595.65536782453557</v>
      </c>
      <c r="V115" s="24">
        <f t="shared" si="99"/>
        <v>647.4971140728303</v>
      </c>
      <c r="W115" s="24">
        <f t="shared" si="99"/>
        <v>699.33886032112491</v>
      </c>
      <c r="X115" s="24">
        <f t="shared" si="99"/>
        <v>750.97072095707836</v>
      </c>
      <c r="Y115" s="24">
        <f t="shared" si="99"/>
        <v>802.81246720537297</v>
      </c>
      <c r="Z115" s="24">
        <f t="shared" si="99"/>
        <v>854.65421345366769</v>
      </c>
      <c r="AA115" s="24">
        <f t="shared" si="99"/>
        <v>906.7058453143037</v>
      </c>
      <c r="AB115" s="24">
        <f t="shared" si="99"/>
        <v>958.33770595025703</v>
      </c>
      <c r="AC115" s="24">
        <f t="shared" si="99"/>
        <v>1010.1794521985518</v>
      </c>
      <c r="AD115" s="24">
        <f t="shared" si="99"/>
        <v>1062.0211984468465</v>
      </c>
      <c r="AE115" s="24">
        <f t="shared" si="99"/>
        <v>1113.6530590827997</v>
      </c>
      <c r="AF115" s="24">
        <f t="shared" si="99"/>
        <v>1165.4948053310945</v>
      </c>
    </row>
    <row r="116" spans="1:32" ht="13" x14ac:dyDescent="0.15">
      <c r="A116" s="50">
        <f t="shared" si="81"/>
        <v>84</v>
      </c>
      <c r="B116" s="24">
        <f t="shared" ref="B116:AF116" si="100">B115</f>
        <v>0</v>
      </c>
      <c r="C116" s="24">
        <f t="shared" si="100"/>
        <v>0</v>
      </c>
      <c r="D116" s="24">
        <f t="shared" si="100"/>
        <v>0</v>
      </c>
      <c r="E116" s="24">
        <f t="shared" si="100"/>
        <v>0</v>
      </c>
      <c r="F116" s="24">
        <f t="shared" si="100"/>
        <v>0</v>
      </c>
      <c r="G116" s="24">
        <f t="shared" si="100"/>
        <v>0</v>
      </c>
      <c r="H116" s="24">
        <f t="shared" si="100"/>
        <v>0</v>
      </c>
      <c r="I116" s="24">
        <f t="shared" si="100"/>
        <v>0</v>
      </c>
      <c r="J116" s="55">
        <f t="shared" si="100"/>
        <v>25.606044705635426</v>
      </c>
      <c r="K116" s="24">
        <f t="shared" si="100"/>
        <v>77.447790953930109</v>
      </c>
      <c r="L116" s="24">
        <f t="shared" si="100"/>
        <v>129.28953720222478</v>
      </c>
      <c r="M116" s="56">
        <f t="shared" si="100"/>
        <v>181.34116906286073</v>
      </c>
      <c r="N116" s="24">
        <f t="shared" si="100"/>
        <v>232.97302969881414</v>
      </c>
      <c r="O116" s="24">
        <f t="shared" si="100"/>
        <v>284.81477594710879</v>
      </c>
      <c r="P116" s="24">
        <f t="shared" si="100"/>
        <v>336.65652219540351</v>
      </c>
      <c r="Q116" s="24">
        <f t="shared" si="100"/>
        <v>388.2883828313569</v>
      </c>
      <c r="R116" s="24">
        <f t="shared" si="100"/>
        <v>440.13012907965157</v>
      </c>
      <c r="S116" s="24">
        <f t="shared" si="100"/>
        <v>491.97187532794624</v>
      </c>
      <c r="T116" s="24">
        <f t="shared" si="100"/>
        <v>544.02350718858224</v>
      </c>
      <c r="U116" s="24">
        <f t="shared" si="100"/>
        <v>595.65536782453557</v>
      </c>
      <c r="V116" s="24">
        <f t="shared" si="100"/>
        <v>647.4971140728303</v>
      </c>
      <c r="W116" s="24">
        <f t="shared" si="100"/>
        <v>699.33886032112491</v>
      </c>
      <c r="X116" s="24">
        <f t="shared" si="100"/>
        <v>750.97072095707836</v>
      </c>
      <c r="Y116" s="24">
        <f t="shared" si="100"/>
        <v>802.81246720537297</v>
      </c>
      <c r="Z116" s="24">
        <f t="shared" si="100"/>
        <v>854.65421345366769</v>
      </c>
      <c r="AA116" s="24">
        <f t="shared" si="100"/>
        <v>906.7058453143037</v>
      </c>
      <c r="AB116" s="24">
        <f t="shared" si="100"/>
        <v>958.33770595025703</v>
      </c>
      <c r="AC116" s="24">
        <f t="shared" si="100"/>
        <v>1010.1794521985518</v>
      </c>
      <c r="AD116" s="24">
        <f t="shared" si="100"/>
        <v>1062.0211984468465</v>
      </c>
      <c r="AE116" s="24">
        <f t="shared" si="100"/>
        <v>1113.6530590827997</v>
      </c>
      <c r="AF116" s="24">
        <f t="shared" si="100"/>
        <v>1165.4948053310945</v>
      </c>
    </row>
    <row r="117" spans="1:32" ht="13" x14ac:dyDescent="0.15">
      <c r="A117" s="50">
        <f t="shared" si="81"/>
        <v>85</v>
      </c>
      <c r="B117" s="24">
        <f t="shared" ref="B117:AF117" si="101">B116</f>
        <v>0</v>
      </c>
      <c r="C117" s="24">
        <f t="shared" si="101"/>
        <v>0</v>
      </c>
      <c r="D117" s="24">
        <f t="shared" si="101"/>
        <v>0</v>
      </c>
      <c r="E117" s="24">
        <f t="shared" si="101"/>
        <v>0</v>
      </c>
      <c r="F117" s="24">
        <f t="shared" si="101"/>
        <v>0</v>
      </c>
      <c r="G117" s="24">
        <f t="shared" si="101"/>
        <v>0</v>
      </c>
      <c r="H117" s="24">
        <f t="shared" si="101"/>
        <v>0</v>
      </c>
      <c r="I117" s="24">
        <f t="shared" si="101"/>
        <v>0</v>
      </c>
      <c r="J117" s="55">
        <f t="shared" si="101"/>
        <v>25.606044705635426</v>
      </c>
      <c r="K117" s="24">
        <f t="shared" si="101"/>
        <v>77.447790953930109</v>
      </c>
      <c r="L117" s="24">
        <f t="shared" si="101"/>
        <v>129.28953720222478</v>
      </c>
      <c r="M117" s="56">
        <f t="shared" si="101"/>
        <v>181.34116906286073</v>
      </c>
      <c r="N117" s="24">
        <f t="shared" si="101"/>
        <v>232.97302969881414</v>
      </c>
      <c r="O117" s="24">
        <f t="shared" si="101"/>
        <v>284.81477594710879</v>
      </c>
      <c r="P117" s="24">
        <f t="shared" si="101"/>
        <v>336.65652219540351</v>
      </c>
      <c r="Q117" s="24">
        <f t="shared" si="101"/>
        <v>388.2883828313569</v>
      </c>
      <c r="R117" s="24">
        <f t="shared" si="101"/>
        <v>440.13012907965157</v>
      </c>
      <c r="S117" s="24">
        <f t="shared" si="101"/>
        <v>491.97187532794624</v>
      </c>
      <c r="T117" s="24">
        <f t="shared" si="101"/>
        <v>544.02350718858224</v>
      </c>
      <c r="U117" s="24">
        <f t="shared" si="101"/>
        <v>595.65536782453557</v>
      </c>
      <c r="V117" s="24">
        <f t="shared" si="101"/>
        <v>647.4971140728303</v>
      </c>
      <c r="W117" s="24">
        <f t="shared" si="101"/>
        <v>699.33886032112491</v>
      </c>
      <c r="X117" s="24">
        <f t="shared" si="101"/>
        <v>750.97072095707836</v>
      </c>
      <c r="Y117" s="24">
        <f t="shared" si="101"/>
        <v>802.81246720537297</v>
      </c>
      <c r="Z117" s="24">
        <f t="shared" si="101"/>
        <v>854.65421345366769</v>
      </c>
      <c r="AA117" s="24">
        <f t="shared" si="101"/>
        <v>906.7058453143037</v>
      </c>
      <c r="AB117" s="24">
        <f t="shared" si="101"/>
        <v>958.33770595025703</v>
      </c>
      <c r="AC117" s="24">
        <f t="shared" si="101"/>
        <v>1010.1794521985518</v>
      </c>
      <c r="AD117" s="24">
        <f t="shared" si="101"/>
        <v>1062.0211984468465</v>
      </c>
      <c r="AE117" s="24">
        <f t="shared" si="101"/>
        <v>1113.6530590827997</v>
      </c>
      <c r="AF117" s="24">
        <f t="shared" si="101"/>
        <v>1165.4948053310945</v>
      </c>
    </row>
    <row r="118" spans="1:32" ht="13" x14ac:dyDescent="0.15">
      <c r="A118" s="50">
        <f t="shared" si="81"/>
        <v>86</v>
      </c>
      <c r="B118" s="24">
        <f t="shared" ref="B118:AF118" si="102">B117</f>
        <v>0</v>
      </c>
      <c r="C118" s="24">
        <f t="shared" si="102"/>
        <v>0</v>
      </c>
      <c r="D118" s="24">
        <f t="shared" si="102"/>
        <v>0</v>
      </c>
      <c r="E118" s="24">
        <f t="shared" si="102"/>
        <v>0</v>
      </c>
      <c r="F118" s="24">
        <f t="shared" si="102"/>
        <v>0</v>
      </c>
      <c r="G118" s="24">
        <f t="shared" si="102"/>
        <v>0</v>
      </c>
      <c r="H118" s="24">
        <f t="shared" si="102"/>
        <v>0</v>
      </c>
      <c r="I118" s="24">
        <f t="shared" si="102"/>
        <v>0</v>
      </c>
      <c r="J118" s="55">
        <f t="shared" si="102"/>
        <v>25.606044705635426</v>
      </c>
      <c r="K118" s="24">
        <f t="shared" si="102"/>
        <v>77.447790953930109</v>
      </c>
      <c r="L118" s="24">
        <f t="shared" si="102"/>
        <v>129.28953720222478</v>
      </c>
      <c r="M118" s="56">
        <f t="shared" si="102"/>
        <v>181.34116906286073</v>
      </c>
      <c r="N118" s="24">
        <f t="shared" si="102"/>
        <v>232.97302969881414</v>
      </c>
      <c r="O118" s="24">
        <f t="shared" si="102"/>
        <v>284.81477594710879</v>
      </c>
      <c r="P118" s="24">
        <f t="shared" si="102"/>
        <v>336.65652219540351</v>
      </c>
      <c r="Q118" s="24">
        <f t="shared" si="102"/>
        <v>388.2883828313569</v>
      </c>
      <c r="R118" s="24">
        <f t="shared" si="102"/>
        <v>440.13012907965157</v>
      </c>
      <c r="S118" s="24">
        <f t="shared" si="102"/>
        <v>491.97187532794624</v>
      </c>
      <c r="T118" s="24">
        <f t="shared" si="102"/>
        <v>544.02350718858224</v>
      </c>
      <c r="U118" s="24">
        <f t="shared" si="102"/>
        <v>595.65536782453557</v>
      </c>
      <c r="V118" s="24">
        <f t="shared" si="102"/>
        <v>647.4971140728303</v>
      </c>
      <c r="W118" s="24">
        <f t="shared" si="102"/>
        <v>699.33886032112491</v>
      </c>
      <c r="X118" s="24">
        <f t="shared" si="102"/>
        <v>750.97072095707836</v>
      </c>
      <c r="Y118" s="24">
        <f t="shared" si="102"/>
        <v>802.81246720537297</v>
      </c>
      <c r="Z118" s="24">
        <f t="shared" si="102"/>
        <v>854.65421345366769</v>
      </c>
      <c r="AA118" s="24">
        <f t="shared" si="102"/>
        <v>906.7058453143037</v>
      </c>
      <c r="AB118" s="24">
        <f t="shared" si="102"/>
        <v>958.33770595025703</v>
      </c>
      <c r="AC118" s="24">
        <f t="shared" si="102"/>
        <v>1010.1794521985518</v>
      </c>
      <c r="AD118" s="24">
        <f t="shared" si="102"/>
        <v>1062.0211984468465</v>
      </c>
      <c r="AE118" s="24">
        <f t="shared" si="102"/>
        <v>1113.6530590827997</v>
      </c>
      <c r="AF118" s="24">
        <f t="shared" si="102"/>
        <v>1165.4948053310945</v>
      </c>
    </row>
    <row r="119" spans="1:32" ht="13" x14ac:dyDescent="0.15">
      <c r="A119" s="43"/>
      <c r="C119" s="16"/>
      <c r="D119" s="16"/>
      <c r="J119" s="44"/>
      <c r="M119" s="43"/>
    </row>
    <row r="120" spans="1:32" ht="13" x14ac:dyDescent="0.15">
      <c r="A120" s="43"/>
      <c r="C120" s="16"/>
      <c r="D120" s="16"/>
      <c r="J120" s="44"/>
      <c r="M120" s="43"/>
    </row>
    <row r="121" spans="1:32" ht="13" x14ac:dyDescent="0.15">
      <c r="A121" s="43"/>
      <c r="C121" s="16"/>
      <c r="D121" s="16"/>
      <c r="J121" s="44"/>
      <c r="N121" s="44"/>
    </row>
    <row r="122" spans="1:32" ht="13" x14ac:dyDescent="0.15">
      <c r="A122" s="43"/>
      <c r="C122" s="16"/>
      <c r="D122" s="16"/>
      <c r="J122" s="44"/>
      <c r="N122" s="44"/>
    </row>
    <row r="123" spans="1:32" ht="13" x14ac:dyDescent="0.15">
      <c r="A123" s="43"/>
      <c r="C123" s="16"/>
      <c r="D123" s="16"/>
      <c r="J123" s="44"/>
      <c r="N123" s="44"/>
    </row>
    <row r="124" spans="1:32" ht="13" x14ac:dyDescent="0.15">
      <c r="A124" s="43"/>
      <c r="C124" s="16"/>
      <c r="D124" s="16"/>
      <c r="J124" s="44"/>
      <c r="N124" s="44"/>
    </row>
    <row r="125" spans="1:32" ht="13" x14ac:dyDescent="0.15">
      <c r="A125" s="43"/>
      <c r="C125" s="16"/>
      <c r="D125" s="16"/>
      <c r="J125" s="44"/>
      <c r="N125" s="44"/>
    </row>
    <row r="126" spans="1:32" ht="13" x14ac:dyDescent="0.15">
      <c r="A126" s="43"/>
      <c r="C126" s="16"/>
      <c r="D126" s="16"/>
      <c r="J126" s="44"/>
      <c r="N126" s="44"/>
    </row>
    <row r="127" spans="1:32" ht="13" x14ac:dyDescent="0.15">
      <c r="A127" s="43"/>
      <c r="C127" s="16"/>
      <c r="D127" s="16"/>
      <c r="J127" s="44"/>
      <c r="N127" s="44"/>
    </row>
    <row r="128" spans="1:32" ht="13" x14ac:dyDescent="0.15">
      <c r="A128" s="43"/>
      <c r="C128" s="16"/>
      <c r="D128" s="16"/>
      <c r="J128" s="44"/>
      <c r="N128" s="44"/>
    </row>
    <row r="129" spans="1:14" ht="13" x14ac:dyDescent="0.15">
      <c r="A129" s="43"/>
      <c r="C129" s="16"/>
      <c r="D129" s="16"/>
      <c r="J129" s="44"/>
      <c r="N129" s="44"/>
    </row>
    <row r="130" spans="1:14" ht="13" x14ac:dyDescent="0.15">
      <c r="A130" s="43"/>
      <c r="C130" s="16"/>
      <c r="D130" s="16"/>
      <c r="J130" s="44"/>
      <c r="N130" s="44"/>
    </row>
    <row r="131" spans="1:14" ht="13" x14ac:dyDescent="0.15">
      <c r="A131" s="43"/>
      <c r="C131" s="16"/>
      <c r="D131" s="16"/>
      <c r="J131" s="44"/>
      <c r="N131" s="44"/>
    </row>
    <row r="132" spans="1:14" ht="13" x14ac:dyDescent="0.15">
      <c r="A132" s="43"/>
      <c r="C132" s="16"/>
      <c r="D132" s="16"/>
      <c r="J132" s="44"/>
      <c r="N132" s="44"/>
    </row>
    <row r="133" spans="1:14" ht="13" x14ac:dyDescent="0.15">
      <c r="A133" s="43"/>
      <c r="C133" s="16"/>
      <c r="D133" s="16"/>
      <c r="J133" s="44"/>
      <c r="N133" s="44"/>
    </row>
    <row r="134" spans="1:14" ht="13" x14ac:dyDescent="0.15">
      <c r="A134" s="43"/>
      <c r="C134" s="16"/>
      <c r="D134" s="16"/>
      <c r="J134" s="44"/>
      <c r="N134" s="44"/>
    </row>
    <row r="135" spans="1:14" ht="13" x14ac:dyDescent="0.15">
      <c r="A135" s="43"/>
      <c r="C135" s="16"/>
      <c r="D135" s="16"/>
      <c r="J135" s="44"/>
      <c r="N135" s="44"/>
    </row>
    <row r="136" spans="1:14" ht="13" x14ac:dyDescent="0.15">
      <c r="A136" s="43"/>
      <c r="C136" s="16"/>
      <c r="D136" s="16"/>
      <c r="J136" s="44"/>
      <c r="N136" s="44"/>
    </row>
    <row r="137" spans="1:14" ht="13" x14ac:dyDescent="0.15">
      <c r="A137" s="43"/>
      <c r="C137" s="16"/>
      <c r="D137" s="16"/>
      <c r="J137" s="44"/>
      <c r="N137" s="44"/>
    </row>
    <row r="138" spans="1:14" ht="13" x14ac:dyDescent="0.15">
      <c r="A138" s="43"/>
      <c r="C138" s="16"/>
      <c r="D138" s="16"/>
      <c r="J138" s="44"/>
      <c r="N138" s="44"/>
    </row>
    <row r="139" spans="1:14" ht="13" x14ac:dyDescent="0.15">
      <c r="A139" s="43"/>
      <c r="C139" s="16"/>
      <c r="D139" s="16"/>
      <c r="J139" s="44"/>
      <c r="N139" s="44"/>
    </row>
    <row r="140" spans="1:14" ht="13" x14ac:dyDescent="0.15">
      <c r="A140" s="43"/>
      <c r="C140" s="16"/>
      <c r="D140" s="16"/>
      <c r="J140" s="44"/>
      <c r="N140" s="44"/>
    </row>
    <row r="141" spans="1:14" ht="13" x14ac:dyDescent="0.15">
      <c r="A141" s="43"/>
      <c r="C141" s="16"/>
      <c r="D141" s="16"/>
      <c r="J141" s="44"/>
      <c r="N141" s="44"/>
    </row>
    <row r="142" spans="1:14" ht="13" x14ac:dyDescent="0.15">
      <c r="A142" s="43"/>
      <c r="C142" s="16"/>
      <c r="D142" s="16"/>
      <c r="J142" s="44"/>
      <c r="N142" s="44"/>
    </row>
    <row r="143" spans="1:14" ht="13" x14ac:dyDescent="0.15">
      <c r="A143" s="43"/>
      <c r="C143" s="16"/>
      <c r="D143" s="16"/>
      <c r="J143" s="44"/>
      <c r="N143" s="44"/>
    </row>
    <row r="144" spans="1:14" ht="13" x14ac:dyDescent="0.15">
      <c r="A144" s="43"/>
      <c r="C144" s="16"/>
      <c r="D144" s="16"/>
      <c r="J144" s="44"/>
      <c r="N144" s="44"/>
    </row>
    <row r="145" spans="1:14" ht="13" x14ac:dyDescent="0.15">
      <c r="A145" s="43"/>
      <c r="C145" s="16"/>
      <c r="D145" s="16"/>
      <c r="J145" s="44"/>
      <c r="N145" s="44"/>
    </row>
    <row r="146" spans="1:14" ht="13" x14ac:dyDescent="0.15">
      <c r="A146" s="43"/>
      <c r="C146" s="16"/>
      <c r="D146" s="16"/>
      <c r="J146" s="44"/>
      <c r="N146" s="44"/>
    </row>
    <row r="147" spans="1:14" ht="13" x14ac:dyDescent="0.15">
      <c r="A147" s="43"/>
      <c r="C147" s="16"/>
      <c r="D147" s="16"/>
      <c r="J147" s="44"/>
      <c r="N147" s="44"/>
    </row>
    <row r="148" spans="1:14" ht="13" x14ac:dyDescent="0.15">
      <c r="A148" s="43"/>
      <c r="C148" s="16"/>
      <c r="D148" s="16"/>
      <c r="J148" s="44"/>
      <c r="N148" s="44"/>
    </row>
    <row r="149" spans="1:14" ht="13" x14ac:dyDescent="0.15">
      <c r="A149" s="43"/>
      <c r="C149" s="16"/>
      <c r="D149" s="16"/>
      <c r="J149" s="44"/>
      <c r="N149" s="44"/>
    </row>
    <row r="150" spans="1:14" ht="13" x14ac:dyDescent="0.15">
      <c r="A150" s="43"/>
      <c r="C150" s="16"/>
      <c r="D150" s="16"/>
      <c r="J150" s="44"/>
      <c r="N150" s="44"/>
    </row>
    <row r="151" spans="1:14" ht="13" x14ac:dyDescent="0.15">
      <c r="A151" s="43"/>
      <c r="C151" s="16"/>
      <c r="D151" s="16"/>
      <c r="J151" s="44"/>
      <c r="N151" s="44"/>
    </row>
    <row r="152" spans="1:14" ht="13" x14ac:dyDescent="0.15">
      <c r="A152" s="43"/>
      <c r="C152" s="16"/>
      <c r="D152" s="16"/>
      <c r="J152" s="44"/>
      <c r="N152" s="44"/>
    </row>
    <row r="153" spans="1:14" ht="13" x14ac:dyDescent="0.15">
      <c r="A153" s="43"/>
      <c r="C153" s="16"/>
      <c r="D153" s="16"/>
      <c r="J153" s="44"/>
      <c r="N153" s="44"/>
    </row>
    <row r="154" spans="1:14" ht="13" x14ac:dyDescent="0.15">
      <c r="A154" s="43"/>
      <c r="C154" s="16"/>
      <c r="D154" s="16"/>
      <c r="J154" s="44"/>
      <c r="N154" s="44"/>
    </row>
    <row r="155" spans="1:14" ht="13" x14ac:dyDescent="0.15">
      <c r="A155" s="43"/>
      <c r="C155" s="16"/>
      <c r="D155" s="16"/>
      <c r="J155" s="44"/>
      <c r="N155" s="44"/>
    </row>
    <row r="156" spans="1:14" ht="13" x14ac:dyDescent="0.15">
      <c r="A156" s="43"/>
      <c r="C156" s="16"/>
      <c r="D156" s="16"/>
      <c r="J156" s="44"/>
      <c r="N156" s="44"/>
    </row>
    <row r="157" spans="1:14" ht="13" x14ac:dyDescent="0.15">
      <c r="A157" s="43"/>
      <c r="C157" s="16"/>
      <c r="D157" s="16"/>
      <c r="J157" s="44"/>
      <c r="N157" s="44"/>
    </row>
    <row r="158" spans="1:14" ht="13" x14ac:dyDescent="0.15">
      <c r="A158" s="43"/>
      <c r="C158" s="16"/>
      <c r="D158" s="16"/>
      <c r="J158" s="44"/>
      <c r="N158" s="44"/>
    </row>
    <row r="159" spans="1:14" ht="13" x14ac:dyDescent="0.15">
      <c r="A159" s="43"/>
      <c r="C159" s="16"/>
      <c r="D159" s="16"/>
      <c r="J159" s="44"/>
      <c r="N159" s="44"/>
    </row>
    <row r="160" spans="1:14" ht="13" x14ac:dyDescent="0.15">
      <c r="A160" s="43"/>
      <c r="C160" s="16"/>
      <c r="D160" s="16"/>
      <c r="J160" s="44"/>
      <c r="N160" s="44"/>
    </row>
    <row r="161" spans="1:14" ht="13" x14ac:dyDescent="0.15">
      <c r="A161" s="43"/>
      <c r="C161" s="16"/>
      <c r="D161" s="16"/>
      <c r="J161" s="44"/>
      <c r="N161" s="44"/>
    </row>
    <row r="162" spans="1:14" ht="13" x14ac:dyDescent="0.15">
      <c r="A162" s="43"/>
      <c r="C162" s="16"/>
      <c r="D162" s="16"/>
      <c r="J162" s="44"/>
      <c r="N162" s="44"/>
    </row>
    <row r="163" spans="1:14" ht="13" x14ac:dyDescent="0.15">
      <c r="A163" s="43"/>
      <c r="C163" s="16"/>
      <c r="D163" s="16"/>
      <c r="J163" s="44"/>
      <c r="N163" s="44"/>
    </row>
    <row r="164" spans="1:14" ht="13" x14ac:dyDescent="0.15">
      <c r="A164" s="43"/>
      <c r="C164" s="16"/>
      <c r="D164" s="16"/>
      <c r="J164" s="44"/>
      <c r="N164" s="44"/>
    </row>
    <row r="165" spans="1:14" ht="13" x14ac:dyDescent="0.15">
      <c r="A165" s="43"/>
      <c r="C165" s="16"/>
      <c r="D165" s="16"/>
      <c r="J165" s="44"/>
      <c r="N165" s="44"/>
    </row>
    <row r="166" spans="1:14" ht="13" x14ac:dyDescent="0.15">
      <c r="A166" s="43"/>
      <c r="C166" s="16"/>
      <c r="D166" s="16"/>
      <c r="J166" s="44"/>
      <c r="N166" s="44"/>
    </row>
    <row r="167" spans="1:14" ht="13" x14ac:dyDescent="0.15">
      <c r="A167" s="43"/>
      <c r="C167" s="16"/>
      <c r="D167" s="16"/>
      <c r="J167" s="44"/>
      <c r="N167" s="44"/>
    </row>
    <row r="168" spans="1:14" ht="13" x14ac:dyDescent="0.15">
      <c r="A168" s="43"/>
      <c r="C168" s="16"/>
      <c r="D168" s="16"/>
      <c r="J168" s="44"/>
      <c r="N168" s="44"/>
    </row>
    <row r="169" spans="1:14" ht="13" x14ac:dyDescent="0.15">
      <c r="A169" s="43"/>
      <c r="C169" s="16"/>
      <c r="D169" s="16"/>
      <c r="J169" s="44"/>
      <c r="N169" s="44"/>
    </row>
    <row r="170" spans="1:14" ht="13" x14ac:dyDescent="0.15">
      <c r="A170" s="43"/>
      <c r="C170" s="16"/>
      <c r="D170" s="16"/>
      <c r="J170" s="44"/>
      <c r="N170" s="44"/>
    </row>
    <row r="171" spans="1:14" ht="13" x14ac:dyDescent="0.15">
      <c r="A171" s="43"/>
      <c r="C171" s="16"/>
      <c r="D171" s="16"/>
      <c r="J171" s="44"/>
      <c r="N171" s="44"/>
    </row>
    <row r="172" spans="1:14" ht="13" x14ac:dyDescent="0.15">
      <c r="A172" s="43"/>
      <c r="C172" s="16"/>
      <c r="D172" s="16"/>
      <c r="J172" s="44"/>
      <c r="N172" s="44"/>
    </row>
    <row r="173" spans="1:14" ht="13" x14ac:dyDescent="0.15">
      <c r="A173" s="43"/>
      <c r="C173" s="16"/>
      <c r="D173" s="16"/>
      <c r="J173" s="44"/>
      <c r="N173" s="44"/>
    </row>
    <row r="174" spans="1:14" ht="13" x14ac:dyDescent="0.15">
      <c r="A174" s="43"/>
      <c r="C174" s="16"/>
      <c r="D174" s="16"/>
      <c r="J174" s="44"/>
      <c r="N174" s="44"/>
    </row>
    <row r="175" spans="1:14" ht="13" x14ac:dyDescent="0.15">
      <c r="A175" s="43"/>
      <c r="C175" s="16"/>
      <c r="D175" s="16"/>
      <c r="J175" s="44"/>
      <c r="N175" s="44"/>
    </row>
    <row r="176" spans="1:14" ht="13" x14ac:dyDescent="0.15">
      <c r="A176" s="43"/>
      <c r="C176" s="16"/>
      <c r="D176" s="16"/>
      <c r="J176" s="44"/>
      <c r="N176" s="44"/>
    </row>
    <row r="177" spans="1:14" ht="13" x14ac:dyDescent="0.15">
      <c r="A177" s="43"/>
      <c r="C177" s="16"/>
      <c r="D177" s="16"/>
      <c r="J177" s="44"/>
      <c r="N177" s="44"/>
    </row>
    <row r="178" spans="1:14" ht="13" x14ac:dyDescent="0.15">
      <c r="A178" s="43"/>
      <c r="C178" s="16"/>
      <c r="D178" s="16"/>
      <c r="J178" s="44"/>
      <c r="N178" s="44"/>
    </row>
    <row r="179" spans="1:14" ht="13" x14ac:dyDescent="0.15">
      <c r="A179" s="43"/>
      <c r="C179" s="16"/>
      <c r="D179" s="16"/>
      <c r="J179" s="44"/>
      <c r="N179" s="44"/>
    </row>
    <row r="180" spans="1:14" ht="13" x14ac:dyDescent="0.15">
      <c r="A180" s="43"/>
      <c r="C180" s="16"/>
      <c r="D180" s="16"/>
      <c r="J180" s="44"/>
      <c r="N180" s="44"/>
    </row>
    <row r="181" spans="1:14" ht="13" x14ac:dyDescent="0.15">
      <c r="A181" s="43"/>
      <c r="C181" s="16"/>
      <c r="D181" s="16"/>
      <c r="J181" s="44"/>
      <c r="N181" s="44"/>
    </row>
    <row r="182" spans="1:14" ht="13" x14ac:dyDescent="0.15">
      <c r="A182" s="43"/>
      <c r="C182" s="16"/>
      <c r="D182" s="16"/>
      <c r="J182" s="44"/>
      <c r="N182" s="44"/>
    </row>
    <row r="183" spans="1:14" ht="13" x14ac:dyDescent="0.15">
      <c r="A183" s="43"/>
      <c r="C183" s="16"/>
      <c r="D183" s="16"/>
      <c r="J183" s="44"/>
      <c r="N183" s="44"/>
    </row>
    <row r="184" spans="1:14" ht="13" x14ac:dyDescent="0.15">
      <c r="A184" s="43"/>
      <c r="C184" s="16"/>
      <c r="D184" s="16"/>
      <c r="J184" s="44"/>
      <c r="N184" s="44"/>
    </row>
    <row r="185" spans="1:14" ht="13" x14ac:dyDescent="0.15">
      <c r="A185" s="43"/>
      <c r="C185" s="16"/>
      <c r="D185" s="16"/>
      <c r="J185" s="44"/>
      <c r="N185" s="44"/>
    </row>
    <row r="186" spans="1:14" ht="13" x14ac:dyDescent="0.15">
      <c r="A186" s="43"/>
      <c r="C186" s="16"/>
      <c r="D186" s="16"/>
      <c r="J186" s="44"/>
      <c r="N186" s="44"/>
    </row>
    <row r="187" spans="1:14" ht="13" x14ac:dyDescent="0.15">
      <c r="A187" s="43"/>
      <c r="C187" s="16"/>
      <c r="D187" s="16"/>
      <c r="J187" s="44"/>
      <c r="N187" s="44"/>
    </row>
    <row r="188" spans="1:14" ht="13" x14ac:dyDescent="0.15">
      <c r="A188" s="43"/>
      <c r="C188" s="16"/>
      <c r="D188" s="16"/>
      <c r="J188" s="44"/>
      <c r="N188" s="44"/>
    </row>
    <row r="189" spans="1:14" ht="13" x14ac:dyDescent="0.15">
      <c r="A189" s="43"/>
      <c r="C189" s="16"/>
      <c r="D189" s="16"/>
      <c r="J189" s="44"/>
      <c r="N189" s="44"/>
    </row>
    <row r="190" spans="1:14" ht="13" x14ac:dyDescent="0.15">
      <c r="A190" s="43"/>
      <c r="C190" s="16"/>
      <c r="D190" s="16"/>
      <c r="J190" s="44"/>
      <c r="N190" s="44"/>
    </row>
    <row r="191" spans="1:14" ht="13" x14ac:dyDescent="0.15">
      <c r="A191" s="43"/>
      <c r="C191" s="16"/>
      <c r="D191" s="16"/>
      <c r="J191" s="44"/>
      <c r="N191" s="44"/>
    </row>
    <row r="192" spans="1:14" ht="13" x14ac:dyDescent="0.15">
      <c r="A192" s="43"/>
      <c r="C192" s="16"/>
      <c r="D192" s="16"/>
      <c r="J192" s="44"/>
      <c r="N192" s="44"/>
    </row>
    <row r="193" spans="1:14" ht="13" x14ac:dyDescent="0.15">
      <c r="A193" s="43"/>
      <c r="C193" s="16"/>
      <c r="D193" s="16"/>
      <c r="J193" s="44"/>
      <c r="N193" s="44"/>
    </row>
    <row r="194" spans="1:14" ht="13" x14ac:dyDescent="0.15">
      <c r="A194" s="43"/>
      <c r="C194" s="16"/>
      <c r="D194" s="16"/>
      <c r="J194" s="44"/>
      <c r="N194" s="44"/>
    </row>
    <row r="195" spans="1:14" ht="13" x14ac:dyDescent="0.15">
      <c r="A195" s="43"/>
      <c r="C195" s="16"/>
      <c r="D195" s="16"/>
      <c r="J195" s="44"/>
      <c r="N195" s="44"/>
    </row>
    <row r="196" spans="1:14" ht="13" x14ac:dyDescent="0.15">
      <c r="A196" s="43"/>
      <c r="C196" s="16"/>
      <c r="D196" s="16"/>
      <c r="J196" s="44"/>
      <c r="N196" s="44"/>
    </row>
    <row r="197" spans="1:14" ht="13" x14ac:dyDescent="0.15">
      <c r="A197" s="43"/>
      <c r="C197" s="16"/>
      <c r="D197" s="16"/>
      <c r="J197" s="44"/>
      <c r="N197" s="44"/>
    </row>
    <row r="198" spans="1:14" ht="13" x14ac:dyDescent="0.15">
      <c r="A198" s="43"/>
      <c r="C198" s="16"/>
      <c r="D198" s="16"/>
      <c r="J198" s="44"/>
      <c r="N198" s="44"/>
    </row>
    <row r="199" spans="1:14" ht="13" x14ac:dyDescent="0.15">
      <c r="A199" s="43"/>
      <c r="C199" s="16"/>
      <c r="D199" s="16"/>
      <c r="J199" s="44"/>
      <c r="N199" s="44"/>
    </row>
    <row r="200" spans="1:14" ht="13" x14ac:dyDescent="0.15">
      <c r="A200" s="43"/>
      <c r="C200" s="16"/>
      <c r="D200" s="16"/>
      <c r="J200" s="44"/>
      <c r="N200" s="44"/>
    </row>
    <row r="201" spans="1:14" ht="13" x14ac:dyDescent="0.15">
      <c r="A201" s="43"/>
      <c r="C201" s="16"/>
      <c r="D201" s="16"/>
      <c r="J201" s="44"/>
      <c r="N201" s="44"/>
    </row>
    <row r="202" spans="1:14" ht="13" x14ac:dyDescent="0.15">
      <c r="A202" s="43"/>
      <c r="C202" s="16"/>
      <c r="D202" s="16"/>
      <c r="J202" s="44"/>
      <c r="N202" s="44"/>
    </row>
    <row r="203" spans="1:14" ht="13" x14ac:dyDescent="0.15">
      <c r="A203" s="43"/>
      <c r="C203" s="16"/>
      <c r="D203" s="16"/>
      <c r="J203" s="44"/>
      <c r="N203" s="44"/>
    </row>
    <row r="204" spans="1:14" ht="13" x14ac:dyDescent="0.15">
      <c r="A204" s="43"/>
      <c r="C204" s="16"/>
      <c r="D204" s="16"/>
      <c r="J204" s="44"/>
      <c r="N204" s="44"/>
    </row>
    <row r="205" spans="1:14" ht="13" x14ac:dyDescent="0.15">
      <c r="A205" s="43"/>
      <c r="C205" s="16"/>
      <c r="D205" s="16"/>
      <c r="J205" s="44"/>
      <c r="N205" s="44"/>
    </row>
    <row r="206" spans="1:14" ht="13" x14ac:dyDescent="0.15">
      <c r="A206" s="43"/>
      <c r="C206" s="16"/>
      <c r="D206" s="16"/>
      <c r="J206" s="44"/>
      <c r="N206" s="44"/>
    </row>
    <row r="207" spans="1:14" ht="13" x14ac:dyDescent="0.15">
      <c r="A207" s="43"/>
      <c r="C207" s="16"/>
      <c r="D207" s="16"/>
      <c r="J207" s="44"/>
      <c r="N207" s="44"/>
    </row>
    <row r="208" spans="1:14" ht="13" x14ac:dyDescent="0.15">
      <c r="A208" s="43"/>
      <c r="C208" s="16"/>
      <c r="D208" s="16"/>
      <c r="J208" s="44"/>
      <c r="N208" s="44"/>
    </row>
    <row r="209" spans="1:14" ht="13" x14ac:dyDescent="0.15">
      <c r="A209" s="43"/>
      <c r="C209" s="16"/>
      <c r="D209" s="16"/>
      <c r="J209" s="44"/>
      <c r="N209" s="44"/>
    </row>
    <row r="210" spans="1:14" ht="13" x14ac:dyDescent="0.15">
      <c r="A210" s="43"/>
      <c r="C210" s="16"/>
      <c r="D210" s="16"/>
      <c r="J210" s="44"/>
      <c r="N210" s="44"/>
    </row>
    <row r="211" spans="1:14" ht="13" x14ac:dyDescent="0.15">
      <c r="A211" s="43"/>
      <c r="C211" s="16"/>
      <c r="D211" s="16"/>
      <c r="J211" s="44"/>
      <c r="N211" s="44"/>
    </row>
    <row r="212" spans="1:14" ht="13" x14ac:dyDescent="0.15">
      <c r="A212" s="43"/>
      <c r="C212" s="16"/>
      <c r="D212" s="16"/>
      <c r="J212" s="44"/>
      <c r="N212" s="44"/>
    </row>
    <row r="213" spans="1:14" ht="13" x14ac:dyDescent="0.15">
      <c r="A213" s="43"/>
      <c r="C213" s="16"/>
      <c r="D213" s="16"/>
      <c r="J213" s="44"/>
      <c r="N213" s="44"/>
    </row>
    <row r="214" spans="1:14" ht="13" x14ac:dyDescent="0.15">
      <c r="A214" s="43"/>
      <c r="C214" s="16"/>
      <c r="D214" s="16"/>
      <c r="J214" s="44"/>
      <c r="N214" s="44"/>
    </row>
    <row r="215" spans="1:14" ht="13" x14ac:dyDescent="0.15">
      <c r="A215" s="43"/>
      <c r="C215" s="16"/>
      <c r="D215" s="16"/>
      <c r="J215" s="44"/>
      <c r="N215" s="44"/>
    </row>
    <row r="216" spans="1:14" ht="13" x14ac:dyDescent="0.15">
      <c r="A216" s="43"/>
      <c r="C216" s="16"/>
      <c r="D216" s="16"/>
      <c r="J216" s="44"/>
      <c r="N216" s="44"/>
    </row>
    <row r="217" spans="1:14" ht="13" x14ac:dyDescent="0.15">
      <c r="A217" s="43"/>
      <c r="C217" s="16"/>
      <c r="D217" s="16"/>
      <c r="J217" s="44"/>
      <c r="N217" s="44"/>
    </row>
    <row r="218" spans="1:14" ht="13" x14ac:dyDescent="0.15">
      <c r="A218" s="43"/>
      <c r="C218" s="16"/>
      <c r="D218" s="16"/>
      <c r="J218" s="44"/>
      <c r="N218" s="44"/>
    </row>
    <row r="219" spans="1:14" ht="13" x14ac:dyDescent="0.15">
      <c r="A219" s="43"/>
      <c r="C219" s="16"/>
      <c r="D219" s="16"/>
      <c r="J219" s="44"/>
      <c r="N219" s="44"/>
    </row>
    <row r="220" spans="1:14" ht="13" x14ac:dyDescent="0.15">
      <c r="A220" s="43"/>
      <c r="C220" s="16"/>
      <c r="D220" s="16"/>
      <c r="J220" s="44"/>
      <c r="N220" s="44"/>
    </row>
    <row r="221" spans="1:14" ht="13" x14ac:dyDescent="0.15">
      <c r="A221" s="43"/>
      <c r="C221" s="16"/>
      <c r="D221" s="16"/>
      <c r="J221" s="44"/>
      <c r="N221" s="44"/>
    </row>
    <row r="222" spans="1:14" ht="13" x14ac:dyDescent="0.15">
      <c r="A222" s="43"/>
      <c r="C222" s="16"/>
      <c r="D222" s="16"/>
      <c r="J222" s="44"/>
      <c r="N222" s="44"/>
    </row>
    <row r="223" spans="1:14" ht="13" x14ac:dyDescent="0.15">
      <c r="A223" s="43"/>
      <c r="C223" s="16"/>
      <c r="D223" s="16"/>
      <c r="J223" s="44"/>
      <c r="N223" s="44"/>
    </row>
    <row r="224" spans="1:14" ht="13" x14ac:dyDescent="0.15">
      <c r="A224" s="43"/>
      <c r="C224" s="16"/>
      <c r="D224" s="16"/>
      <c r="J224" s="44"/>
      <c r="N224" s="44"/>
    </row>
    <row r="225" spans="1:14" ht="13" x14ac:dyDescent="0.15">
      <c r="A225" s="43"/>
      <c r="C225" s="16"/>
      <c r="D225" s="16"/>
      <c r="J225" s="44"/>
      <c r="N225" s="44"/>
    </row>
    <row r="226" spans="1:14" ht="13" x14ac:dyDescent="0.15">
      <c r="A226" s="43"/>
      <c r="C226" s="16"/>
      <c r="D226" s="16"/>
      <c r="J226" s="44"/>
      <c r="N226" s="44"/>
    </row>
    <row r="227" spans="1:14" ht="13" x14ac:dyDescent="0.15">
      <c r="A227" s="43"/>
      <c r="C227" s="16"/>
      <c r="D227" s="16"/>
      <c r="J227" s="44"/>
      <c r="N227" s="44"/>
    </row>
    <row r="228" spans="1:14" ht="13" x14ac:dyDescent="0.15">
      <c r="A228" s="43"/>
      <c r="C228" s="16"/>
      <c r="D228" s="16"/>
      <c r="J228" s="44"/>
      <c r="N228" s="44"/>
    </row>
    <row r="229" spans="1:14" ht="13" x14ac:dyDescent="0.15">
      <c r="A229" s="43"/>
      <c r="C229" s="16"/>
      <c r="D229" s="16"/>
      <c r="J229" s="44"/>
      <c r="N229" s="44"/>
    </row>
    <row r="230" spans="1:14" ht="13" x14ac:dyDescent="0.15">
      <c r="A230" s="43"/>
      <c r="C230" s="16"/>
      <c r="D230" s="16"/>
      <c r="J230" s="44"/>
      <c r="N230" s="44"/>
    </row>
    <row r="231" spans="1:14" ht="13" x14ac:dyDescent="0.15">
      <c r="A231" s="43"/>
      <c r="C231" s="16"/>
      <c r="D231" s="16"/>
      <c r="J231" s="44"/>
      <c r="N231" s="44"/>
    </row>
    <row r="232" spans="1:14" ht="13" x14ac:dyDescent="0.15">
      <c r="A232" s="43"/>
      <c r="C232" s="16"/>
      <c r="D232" s="16"/>
      <c r="J232" s="44"/>
      <c r="N232" s="44"/>
    </row>
    <row r="233" spans="1:14" ht="13" x14ac:dyDescent="0.15">
      <c r="A233" s="43"/>
      <c r="C233" s="16"/>
      <c r="D233" s="16"/>
      <c r="J233" s="44"/>
      <c r="N233" s="44"/>
    </row>
    <row r="234" spans="1:14" ht="13" x14ac:dyDescent="0.15">
      <c r="A234" s="43"/>
      <c r="C234" s="16"/>
      <c r="D234" s="16"/>
      <c r="J234" s="44"/>
      <c r="N234" s="44"/>
    </row>
    <row r="235" spans="1:14" ht="13" x14ac:dyDescent="0.15">
      <c r="A235" s="43"/>
      <c r="C235" s="16"/>
      <c r="D235" s="16"/>
      <c r="J235" s="44"/>
      <c r="N235" s="44"/>
    </row>
    <row r="236" spans="1:14" ht="13" x14ac:dyDescent="0.15">
      <c r="A236" s="43"/>
      <c r="C236" s="16"/>
      <c r="D236" s="16"/>
      <c r="J236" s="44"/>
      <c r="N236" s="44"/>
    </row>
    <row r="237" spans="1:14" ht="13" x14ac:dyDescent="0.15">
      <c r="A237" s="43"/>
      <c r="C237" s="16"/>
      <c r="D237" s="16"/>
      <c r="J237" s="44"/>
      <c r="N237" s="44"/>
    </row>
    <row r="238" spans="1:14" ht="13" x14ac:dyDescent="0.15">
      <c r="A238" s="43"/>
      <c r="C238" s="16"/>
      <c r="D238" s="16"/>
      <c r="J238" s="44"/>
      <c r="N238" s="44"/>
    </row>
    <row r="239" spans="1:14" ht="13" x14ac:dyDescent="0.15">
      <c r="A239" s="43"/>
      <c r="C239" s="16"/>
      <c r="D239" s="16"/>
      <c r="J239" s="44"/>
      <c r="N239" s="44"/>
    </row>
    <row r="240" spans="1:14" ht="13" x14ac:dyDescent="0.15">
      <c r="A240" s="43"/>
      <c r="C240" s="16"/>
      <c r="D240" s="16"/>
      <c r="J240" s="44"/>
      <c r="N240" s="44"/>
    </row>
    <row r="241" spans="1:14" ht="13" x14ac:dyDescent="0.15">
      <c r="A241" s="43"/>
      <c r="C241" s="16"/>
      <c r="D241" s="16"/>
      <c r="J241" s="44"/>
      <c r="N241" s="44"/>
    </row>
    <row r="242" spans="1:14" ht="13" x14ac:dyDescent="0.15">
      <c r="A242" s="43"/>
      <c r="C242" s="16"/>
      <c r="D242" s="16"/>
      <c r="J242" s="44"/>
      <c r="N242" s="44"/>
    </row>
    <row r="243" spans="1:14" ht="13" x14ac:dyDescent="0.15">
      <c r="A243" s="43"/>
      <c r="C243" s="16"/>
      <c r="D243" s="16"/>
      <c r="J243" s="44"/>
      <c r="N243" s="44"/>
    </row>
    <row r="244" spans="1:14" ht="13" x14ac:dyDescent="0.15">
      <c r="A244" s="43"/>
      <c r="C244" s="16"/>
      <c r="D244" s="16"/>
      <c r="J244" s="44"/>
      <c r="N244" s="44"/>
    </row>
    <row r="245" spans="1:14" ht="13" x14ac:dyDescent="0.15">
      <c r="A245" s="43"/>
      <c r="C245" s="16"/>
      <c r="D245" s="16"/>
      <c r="J245" s="44"/>
      <c r="N245" s="44"/>
    </row>
    <row r="246" spans="1:14" ht="13" x14ac:dyDescent="0.15">
      <c r="A246" s="43"/>
      <c r="C246" s="16"/>
      <c r="D246" s="16"/>
      <c r="J246" s="44"/>
      <c r="N246" s="44"/>
    </row>
    <row r="247" spans="1:14" ht="13" x14ac:dyDescent="0.15">
      <c r="A247" s="43"/>
      <c r="C247" s="16"/>
      <c r="D247" s="16"/>
      <c r="J247" s="44"/>
      <c r="N247" s="44"/>
    </row>
    <row r="248" spans="1:14" ht="13" x14ac:dyDescent="0.15">
      <c r="A248" s="43"/>
      <c r="C248" s="16"/>
      <c r="D248" s="16"/>
      <c r="J248" s="44"/>
      <c r="N248" s="44"/>
    </row>
    <row r="249" spans="1:14" ht="13" x14ac:dyDescent="0.15">
      <c r="A249" s="43"/>
      <c r="C249" s="16"/>
      <c r="D249" s="16"/>
      <c r="J249" s="44"/>
      <c r="N249" s="44"/>
    </row>
    <row r="250" spans="1:14" ht="13" x14ac:dyDescent="0.15">
      <c r="A250" s="43"/>
      <c r="C250" s="16"/>
      <c r="D250" s="16"/>
      <c r="J250" s="44"/>
      <c r="N250" s="44"/>
    </row>
    <row r="251" spans="1:14" ht="13" x14ac:dyDescent="0.15">
      <c r="A251" s="43"/>
      <c r="C251" s="16"/>
      <c r="D251" s="16"/>
      <c r="J251" s="44"/>
      <c r="N251" s="44"/>
    </row>
    <row r="252" spans="1:14" ht="13" x14ac:dyDescent="0.15">
      <c r="A252" s="43"/>
      <c r="C252" s="16"/>
      <c r="D252" s="16"/>
      <c r="J252" s="44"/>
      <c r="N252" s="44"/>
    </row>
    <row r="253" spans="1:14" ht="13" x14ac:dyDescent="0.15">
      <c r="A253" s="43"/>
      <c r="C253" s="16"/>
      <c r="D253" s="16"/>
      <c r="J253" s="44"/>
      <c r="N253" s="44"/>
    </row>
    <row r="254" spans="1:14" ht="13" x14ac:dyDescent="0.15">
      <c r="A254" s="43"/>
      <c r="C254" s="16"/>
      <c r="D254" s="16"/>
      <c r="J254" s="44"/>
      <c r="N254" s="44"/>
    </row>
    <row r="255" spans="1:14" ht="13" x14ac:dyDescent="0.15">
      <c r="A255" s="43"/>
      <c r="C255" s="16"/>
      <c r="D255" s="16"/>
      <c r="J255" s="44"/>
      <c r="N255" s="44"/>
    </row>
    <row r="256" spans="1:14" ht="13" x14ac:dyDescent="0.15">
      <c r="A256" s="43"/>
      <c r="C256" s="16"/>
      <c r="D256" s="16"/>
      <c r="J256" s="44"/>
      <c r="N256" s="44"/>
    </row>
    <row r="257" spans="1:14" ht="13" x14ac:dyDescent="0.15">
      <c r="A257" s="43"/>
      <c r="C257" s="16"/>
      <c r="D257" s="16"/>
      <c r="J257" s="44"/>
      <c r="N257" s="44"/>
    </row>
    <row r="258" spans="1:14" ht="13" x14ac:dyDescent="0.15">
      <c r="A258" s="43"/>
      <c r="C258" s="16"/>
      <c r="D258" s="16"/>
      <c r="J258" s="44"/>
      <c r="N258" s="44"/>
    </row>
    <row r="259" spans="1:14" ht="13" x14ac:dyDescent="0.15">
      <c r="A259" s="43"/>
      <c r="C259" s="16"/>
      <c r="D259" s="16"/>
      <c r="J259" s="44"/>
      <c r="N259" s="44"/>
    </row>
    <row r="260" spans="1:14" ht="13" x14ac:dyDescent="0.15">
      <c r="A260" s="43"/>
      <c r="C260" s="16"/>
      <c r="D260" s="16"/>
      <c r="J260" s="44"/>
      <c r="N260" s="44"/>
    </row>
    <row r="261" spans="1:14" ht="13" x14ac:dyDescent="0.15">
      <c r="A261" s="43"/>
      <c r="C261" s="16"/>
      <c r="D261" s="16"/>
      <c r="J261" s="44"/>
      <c r="N261" s="44"/>
    </row>
    <row r="262" spans="1:14" ht="13" x14ac:dyDescent="0.15">
      <c r="A262" s="43"/>
      <c r="C262" s="16"/>
      <c r="D262" s="16"/>
      <c r="J262" s="44"/>
      <c r="N262" s="44"/>
    </row>
    <row r="263" spans="1:14" ht="13" x14ac:dyDescent="0.15">
      <c r="A263" s="43"/>
      <c r="C263" s="16"/>
      <c r="D263" s="16"/>
      <c r="J263" s="44"/>
      <c r="N263" s="44"/>
    </row>
    <row r="264" spans="1:14" ht="13" x14ac:dyDescent="0.15">
      <c r="A264" s="43"/>
      <c r="C264" s="16"/>
      <c r="D264" s="16"/>
      <c r="J264" s="44"/>
      <c r="N264" s="44"/>
    </row>
    <row r="265" spans="1:14" ht="13" x14ac:dyDescent="0.15">
      <c r="A265" s="43"/>
      <c r="C265" s="16"/>
      <c r="D265" s="16"/>
      <c r="J265" s="44"/>
      <c r="N265" s="44"/>
    </row>
    <row r="266" spans="1:14" ht="13" x14ac:dyDescent="0.15">
      <c r="A266" s="43"/>
      <c r="C266" s="16"/>
      <c r="D266" s="16"/>
      <c r="J266" s="44"/>
      <c r="N266" s="44"/>
    </row>
    <row r="267" spans="1:14" ht="13" x14ac:dyDescent="0.15">
      <c r="A267" s="43"/>
      <c r="C267" s="16"/>
      <c r="D267" s="16"/>
      <c r="J267" s="44"/>
      <c r="N267" s="44"/>
    </row>
    <row r="268" spans="1:14" ht="13" x14ac:dyDescent="0.15">
      <c r="A268" s="43"/>
      <c r="C268" s="16"/>
      <c r="D268" s="16"/>
      <c r="J268" s="44"/>
      <c r="N268" s="44"/>
    </row>
    <row r="269" spans="1:14" ht="13" x14ac:dyDescent="0.15">
      <c r="A269" s="43"/>
      <c r="C269" s="16"/>
      <c r="D269" s="16"/>
      <c r="J269" s="44"/>
      <c r="N269" s="44"/>
    </row>
    <row r="270" spans="1:14" ht="13" x14ac:dyDescent="0.15">
      <c r="A270" s="43"/>
      <c r="C270" s="16"/>
      <c r="D270" s="16"/>
      <c r="J270" s="44"/>
      <c r="N270" s="44"/>
    </row>
    <row r="271" spans="1:14" ht="13" x14ac:dyDescent="0.15">
      <c r="A271" s="43"/>
      <c r="C271" s="16"/>
      <c r="D271" s="16"/>
      <c r="J271" s="44"/>
      <c r="N271" s="44"/>
    </row>
    <row r="272" spans="1:14" ht="13" x14ac:dyDescent="0.15">
      <c r="A272" s="43"/>
      <c r="C272" s="16"/>
      <c r="D272" s="16"/>
      <c r="J272" s="44"/>
      <c r="N272" s="44"/>
    </row>
    <row r="273" spans="1:14" ht="13" x14ac:dyDescent="0.15">
      <c r="A273" s="43"/>
      <c r="C273" s="16"/>
      <c r="D273" s="16"/>
      <c r="J273" s="44"/>
      <c r="N273" s="44"/>
    </row>
    <row r="274" spans="1:14" ht="13" x14ac:dyDescent="0.15">
      <c r="A274" s="43"/>
      <c r="C274" s="16"/>
      <c r="D274" s="16"/>
      <c r="J274" s="44"/>
      <c r="N274" s="44"/>
    </row>
    <row r="275" spans="1:14" ht="13" x14ac:dyDescent="0.15">
      <c r="A275" s="43"/>
      <c r="C275" s="16"/>
      <c r="D275" s="16"/>
      <c r="J275" s="44"/>
      <c r="N275" s="44"/>
    </row>
    <row r="276" spans="1:14" ht="13" x14ac:dyDescent="0.15">
      <c r="A276" s="43"/>
      <c r="C276" s="16"/>
      <c r="D276" s="16"/>
      <c r="J276" s="44"/>
      <c r="N276" s="44"/>
    </row>
    <row r="277" spans="1:14" ht="13" x14ac:dyDescent="0.15">
      <c r="A277" s="43"/>
      <c r="C277" s="16"/>
      <c r="D277" s="16"/>
      <c r="J277" s="44"/>
      <c r="N277" s="44"/>
    </row>
    <row r="278" spans="1:14" ht="13" x14ac:dyDescent="0.15">
      <c r="A278" s="43"/>
      <c r="C278" s="16"/>
      <c r="D278" s="16"/>
      <c r="J278" s="44"/>
      <c r="N278" s="44"/>
    </row>
    <row r="279" spans="1:14" ht="13" x14ac:dyDescent="0.15">
      <c r="A279" s="43"/>
      <c r="C279" s="16"/>
      <c r="D279" s="16"/>
      <c r="J279" s="44"/>
      <c r="N279" s="44"/>
    </row>
    <row r="280" spans="1:14" ht="13" x14ac:dyDescent="0.15">
      <c r="A280" s="43"/>
      <c r="C280" s="16"/>
      <c r="D280" s="16"/>
      <c r="J280" s="44"/>
      <c r="N280" s="44"/>
    </row>
    <row r="281" spans="1:14" ht="13" x14ac:dyDescent="0.15">
      <c r="A281" s="43"/>
      <c r="C281" s="16"/>
      <c r="D281" s="16"/>
      <c r="J281" s="44"/>
      <c r="N281" s="44"/>
    </row>
    <row r="282" spans="1:14" ht="13" x14ac:dyDescent="0.15">
      <c r="A282" s="43"/>
      <c r="C282" s="16"/>
      <c r="D282" s="16"/>
      <c r="J282" s="44"/>
      <c r="N282" s="44"/>
    </row>
    <row r="283" spans="1:14" ht="13" x14ac:dyDescent="0.15">
      <c r="A283" s="43"/>
      <c r="C283" s="16"/>
      <c r="D283" s="16"/>
      <c r="J283" s="44"/>
      <c r="N283" s="44"/>
    </row>
    <row r="284" spans="1:14" ht="13" x14ac:dyDescent="0.15">
      <c r="A284" s="43"/>
      <c r="C284" s="16"/>
      <c r="D284" s="16"/>
      <c r="J284" s="44"/>
      <c r="N284" s="44"/>
    </row>
    <row r="285" spans="1:14" ht="13" x14ac:dyDescent="0.15">
      <c r="A285" s="43"/>
      <c r="C285" s="16"/>
      <c r="D285" s="16"/>
      <c r="J285" s="44"/>
      <c r="N285" s="44"/>
    </row>
    <row r="286" spans="1:14" ht="13" x14ac:dyDescent="0.15">
      <c r="A286" s="43"/>
      <c r="C286" s="16"/>
      <c r="D286" s="16"/>
      <c r="J286" s="44"/>
      <c r="N286" s="44"/>
    </row>
    <row r="287" spans="1:14" ht="13" x14ac:dyDescent="0.15">
      <c r="A287" s="43"/>
      <c r="C287" s="16"/>
      <c r="D287" s="16"/>
      <c r="J287" s="44"/>
      <c r="N287" s="44"/>
    </row>
    <row r="288" spans="1:14" ht="13" x14ac:dyDescent="0.15">
      <c r="A288" s="43"/>
      <c r="C288" s="16"/>
      <c r="D288" s="16"/>
      <c r="J288" s="44"/>
      <c r="N288" s="44"/>
    </row>
    <row r="289" spans="1:14" ht="13" x14ac:dyDescent="0.15">
      <c r="A289" s="43"/>
      <c r="C289" s="16"/>
      <c r="D289" s="16"/>
      <c r="J289" s="44"/>
      <c r="N289" s="44"/>
    </row>
    <row r="290" spans="1:14" ht="13" x14ac:dyDescent="0.15">
      <c r="A290" s="43"/>
      <c r="C290" s="16"/>
      <c r="D290" s="16"/>
      <c r="J290" s="44"/>
      <c r="N290" s="44"/>
    </row>
    <row r="291" spans="1:14" ht="13" x14ac:dyDescent="0.15">
      <c r="A291" s="43"/>
      <c r="C291" s="16"/>
      <c r="D291" s="16"/>
      <c r="J291" s="44"/>
      <c r="N291" s="44"/>
    </row>
    <row r="292" spans="1:14" ht="13" x14ac:dyDescent="0.15">
      <c r="A292" s="43"/>
      <c r="C292" s="16"/>
      <c r="D292" s="16"/>
      <c r="J292" s="44"/>
      <c r="N292" s="44"/>
    </row>
    <row r="293" spans="1:14" ht="13" x14ac:dyDescent="0.15">
      <c r="A293" s="43"/>
      <c r="C293" s="16"/>
      <c r="D293" s="16"/>
      <c r="J293" s="44"/>
      <c r="N293" s="44"/>
    </row>
    <row r="294" spans="1:14" ht="13" x14ac:dyDescent="0.15">
      <c r="A294" s="43"/>
      <c r="C294" s="16"/>
      <c r="D294" s="16"/>
      <c r="J294" s="44"/>
      <c r="N294" s="44"/>
    </row>
    <row r="295" spans="1:14" ht="13" x14ac:dyDescent="0.15">
      <c r="A295" s="43"/>
      <c r="C295" s="16"/>
      <c r="D295" s="16"/>
      <c r="J295" s="44"/>
      <c r="N295" s="44"/>
    </row>
    <row r="296" spans="1:14" ht="13" x14ac:dyDescent="0.15">
      <c r="A296" s="43"/>
      <c r="C296" s="16"/>
      <c r="D296" s="16"/>
      <c r="J296" s="44"/>
      <c r="N296" s="44"/>
    </row>
    <row r="297" spans="1:14" ht="13" x14ac:dyDescent="0.15">
      <c r="A297" s="43"/>
      <c r="C297" s="16"/>
      <c r="D297" s="16"/>
      <c r="J297" s="44"/>
      <c r="N297" s="44"/>
    </row>
    <row r="298" spans="1:14" ht="13" x14ac:dyDescent="0.15">
      <c r="A298" s="43"/>
      <c r="C298" s="16"/>
      <c r="D298" s="16"/>
      <c r="J298" s="44"/>
      <c r="N298" s="44"/>
    </row>
    <row r="299" spans="1:14" ht="13" x14ac:dyDescent="0.15">
      <c r="A299" s="43"/>
      <c r="C299" s="16"/>
      <c r="D299" s="16"/>
      <c r="J299" s="44"/>
      <c r="N299" s="44"/>
    </row>
    <row r="300" spans="1:14" ht="13" x14ac:dyDescent="0.15">
      <c r="A300" s="43"/>
      <c r="C300" s="16"/>
      <c r="D300" s="16"/>
      <c r="J300" s="44"/>
      <c r="N300" s="44"/>
    </row>
    <row r="301" spans="1:14" ht="13" x14ac:dyDescent="0.15">
      <c r="A301" s="43"/>
      <c r="C301" s="16"/>
      <c r="D301" s="16"/>
      <c r="J301" s="44"/>
      <c r="N301" s="44"/>
    </row>
    <row r="302" spans="1:14" ht="13" x14ac:dyDescent="0.15">
      <c r="A302" s="43"/>
      <c r="C302" s="16"/>
      <c r="D302" s="16"/>
      <c r="J302" s="44"/>
      <c r="N302" s="44"/>
    </row>
    <row r="303" spans="1:14" ht="13" x14ac:dyDescent="0.15">
      <c r="A303" s="43"/>
      <c r="C303" s="16"/>
      <c r="D303" s="16"/>
      <c r="J303" s="44"/>
      <c r="N303" s="44"/>
    </row>
    <row r="304" spans="1:14" ht="13" x14ac:dyDescent="0.15">
      <c r="A304" s="43"/>
      <c r="C304" s="16"/>
      <c r="D304" s="16"/>
      <c r="J304" s="44"/>
      <c r="N304" s="44"/>
    </row>
    <row r="305" spans="1:14" ht="13" x14ac:dyDescent="0.15">
      <c r="A305" s="43"/>
      <c r="C305" s="16"/>
      <c r="D305" s="16"/>
      <c r="J305" s="44"/>
      <c r="N305" s="44"/>
    </row>
    <row r="306" spans="1:14" ht="13" x14ac:dyDescent="0.15">
      <c r="A306" s="43"/>
      <c r="C306" s="16"/>
      <c r="D306" s="16"/>
      <c r="J306" s="44"/>
      <c r="N306" s="44"/>
    </row>
    <row r="307" spans="1:14" ht="13" x14ac:dyDescent="0.15">
      <c r="A307" s="43"/>
      <c r="C307" s="16"/>
      <c r="D307" s="16"/>
      <c r="J307" s="44"/>
      <c r="N307" s="44"/>
    </row>
    <row r="308" spans="1:14" ht="13" x14ac:dyDescent="0.15">
      <c r="A308" s="43"/>
      <c r="C308" s="16"/>
      <c r="D308" s="16"/>
      <c r="J308" s="44"/>
      <c r="N308" s="44"/>
    </row>
    <row r="309" spans="1:14" ht="13" x14ac:dyDescent="0.15">
      <c r="A309" s="43"/>
      <c r="C309" s="16"/>
      <c r="D309" s="16"/>
      <c r="J309" s="44"/>
      <c r="N309" s="44"/>
    </row>
    <row r="310" spans="1:14" ht="13" x14ac:dyDescent="0.15">
      <c r="A310" s="43"/>
      <c r="C310" s="16"/>
      <c r="D310" s="16"/>
      <c r="J310" s="44"/>
      <c r="N310" s="44"/>
    </row>
    <row r="311" spans="1:14" ht="13" x14ac:dyDescent="0.15">
      <c r="A311" s="43"/>
      <c r="C311" s="16"/>
      <c r="D311" s="16"/>
      <c r="J311" s="44"/>
      <c r="N311" s="44"/>
    </row>
    <row r="312" spans="1:14" ht="13" x14ac:dyDescent="0.15">
      <c r="A312" s="43"/>
      <c r="C312" s="16"/>
      <c r="D312" s="16"/>
      <c r="J312" s="44"/>
      <c r="N312" s="44"/>
    </row>
    <row r="313" spans="1:14" ht="13" x14ac:dyDescent="0.15">
      <c r="A313" s="43"/>
      <c r="C313" s="16"/>
      <c r="D313" s="16"/>
      <c r="J313" s="44"/>
      <c r="N313" s="44"/>
    </row>
    <row r="314" spans="1:14" ht="13" x14ac:dyDescent="0.15">
      <c r="A314" s="43"/>
      <c r="C314" s="16"/>
      <c r="D314" s="16"/>
      <c r="J314" s="44"/>
      <c r="N314" s="44"/>
    </row>
    <row r="315" spans="1:14" ht="13" x14ac:dyDescent="0.15">
      <c r="A315" s="43"/>
      <c r="C315" s="16"/>
      <c r="D315" s="16"/>
      <c r="J315" s="44"/>
      <c r="N315" s="44"/>
    </row>
    <row r="316" spans="1:14" ht="13" x14ac:dyDescent="0.15">
      <c r="A316" s="43"/>
      <c r="C316" s="16"/>
      <c r="D316" s="16"/>
      <c r="J316" s="44"/>
      <c r="N316" s="44"/>
    </row>
    <row r="317" spans="1:14" ht="13" x14ac:dyDescent="0.15">
      <c r="A317" s="43"/>
      <c r="C317" s="16"/>
      <c r="D317" s="16"/>
      <c r="J317" s="44"/>
      <c r="N317" s="44"/>
    </row>
    <row r="318" spans="1:14" ht="13" x14ac:dyDescent="0.15">
      <c r="A318" s="43"/>
      <c r="C318" s="16"/>
      <c r="D318" s="16"/>
      <c r="J318" s="44"/>
      <c r="N318" s="44"/>
    </row>
    <row r="319" spans="1:14" ht="13" x14ac:dyDescent="0.15">
      <c r="A319" s="43"/>
      <c r="C319" s="16"/>
      <c r="D319" s="16"/>
      <c r="J319" s="44"/>
      <c r="N319" s="44"/>
    </row>
    <row r="320" spans="1:14" ht="13" x14ac:dyDescent="0.15">
      <c r="A320" s="43"/>
      <c r="C320" s="16"/>
      <c r="D320" s="16"/>
      <c r="J320" s="44"/>
      <c r="N320" s="44"/>
    </row>
    <row r="321" spans="1:14" ht="13" x14ac:dyDescent="0.15">
      <c r="A321" s="43"/>
      <c r="C321" s="16"/>
      <c r="D321" s="16"/>
      <c r="J321" s="44"/>
      <c r="N321" s="44"/>
    </row>
    <row r="322" spans="1:14" ht="13" x14ac:dyDescent="0.15">
      <c r="A322" s="43"/>
      <c r="C322" s="16"/>
      <c r="D322" s="16"/>
      <c r="J322" s="44"/>
      <c r="N322" s="44"/>
    </row>
    <row r="323" spans="1:14" ht="13" x14ac:dyDescent="0.15">
      <c r="A323" s="43"/>
      <c r="C323" s="16"/>
      <c r="D323" s="16"/>
      <c r="J323" s="44"/>
      <c r="N323" s="44"/>
    </row>
    <row r="324" spans="1:14" ht="13" x14ac:dyDescent="0.15">
      <c r="A324" s="43"/>
      <c r="C324" s="16"/>
      <c r="D324" s="16"/>
      <c r="J324" s="44"/>
      <c r="N324" s="44"/>
    </row>
    <row r="325" spans="1:14" ht="13" x14ac:dyDescent="0.15">
      <c r="A325" s="43"/>
      <c r="C325" s="16"/>
      <c r="D325" s="16"/>
      <c r="J325" s="44"/>
      <c r="N325" s="44"/>
    </row>
    <row r="326" spans="1:14" ht="13" x14ac:dyDescent="0.15">
      <c r="A326" s="43"/>
      <c r="C326" s="16"/>
      <c r="D326" s="16"/>
      <c r="J326" s="44"/>
      <c r="N326" s="44"/>
    </row>
    <row r="327" spans="1:14" ht="13" x14ac:dyDescent="0.15">
      <c r="A327" s="43"/>
      <c r="C327" s="16"/>
      <c r="D327" s="16"/>
      <c r="J327" s="44"/>
      <c r="N327" s="44"/>
    </row>
    <row r="328" spans="1:14" ht="13" x14ac:dyDescent="0.15">
      <c r="A328" s="43"/>
      <c r="C328" s="16"/>
      <c r="D328" s="16"/>
      <c r="J328" s="44"/>
      <c r="N328" s="44"/>
    </row>
    <row r="329" spans="1:14" ht="13" x14ac:dyDescent="0.15">
      <c r="A329" s="43"/>
      <c r="C329" s="16"/>
      <c r="D329" s="16"/>
      <c r="J329" s="44"/>
      <c r="N329" s="44"/>
    </row>
    <row r="330" spans="1:14" ht="13" x14ac:dyDescent="0.15">
      <c r="A330" s="43"/>
      <c r="C330" s="16"/>
      <c r="D330" s="16"/>
      <c r="J330" s="44"/>
      <c r="N330" s="44"/>
    </row>
    <row r="331" spans="1:14" ht="13" x14ac:dyDescent="0.15">
      <c r="A331" s="43"/>
      <c r="C331" s="16"/>
      <c r="D331" s="16"/>
      <c r="J331" s="44"/>
      <c r="N331" s="44"/>
    </row>
    <row r="332" spans="1:14" ht="13" x14ac:dyDescent="0.15">
      <c r="A332" s="43"/>
      <c r="C332" s="16"/>
      <c r="D332" s="16"/>
      <c r="J332" s="44"/>
      <c r="N332" s="44"/>
    </row>
    <row r="333" spans="1:14" ht="13" x14ac:dyDescent="0.15">
      <c r="A333" s="43"/>
      <c r="C333" s="16"/>
      <c r="D333" s="16"/>
      <c r="J333" s="44"/>
      <c r="N333" s="44"/>
    </row>
    <row r="334" spans="1:14" ht="13" x14ac:dyDescent="0.15">
      <c r="A334" s="43"/>
      <c r="C334" s="16"/>
      <c r="D334" s="16"/>
      <c r="J334" s="44"/>
      <c r="N334" s="44"/>
    </row>
    <row r="335" spans="1:14" ht="13" x14ac:dyDescent="0.15">
      <c r="A335" s="43"/>
      <c r="C335" s="16"/>
      <c r="D335" s="16"/>
      <c r="J335" s="44"/>
      <c r="N335" s="44"/>
    </row>
    <row r="336" spans="1:14" ht="13" x14ac:dyDescent="0.15">
      <c r="A336" s="43"/>
      <c r="C336" s="16"/>
      <c r="D336" s="16"/>
      <c r="J336" s="44"/>
      <c r="N336" s="44"/>
    </row>
    <row r="337" spans="1:14" ht="13" x14ac:dyDescent="0.15">
      <c r="A337" s="43"/>
      <c r="C337" s="16"/>
      <c r="D337" s="16"/>
      <c r="J337" s="44"/>
      <c r="N337" s="44"/>
    </row>
    <row r="338" spans="1:14" ht="13" x14ac:dyDescent="0.15">
      <c r="A338" s="43"/>
      <c r="C338" s="16"/>
      <c r="D338" s="16"/>
      <c r="J338" s="44"/>
      <c r="N338" s="44"/>
    </row>
    <row r="339" spans="1:14" ht="13" x14ac:dyDescent="0.15">
      <c r="A339" s="43"/>
      <c r="C339" s="16"/>
      <c r="D339" s="16"/>
      <c r="J339" s="44"/>
      <c r="N339" s="44"/>
    </row>
    <row r="340" spans="1:14" ht="13" x14ac:dyDescent="0.15">
      <c r="A340" s="43"/>
      <c r="C340" s="16"/>
      <c r="D340" s="16"/>
      <c r="J340" s="44"/>
      <c r="N340" s="44"/>
    </row>
    <row r="341" spans="1:14" ht="13" x14ac:dyDescent="0.15">
      <c r="A341" s="43"/>
      <c r="C341" s="16"/>
      <c r="D341" s="16"/>
      <c r="J341" s="44"/>
      <c r="N341" s="44"/>
    </row>
    <row r="342" spans="1:14" ht="13" x14ac:dyDescent="0.15">
      <c r="A342" s="43"/>
      <c r="C342" s="16"/>
      <c r="D342" s="16"/>
      <c r="J342" s="44"/>
      <c r="N342" s="44"/>
    </row>
    <row r="343" spans="1:14" ht="13" x14ac:dyDescent="0.15">
      <c r="A343" s="43"/>
      <c r="C343" s="16"/>
      <c r="D343" s="16"/>
      <c r="J343" s="44"/>
      <c r="N343" s="44"/>
    </row>
    <row r="344" spans="1:14" ht="13" x14ac:dyDescent="0.15">
      <c r="A344" s="43"/>
      <c r="C344" s="16"/>
      <c r="D344" s="16"/>
      <c r="J344" s="44"/>
      <c r="N344" s="44"/>
    </row>
    <row r="345" spans="1:14" ht="13" x14ac:dyDescent="0.15">
      <c r="A345" s="43"/>
      <c r="C345" s="16"/>
      <c r="D345" s="16"/>
      <c r="J345" s="44"/>
      <c r="N345" s="44"/>
    </row>
    <row r="346" spans="1:14" ht="13" x14ac:dyDescent="0.15">
      <c r="A346" s="43"/>
      <c r="C346" s="16"/>
      <c r="D346" s="16"/>
      <c r="J346" s="44"/>
      <c r="N346" s="44"/>
    </row>
    <row r="347" spans="1:14" ht="13" x14ac:dyDescent="0.15">
      <c r="A347" s="43"/>
      <c r="C347" s="16"/>
      <c r="D347" s="16"/>
      <c r="J347" s="44"/>
      <c r="N347" s="44"/>
    </row>
    <row r="348" spans="1:14" ht="13" x14ac:dyDescent="0.15">
      <c r="A348" s="43"/>
      <c r="C348" s="16"/>
      <c r="D348" s="16"/>
      <c r="J348" s="44"/>
      <c r="N348" s="44"/>
    </row>
    <row r="349" spans="1:14" ht="13" x14ac:dyDescent="0.15">
      <c r="A349" s="43"/>
      <c r="C349" s="16"/>
      <c r="D349" s="16"/>
      <c r="J349" s="44"/>
      <c r="N349" s="44"/>
    </row>
    <row r="350" spans="1:14" ht="13" x14ac:dyDescent="0.15">
      <c r="A350" s="43"/>
      <c r="C350" s="16"/>
      <c r="D350" s="16"/>
      <c r="J350" s="44"/>
      <c r="N350" s="44"/>
    </row>
    <row r="351" spans="1:14" ht="13" x14ac:dyDescent="0.15">
      <c r="A351" s="43"/>
      <c r="C351" s="16"/>
      <c r="D351" s="16"/>
      <c r="J351" s="44"/>
      <c r="N351" s="44"/>
    </row>
    <row r="352" spans="1:14" ht="13" x14ac:dyDescent="0.15">
      <c r="A352" s="43"/>
      <c r="C352" s="16"/>
      <c r="D352" s="16"/>
      <c r="J352" s="44"/>
      <c r="N352" s="44"/>
    </row>
    <row r="353" spans="1:14" ht="13" x14ac:dyDescent="0.15">
      <c r="A353" s="43"/>
      <c r="C353" s="16"/>
      <c r="D353" s="16"/>
      <c r="J353" s="44"/>
      <c r="N353" s="44"/>
    </row>
    <row r="354" spans="1:14" ht="13" x14ac:dyDescent="0.15">
      <c r="A354" s="43"/>
      <c r="C354" s="16"/>
      <c r="D354" s="16"/>
      <c r="J354" s="44"/>
      <c r="N354" s="44"/>
    </row>
    <row r="355" spans="1:14" ht="13" x14ac:dyDescent="0.15">
      <c r="A355" s="43"/>
      <c r="C355" s="16"/>
      <c r="D355" s="16"/>
      <c r="J355" s="44"/>
      <c r="N355" s="44"/>
    </row>
    <row r="356" spans="1:14" ht="13" x14ac:dyDescent="0.15">
      <c r="A356" s="43"/>
      <c r="C356" s="16"/>
      <c r="D356" s="16"/>
      <c r="J356" s="44"/>
      <c r="N356" s="44"/>
    </row>
    <row r="357" spans="1:14" ht="13" x14ac:dyDescent="0.15">
      <c r="A357" s="43"/>
      <c r="C357" s="16"/>
      <c r="D357" s="16"/>
      <c r="J357" s="44"/>
      <c r="N357" s="44"/>
    </row>
    <row r="358" spans="1:14" ht="13" x14ac:dyDescent="0.15">
      <c r="A358" s="43"/>
      <c r="C358" s="16"/>
      <c r="D358" s="16"/>
      <c r="J358" s="44"/>
      <c r="N358" s="44"/>
    </row>
    <row r="359" spans="1:14" ht="13" x14ac:dyDescent="0.15">
      <c r="A359" s="43"/>
      <c r="C359" s="16"/>
      <c r="D359" s="16"/>
      <c r="J359" s="44"/>
      <c r="N359" s="44"/>
    </row>
    <row r="360" spans="1:14" ht="13" x14ac:dyDescent="0.15">
      <c r="A360" s="43"/>
      <c r="C360" s="16"/>
      <c r="D360" s="16"/>
      <c r="J360" s="44"/>
      <c r="N360" s="44"/>
    </row>
    <row r="361" spans="1:14" ht="13" x14ac:dyDescent="0.15">
      <c r="A361" s="43"/>
      <c r="C361" s="16"/>
      <c r="D361" s="16"/>
      <c r="J361" s="44"/>
      <c r="N361" s="44"/>
    </row>
    <row r="362" spans="1:14" ht="13" x14ac:dyDescent="0.15">
      <c r="A362" s="43"/>
      <c r="C362" s="16"/>
      <c r="D362" s="16"/>
      <c r="J362" s="44"/>
      <c r="N362" s="44"/>
    </row>
    <row r="363" spans="1:14" ht="13" x14ac:dyDescent="0.15">
      <c r="A363" s="43"/>
      <c r="C363" s="16"/>
      <c r="D363" s="16"/>
      <c r="J363" s="44"/>
      <c r="N363" s="44"/>
    </row>
    <row r="364" spans="1:14" ht="13" x14ac:dyDescent="0.15">
      <c r="A364" s="43"/>
      <c r="C364" s="16"/>
      <c r="D364" s="16"/>
      <c r="J364" s="44"/>
      <c r="N364" s="44"/>
    </row>
    <row r="365" spans="1:14" ht="13" x14ac:dyDescent="0.15">
      <c r="A365" s="43"/>
      <c r="C365" s="16"/>
      <c r="D365" s="16"/>
      <c r="J365" s="44"/>
      <c r="N365" s="44"/>
    </row>
    <row r="366" spans="1:14" ht="13" x14ac:dyDescent="0.15">
      <c r="A366" s="43"/>
      <c r="C366" s="16"/>
      <c r="D366" s="16"/>
      <c r="J366" s="44"/>
      <c r="N366" s="44"/>
    </row>
    <row r="367" spans="1:14" ht="13" x14ac:dyDescent="0.15">
      <c r="A367" s="43"/>
      <c r="C367" s="16"/>
      <c r="D367" s="16"/>
      <c r="J367" s="44"/>
      <c r="N367" s="44"/>
    </row>
    <row r="368" spans="1:14" ht="13" x14ac:dyDescent="0.15">
      <c r="A368" s="43"/>
      <c r="C368" s="16"/>
      <c r="D368" s="16"/>
      <c r="J368" s="44"/>
      <c r="N368" s="44"/>
    </row>
    <row r="369" spans="1:14" ht="13" x14ac:dyDescent="0.15">
      <c r="A369" s="43"/>
      <c r="C369" s="16"/>
      <c r="D369" s="16"/>
      <c r="J369" s="44"/>
      <c r="N369" s="44"/>
    </row>
    <row r="370" spans="1:14" ht="13" x14ac:dyDescent="0.15">
      <c r="A370" s="43"/>
      <c r="C370" s="16"/>
      <c r="D370" s="16"/>
      <c r="J370" s="44"/>
      <c r="N370" s="44"/>
    </row>
    <row r="371" spans="1:14" ht="13" x14ac:dyDescent="0.15">
      <c r="A371" s="43"/>
      <c r="C371" s="16"/>
      <c r="D371" s="16"/>
      <c r="J371" s="44"/>
      <c r="N371" s="44"/>
    </row>
    <row r="372" spans="1:14" ht="13" x14ac:dyDescent="0.15">
      <c r="A372" s="43"/>
      <c r="C372" s="16"/>
      <c r="D372" s="16"/>
      <c r="J372" s="44"/>
      <c r="N372" s="44"/>
    </row>
    <row r="373" spans="1:14" ht="13" x14ac:dyDescent="0.15">
      <c r="A373" s="43"/>
      <c r="C373" s="16"/>
      <c r="D373" s="16"/>
      <c r="J373" s="44"/>
      <c r="N373" s="44"/>
    </row>
    <row r="374" spans="1:14" ht="13" x14ac:dyDescent="0.15">
      <c r="A374" s="43"/>
      <c r="C374" s="16"/>
      <c r="D374" s="16"/>
      <c r="J374" s="44"/>
      <c r="N374" s="44"/>
    </row>
    <row r="375" spans="1:14" ht="13" x14ac:dyDescent="0.15">
      <c r="A375" s="43"/>
      <c r="C375" s="16"/>
      <c r="D375" s="16"/>
      <c r="J375" s="44"/>
      <c r="N375" s="44"/>
    </row>
    <row r="376" spans="1:14" ht="13" x14ac:dyDescent="0.15">
      <c r="A376" s="43"/>
      <c r="C376" s="16"/>
      <c r="D376" s="16"/>
      <c r="J376" s="44"/>
      <c r="N376" s="44"/>
    </row>
    <row r="377" spans="1:14" ht="13" x14ac:dyDescent="0.15">
      <c r="A377" s="43"/>
      <c r="C377" s="16"/>
      <c r="D377" s="16"/>
      <c r="J377" s="44"/>
      <c r="N377" s="44"/>
    </row>
    <row r="378" spans="1:14" ht="13" x14ac:dyDescent="0.15">
      <c r="A378" s="43"/>
      <c r="C378" s="16"/>
      <c r="D378" s="16"/>
      <c r="J378" s="44"/>
      <c r="N378" s="44"/>
    </row>
    <row r="379" spans="1:14" ht="13" x14ac:dyDescent="0.15">
      <c r="A379" s="43"/>
      <c r="C379" s="16"/>
      <c r="D379" s="16"/>
      <c r="J379" s="44"/>
      <c r="N379" s="44"/>
    </row>
    <row r="380" spans="1:14" ht="13" x14ac:dyDescent="0.15">
      <c r="A380" s="43"/>
      <c r="C380" s="16"/>
      <c r="D380" s="16"/>
      <c r="J380" s="44"/>
      <c r="N380" s="44"/>
    </row>
    <row r="381" spans="1:14" ht="13" x14ac:dyDescent="0.15">
      <c r="A381" s="43"/>
      <c r="C381" s="16"/>
      <c r="D381" s="16"/>
      <c r="J381" s="44"/>
      <c r="N381" s="44"/>
    </row>
    <row r="382" spans="1:14" ht="13" x14ac:dyDescent="0.15">
      <c r="A382" s="43"/>
      <c r="C382" s="16"/>
      <c r="D382" s="16"/>
      <c r="J382" s="44"/>
      <c r="N382" s="44"/>
    </row>
    <row r="383" spans="1:14" ht="13" x14ac:dyDescent="0.15">
      <c r="A383" s="43"/>
      <c r="C383" s="16"/>
      <c r="D383" s="16"/>
      <c r="J383" s="44"/>
      <c r="N383" s="44"/>
    </row>
    <row r="384" spans="1:14" ht="13" x14ac:dyDescent="0.15">
      <c r="A384" s="43"/>
      <c r="C384" s="16"/>
      <c r="D384" s="16"/>
      <c r="J384" s="44"/>
      <c r="N384" s="44"/>
    </row>
    <row r="385" spans="1:14" ht="13" x14ac:dyDescent="0.15">
      <c r="A385" s="43"/>
      <c r="C385" s="16"/>
      <c r="D385" s="16"/>
      <c r="J385" s="44"/>
      <c r="N385" s="44"/>
    </row>
    <row r="386" spans="1:14" ht="13" x14ac:dyDescent="0.15">
      <c r="A386" s="43"/>
      <c r="C386" s="16"/>
      <c r="D386" s="16"/>
      <c r="J386" s="44"/>
      <c r="N386" s="44"/>
    </row>
    <row r="387" spans="1:14" ht="13" x14ac:dyDescent="0.15">
      <c r="A387" s="43"/>
      <c r="C387" s="16"/>
      <c r="D387" s="16"/>
      <c r="J387" s="44"/>
      <c r="N387" s="44"/>
    </row>
    <row r="388" spans="1:14" ht="13" x14ac:dyDescent="0.15">
      <c r="A388" s="43"/>
      <c r="C388" s="16"/>
      <c r="D388" s="16"/>
      <c r="J388" s="44"/>
      <c r="N388" s="44"/>
    </row>
    <row r="389" spans="1:14" ht="13" x14ac:dyDescent="0.15">
      <c r="A389" s="43"/>
      <c r="C389" s="16"/>
      <c r="D389" s="16"/>
      <c r="J389" s="44"/>
      <c r="N389" s="44"/>
    </row>
    <row r="390" spans="1:14" ht="13" x14ac:dyDescent="0.15">
      <c r="A390" s="43"/>
      <c r="C390" s="16"/>
      <c r="D390" s="16"/>
      <c r="J390" s="44"/>
      <c r="N390" s="44"/>
    </row>
    <row r="391" spans="1:14" ht="13" x14ac:dyDescent="0.15">
      <c r="A391" s="43"/>
      <c r="C391" s="16"/>
      <c r="D391" s="16"/>
      <c r="J391" s="44"/>
      <c r="N391" s="44"/>
    </row>
    <row r="392" spans="1:14" ht="13" x14ac:dyDescent="0.15">
      <c r="A392" s="43"/>
      <c r="C392" s="16"/>
      <c r="D392" s="16"/>
      <c r="J392" s="44"/>
      <c r="N392" s="44"/>
    </row>
    <row r="393" spans="1:14" ht="13" x14ac:dyDescent="0.15">
      <c r="A393" s="43"/>
      <c r="C393" s="16"/>
      <c r="D393" s="16"/>
      <c r="J393" s="44"/>
      <c r="N393" s="44"/>
    </row>
    <row r="394" spans="1:14" ht="13" x14ac:dyDescent="0.15">
      <c r="A394" s="43"/>
      <c r="C394" s="16"/>
      <c r="D394" s="16"/>
      <c r="J394" s="44"/>
      <c r="N394" s="44"/>
    </row>
    <row r="395" spans="1:14" ht="13" x14ac:dyDescent="0.15">
      <c r="A395" s="43"/>
      <c r="C395" s="16"/>
      <c r="D395" s="16"/>
      <c r="J395" s="44"/>
      <c r="N395" s="44"/>
    </row>
    <row r="396" spans="1:14" ht="13" x14ac:dyDescent="0.15">
      <c r="A396" s="43"/>
      <c r="C396" s="16"/>
      <c r="D396" s="16"/>
      <c r="J396" s="44"/>
      <c r="N396" s="44"/>
    </row>
    <row r="397" spans="1:14" ht="13" x14ac:dyDescent="0.15">
      <c r="A397" s="43"/>
      <c r="C397" s="16"/>
      <c r="D397" s="16"/>
      <c r="J397" s="44"/>
      <c r="N397" s="44"/>
    </row>
    <row r="398" spans="1:14" ht="13" x14ac:dyDescent="0.15">
      <c r="A398" s="43"/>
      <c r="C398" s="16"/>
      <c r="D398" s="16"/>
      <c r="J398" s="44"/>
      <c r="N398" s="44"/>
    </row>
    <row r="399" spans="1:14" ht="13" x14ac:dyDescent="0.15">
      <c r="A399" s="43"/>
      <c r="C399" s="16"/>
      <c r="D399" s="16"/>
      <c r="J399" s="44"/>
      <c r="N399" s="44"/>
    </row>
    <row r="400" spans="1:14" ht="13" x14ac:dyDescent="0.15">
      <c r="A400" s="43"/>
      <c r="C400" s="16"/>
      <c r="D400" s="16"/>
      <c r="J400" s="44"/>
      <c r="N400" s="44"/>
    </row>
    <row r="401" spans="1:14" ht="13" x14ac:dyDescent="0.15">
      <c r="A401" s="43"/>
      <c r="C401" s="16"/>
      <c r="D401" s="16"/>
      <c r="J401" s="44"/>
      <c r="N401" s="44"/>
    </row>
    <row r="402" spans="1:14" ht="13" x14ac:dyDescent="0.15">
      <c r="A402" s="43"/>
      <c r="C402" s="16"/>
      <c r="D402" s="16"/>
      <c r="J402" s="44"/>
      <c r="N402" s="44"/>
    </row>
    <row r="403" spans="1:14" ht="13" x14ac:dyDescent="0.15">
      <c r="A403" s="43"/>
      <c r="C403" s="16"/>
      <c r="D403" s="16"/>
      <c r="J403" s="44"/>
      <c r="N403" s="44"/>
    </row>
    <row r="404" spans="1:14" ht="13" x14ac:dyDescent="0.15">
      <c r="A404" s="43"/>
      <c r="C404" s="16"/>
      <c r="D404" s="16"/>
      <c r="J404" s="44"/>
      <c r="N404" s="44"/>
    </row>
    <row r="405" spans="1:14" ht="13" x14ac:dyDescent="0.15">
      <c r="A405" s="43"/>
      <c r="C405" s="16"/>
      <c r="D405" s="16"/>
      <c r="J405" s="44"/>
      <c r="N405" s="44"/>
    </row>
    <row r="406" spans="1:14" ht="13" x14ac:dyDescent="0.15">
      <c r="A406" s="43"/>
      <c r="C406" s="16"/>
      <c r="D406" s="16"/>
      <c r="J406" s="44"/>
      <c r="N406" s="44"/>
    </row>
    <row r="407" spans="1:14" ht="13" x14ac:dyDescent="0.15">
      <c r="A407" s="43"/>
      <c r="C407" s="16"/>
      <c r="D407" s="16"/>
      <c r="J407" s="44"/>
      <c r="N407" s="44"/>
    </row>
    <row r="408" spans="1:14" ht="13" x14ac:dyDescent="0.15">
      <c r="A408" s="43"/>
      <c r="C408" s="16"/>
      <c r="D408" s="16"/>
      <c r="J408" s="44"/>
      <c r="N408" s="44"/>
    </row>
    <row r="409" spans="1:14" ht="13" x14ac:dyDescent="0.15">
      <c r="A409" s="43"/>
      <c r="C409" s="16"/>
      <c r="D409" s="16"/>
      <c r="J409" s="44"/>
      <c r="N409" s="44"/>
    </row>
    <row r="410" spans="1:14" ht="13" x14ac:dyDescent="0.15">
      <c r="A410" s="43"/>
      <c r="C410" s="16"/>
      <c r="D410" s="16"/>
      <c r="J410" s="44"/>
      <c r="N410" s="44"/>
    </row>
    <row r="411" spans="1:14" ht="13" x14ac:dyDescent="0.15">
      <c r="A411" s="43"/>
      <c r="C411" s="16"/>
      <c r="D411" s="16"/>
      <c r="J411" s="44"/>
      <c r="N411" s="44"/>
    </row>
    <row r="412" spans="1:14" ht="13" x14ac:dyDescent="0.15">
      <c r="A412" s="43"/>
      <c r="C412" s="16"/>
      <c r="D412" s="16"/>
      <c r="J412" s="44"/>
      <c r="N412" s="44"/>
    </row>
    <row r="413" spans="1:14" ht="13" x14ac:dyDescent="0.15">
      <c r="A413" s="43"/>
      <c r="C413" s="16"/>
      <c r="D413" s="16"/>
      <c r="J413" s="44"/>
      <c r="N413" s="44"/>
    </row>
    <row r="414" spans="1:14" ht="13" x14ac:dyDescent="0.15">
      <c r="A414" s="43"/>
      <c r="C414" s="16"/>
      <c r="D414" s="16"/>
      <c r="J414" s="44"/>
      <c r="N414" s="44"/>
    </row>
    <row r="415" spans="1:14" ht="13" x14ac:dyDescent="0.15">
      <c r="A415" s="43"/>
      <c r="C415" s="16"/>
      <c r="D415" s="16"/>
      <c r="J415" s="44"/>
      <c r="N415" s="44"/>
    </row>
    <row r="416" spans="1:14" ht="13" x14ac:dyDescent="0.15">
      <c r="A416" s="43"/>
      <c r="C416" s="16"/>
      <c r="D416" s="16"/>
      <c r="J416" s="44"/>
      <c r="N416" s="44"/>
    </row>
    <row r="417" spans="1:14" ht="13" x14ac:dyDescent="0.15">
      <c r="A417" s="43"/>
      <c r="C417" s="16"/>
      <c r="D417" s="16"/>
      <c r="J417" s="44"/>
      <c r="N417" s="44"/>
    </row>
    <row r="418" spans="1:14" ht="13" x14ac:dyDescent="0.15">
      <c r="A418" s="43"/>
      <c r="C418" s="16"/>
      <c r="D418" s="16"/>
      <c r="J418" s="44"/>
      <c r="N418" s="44"/>
    </row>
    <row r="419" spans="1:14" ht="13" x14ac:dyDescent="0.15">
      <c r="A419" s="43"/>
      <c r="C419" s="16"/>
      <c r="D419" s="16"/>
      <c r="J419" s="44"/>
      <c r="N419" s="44"/>
    </row>
    <row r="420" spans="1:14" ht="13" x14ac:dyDescent="0.15">
      <c r="A420" s="43"/>
      <c r="C420" s="16"/>
      <c r="D420" s="16"/>
      <c r="J420" s="44"/>
      <c r="N420" s="44"/>
    </row>
    <row r="421" spans="1:14" ht="13" x14ac:dyDescent="0.15">
      <c r="A421" s="43"/>
      <c r="C421" s="16"/>
      <c r="D421" s="16"/>
      <c r="J421" s="44"/>
      <c r="N421" s="44"/>
    </row>
    <row r="422" spans="1:14" ht="13" x14ac:dyDescent="0.15">
      <c r="A422" s="43"/>
      <c r="C422" s="16"/>
      <c r="D422" s="16"/>
      <c r="J422" s="44"/>
      <c r="N422" s="44"/>
    </row>
    <row r="423" spans="1:14" ht="13" x14ac:dyDescent="0.15">
      <c r="A423" s="43"/>
      <c r="C423" s="16"/>
      <c r="D423" s="16"/>
      <c r="J423" s="44"/>
      <c r="N423" s="44"/>
    </row>
    <row r="424" spans="1:14" ht="13" x14ac:dyDescent="0.15">
      <c r="A424" s="43"/>
      <c r="C424" s="16"/>
      <c r="D424" s="16"/>
      <c r="J424" s="44"/>
      <c r="N424" s="44"/>
    </row>
    <row r="425" spans="1:14" ht="13" x14ac:dyDescent="0.15">
      <c r="A425" s="43"/>
      <c r="C425" s="16"/>
      <c r="D425" s="16"/>
      <c r="J425" s="44"/>
      <c r="N425" s="44"/>
    </row>
    <row r="426" spans="1:14" ht="13" x14ac:dyDescent="0.15">
      <c r="A426" s="43"/>
      <c r="C426" s="16"/>
      <c r="D426" s="16"/>
      <c r="J426" s="44"/>
      <c r="N426" s="44"/>
    </row>
    <row r="427" spans="1:14" ht="13" x14ac:dyDescent="0.15">
      <c r="A427" s="43"/>
      <c r="C427" s="16"/>
      <c r="D427" s="16"/>
      <c r="J427" s="44"/>
      <c r="N427" s="44"/>
    </row>
    <row r="428" spans="1:14" ht="13" x14ac:dyDescent="0.15">
      <c r="A428" s="43"/>
      <c r="C428" s="16"/>
      <c r="D428" s="16"/>
      <c r="J428" s="44"/>
      <c r="N428" s="44"/>
    </row>
    <row r="429" spans="1:14" ht="13" x14ac:dyDescent="0.15">
      <c r="A429" s="43"/>
      <c r="C429" s="16"/>
      <c r="D429" s="16"/>
      <c r="J429" s="44"/>
      <c r="N429" s="44"/>
    </row>
    <row r="430" spans="1:14" ht="13" x14ac:dyDescent="0.15">
      <c r="A430" s="43"/>
      <c r="C430" s="16"/>
      <c r="D430" s="16"/>
      <c r="J430" s="44"/>
      <c r="N430" s="44"/>
    </row>
    <row r="431" spans="1:14" ht="13" x14ac:dyDescent="0.15">
      <c r="A431" s="43"/>
      <c r="C431" s="16"/>
      <c r="D431" s="16"/>
      <c r="J431" s="44"/>
      <c r="N431" s="44"/>
    </row>
    <row r="432" spans="1:14" ht="13" x14ac:dyDescent="0.15">
      <c r="A432" s="43"/>
      <c r="C432" s="16"/>
      <c r="D432" s="16"/>
      <c r="J432" s="44"/>
      <c r="N432" s="44"/>
    </row>
    <row r="433" spans="1:14" ht="13" x14ac:dyDescent="0.15">
      <c r="A433" s="43"/>
      <c r="C433" s="16"/>
      <c r="D433" s="16"/>
      <c r="J433" s="44"/>
      <c r="N433" s="44"/>
    </row>
    <row r="434" spans="1:14" ht="13" x14ac:dyDescent="0.15">
      <c r="A434" s="43"/>
      <c r="C434" s="16"/>
      <c r="D434" s="16"/>
      <c r="J434" s="44"/>
      <c r="N434" s="44"/>
    </row>
    <row r="435" spans="1:14" ht="13" x14ac:dyDescent="0.15">
      <c r="A435" s="43"/>
      <c r="C435" s="16"/>
      <c r="D435" s="16"/>
      <c r="J435" s="44"/>
      <c r="N435" s="44"/>
    </row>
    <row r="436" spans="1:14" ht="13" x14ac:dyDescent="0.15">
      <c r="A436" s="43"/>
      <c r="C436" s="16"/>
      <c r="D436" s="16"/>
      <c r="J436" s="44"/>
      <c r="N436" s="44"/>
    </row>
    <row r="437" spans="1:14" ht="13" x14ac:dyDescent="0.15">
      <c r="A437" s="43"/>
      <c r="C437" s="16"/>
      <c r="D437" s="16"/>
      <c r="J437" s="44"/>
      <c r="N437" s="44"/>
    </row>
    <row r="438" spans="1:14" ht="13" x14ac:dyDescent="0.15">
      <c r="A438" s="43"/>
      <c r="C438" s="16"/>
      <c r="D438" s="16"/>
      <c r="J438" s="44"/>
      <c r="N438" s="44"/>
    </row>
    <row r="439" spans="1:14" ht="13" x14ac:dyDescent="0.15">
      <c r="A439" s="43"/>
      <c r="C439" s="16"/>
      <c r="D439" s="16"/>
      <c r="J439" s="44"/>
      <c r="N439" s="44"/>
    </row>
    <row r="440" spans="1:14" ht="13" x14ac:dyDescent="0.15">
      <c r="A440" s="43"/>
      <c r="C440" s="16"/>
      <c r="D440" s="16"/>
      <c r="J440" s="44"/>
      <c r="N440" s="44"/>
    </row>
    <row r="441" spans="1:14" ht="13" x14ac:dyDescent="0.15">
      <c r="A441" s="43"/>
      <c r="C441" s="16"/>
      <c r="D441" s="16"/>
      <c r="J441" s="44"/>
      <c r="N441" s="44"/>
    </row>
    <row r="442" spans="1:14" ht="13" x14ac:dyDescent="0.15">
      <c r="A442" s="43"/>
      <c r="C442" s="16"/>
      <c r="D442" s="16"/>
      <c r="J442" s="44"/>
      <c r="N442" s="44"/>
    </row>
    <row r="443" spans="1:14" ht="13" x14ac:dyDescent="0.15">
      <c r="A443" s="43"/>
      <c r="C443" s="16"/>
      <c r="D443" s="16"/>
      <c r="J443" s="44"/>
      <c r="N443" s="44"/>
    </row>
    <row r="444" spans="1:14" ht="13" x14ac:dyDescent="0.15">
      <c r="A444" s="43"/>
      <c r="C444" s="16"/>
      <c r="D444" s="16"/>
      <c r="J444" s="44"/>
      <c r="N444" s="44"/>
    </row>
    <row r="445" spans="1:14" ht="13" x14ac:dyDescent="0.15">
      <c r="A445" s="43"/>
      <c r="C445" s="16"/>
      <c r="D445" s="16"/>
      <c r="J445" s="44"/>
      <c r="N445" s="44"/>
    </row>
    <row r="446" spans="1:14" ht="13" x14ac:dyDescent="0.15">
      <c r="A446" s="43"/>
      <c r="C446" s="16"/>
      <c r="D446" s="16"/>
      <c r="J446" s="44"/>
      <c r="N446" s="44"/>
    </row>
    <row r="447" spans="1:14" ht="13" x14ac:dyDescent="0.15">
      <c r="A447" s="43"/>
      <c r="C447" s="16"/>
      <c r="D447" s="16"/>
      <c r="J447" s="44"/>
      <c r="N447" s="44"/>
    </row>
    <row r="448" spans="1:14" ht="13" x14ac:dyDescent="0.15">
      <c r="A448" s="43"/>
      <c r="C448" s="16"/>
      <c r="D448" s="16"/>
      <c r="J448" s="44"/>
      <c r="N448" s="44"/>
    </row>
    <row r="449" spans="1:14" ht="13" x14ac:dyDescent="0.15">
      <c r="A449" s="43"/>
      <c r="C449" s="16"/>
      <c r="D449" s="16"/>
      <c r="J449" s="44"/>
      <c r="N449" s="44"/>
    </row>
    <row r="450" spans="1:14" ht="13" x14ac:dyDescent="0.15">
      <c r="A450" s="43"/>
      <c r="C450" s="16"/>
      <c r="D450" s="16"/>
      <c r="J450" s="44"/>
      <c r="N450" s="44"/>
    </row>
    <row r="451" spans="1:14" ht="13" x14ac:dyDescent="0.15">
      <c r="A451" s="43"/>
      <c r="C451" s="16"/>
      <c r="D451" s="16"/>
      <c r="J451" s="44"/>
      <c r="N451" s="44"/>
    </row>
    <row r="452" spans="1:14" ht="13" x14ac:dyDescent="0.15">
      <c r="A452" s="43"/>
      <c r="C452" s="16"/>
      <c r="D452" s="16"/>
      <c r="J452" s="44"/>
      <c r="N452" s="44"/>
    </row>
    <row r="453" spans="1:14" ht="13" x14ac:dyDescent="0.15">
      <c r="A453" s="43"/>
      <c r="C453" s="16"/>
      <c r="D453" s="16"/>
      <c r="J453" s="44"/>
      <c r="N453" s="44"/>
    </row>
    <row r="454" spans="1:14" ht="13" x14ac:dyDescent="0.15">
      <c r="A454" s="43"/>
      <c r="C454" s="16"/>
      <c r="D454" s="16"/>
      <c r="J454" s="44"/>
      <c r="N454" s="44"/>
    </row>
    <row r="455" spans="1:14" ht="13" x14ac:dyDescent="0.15">
      <c r="A455" s="43"/>
      <c r="C455" s="16"/>
      <c r="D455" s="16"/>
      <c r="J455" s="44"/>
      <c r="N455" s="44"/>
    </row>
    <row r="456" spans="1:14" ht="13" x14ac:dyDescent="0.15">
      <c r="A456" s="43"/>
      <c r="C456" s="16"/>
      <c r="D456" s="16"/>
      <c r="J456" s="44"/>
      <c r="N456" s="44"/>
    </row>
    <row r="457" spans="1:14" ht="13" x14ac:dyDescent="0.15">
      <c r="A457" s="43"/>
      <c r="C457" s="16"/>
      <c r="D457" s="16"/>
      <c r="J457" s="44"/>
      <c r="N457" s="44"/>
    </row>
    <row r="458" spans="1:14" ht="13" x14ac:dyDescent="0.15">
      <c r="A458" s="43"/>
      <c r="C458" s="16"/>
      <c r="D458" s="16"/>
      <c r="J458" s="44"/>
      <c r="N458" s="44"/>
    </row>
    <row r="459" spans="1:14" ht="13" x14ac:dyDescent="0.15">
      <c r="A459" s="43"/>
      <c r="C459" s="16"/>
      <c r="D459" s="16"/>
      <c r="J459" s="44"/>
      <c r="N459" s="44"/>
    </row>
    <row r="460" spans="1:14" ht="13" x14ac:dyDescent="0.15">
      <c r="A460" s="43"/>
      <c r="C460" s="16"/>
      <c r="D460" s="16"/>
      <c r="J460" s="44"/>
      <c r="N460" s="44"/>
    </row>
    <row r="461" spans="1:14" ht="13" x14ac:dyDescent="0.15">
      <c r="A461" s="43"/>
      <c r="C461" s="16"/>
      <c r="D461" s="16"/>
      <c r="J461" s="44"/>
      <c r="N461" s="44"/>
    </row>
    <row r="462" spans="1:14" ht="13" x14ac:dyDescent="0.15">
      <c r="A462" s="43"/>
      <c r="C462" s="16"/>
      <c r="D462" s="16"/>
      <c r="J462" s="44"/>
      <c r="N462" s="44"/>
    </row>
    <row r="463" spans="1:14" ht="13" x14ac:dyDescent="0.15">
      <c r="A463" s="43"/>
      <c r="C463" s="16"/>
      <c r="D463" s="16"/>
      <c r="J463" s="44"/>
      <c r="N463" s="44"/>
    </row>
    <row r="464" spans="1:14" ht="13" x14ac:dyDescent="0.15">
      <c r="A464" s="43"/>
      <c r="C464" s="16"/>
      <c r="D464" s="16"/>
      <c r="J464" s="44"/>
      <c r="N464" s="44"/>
    </row>
    <row r="465" spans="1:14" ht="13" x14ac:dyDescent="0.15">
      <c r="A465" s="43"/>
      <c r="C465" s="16"/>
      <c r="D465" s="16"/>
      <c r="J465" s="44"/>
      <c r="N465" s="44"/>
    </row>
    <row r="466" spans="1:14" ht="13" x14ac:dyDescent="0.15">
      <c r="A466" s="43"/>
      <c r="C466" s="16"/>
      <c r="D466" s="16"/>
      <c r="J466" s="44"/>
      <c r="N466" s="44"/>
    </row>
    <row r="467" spans="1:14" ht="13" x14ac:dyDescent="0.15">
      <c r="A467" s="43"/>
      <c r="C467" s="16"/>
      <c r="D467" s="16"/>
      <c r="J467" s="44"/>
      <c r="N467" s="44"/>
    </row>
    <row r="468" spans="1:14" ht="13" x14ac:dyDescent="0.15">
      <c r="A468" s="43"/>
      <c r="C468" s="16"/>
      <c r="D468" s="16"/>
      <c r="J468" s="44"/>
      <c r="N468" s="44"/>
    </row>
    <row r="469" spans="1:14" ht="13" x14ac:dyDescent="0.15">
      <c r="A469" s="43"/>
      <c r="C469" s="16"/>
      <c r="D469" s="16"/>
      <c r="J469" s="44"/>
      <c r="N469" s="44"/>
    </row>
    <row r="470" spans="1:14" ht="13" x14ac:dyDescent="0.15">
      <c r="A470" s="43"/>
      <c r="C470" s="16"/>
      <c r="D470" s="16"/>
      <c r="J470" s="44"/>
      <c r="N470" s="44"/>
    </row>
    <row r="471" spans="1:14" ht="13" x14ac:dyDescent="0.15">
      <c r="A471" s="43"/>
      <c r="C471" s="16"/>
      <c r="D471" s="16"/>
      <c r="J471" s="44"/>
      <c r="N471" s="44"/>
    </row>
    <row r="472" spans="1:14" ht="13" x14ac:dyDescent="0.15">
      <c r="A472" s="43"/>
      <c r="C472" s="16"/>
      <c r="D472" s="16"/>
      <c r="J472" s="44"/>
      <c r="N472" s="44"/>
    </row>
    <row r="473" spans="1:14" ht="13" x14ac:dyDescent="0.15">
      <c r="A473" s="43"/>
      <c r="C473" s="16"/>
      <c r="D473" s="16"/>
      <c r="J473" s="44"/>
      <c r="N473" s="44"/>
    </row>
    <row r="474" spans="1:14" ht="13" x14ac:dyDescent="0.15">
      <c r="A474" s="43"/>
      <c r="C474" s="16"/>
      <c r="D474" s="16"/>
      <c r="J474" s="44"/>
      <c r="N474" s="44"/>
    </row>
    <row r="475" spans="1:14" ht="13" x14ac:dyDescent="0.15">
      <c r="A475" s="43"/>
      <c r="C475" s="16"/>
      <c r="D475" s="16"/>
      <c r="J475" s="44"/>
      <c r="N475" s="44"/>
    </row>
    <row r="476" spans="1:14" ht="13" x14ac:dyDescent="0.15">
      <c r="A476" s="43"/>
      <c r="C476" s="16"/>
      <c r="D476" s="16"/>
      <c r="J476" s="44"/>
      <c r="N476" s="44"/>
    </row>
    <row r="477" spans="1:14" ht="13" x14ac:dyDescent="0.15">
      <c r="A477" s="43"/>
      <c r="C477" s="16"/>
      <c r="D477" s="16"/>
      <c r="J477" s="44"/>
      <c r="N477" s="44"/>
    </row>
    <row r="478" spans="1:14" ht="13" x14ac:dyDescent="0.15">
      <c r="A478" s="43"/>
      <c r="C478" s="16"/>
      <c r="D478" s="16"/>
      <c r="J478" s="44"/>
      <c r="N478" s="44"/>
    </row>
    <row r="479" spans="1:14" ht="13" x14ac:dyDescent="0.15">
      <c r="A479" s="43"/>
      <c r="C479" s="16"/>
      <c r="D479" s="16"/>
      <c r="J479" s="44"/>
      <c r="N479" s="44"/>
    </row>
    <row r="480" spans="1:14" ht="13" x14ac:dyDescent="0.15">
      <c r="A480" s="43"/>
      <c r="C480" s="16"/>
      <c r="D480" s="16"/>
      <c r="J480" s="44"/>
      <c r="N480" s="44"/>
    </row>
    <row r="481" spans="1:14" ht="13" x14ac:dyDescent="0.15">
      <c r="A481" s="43"/>
      <c r="C481" s="16"/>
      <c r="D481" s="16"/>
      <c r="J481" s="44"/>
      <c r="N481" s="44"/>
    </row>
    <row r="482" spans="1:14" ht="13" x14ac:dyDescent="0.15">
      <c r="A482" s="43"/>
      <c r="C482" s="16"/>
      <c r="D482" s="16"/>
      <c r="J482" s="44"/>
      <c r="N482" s="44"/>
    </row>
    <row r="483" spans="1:14" ht="13" x14ac:dyDescent="0.15">
      <c r="A483" s="43"/>
      <c r="C483" s="16"/>
      <c r="D483" s="16"/>
      <c r="J483" s="44"/>
      <c r="N483" s="44"/>
    </row>
    <row r="484" spans="1:14" ht="13" x14ac:dyDescent="0.15">
      <c r="A484" s="43"/>
      <c r="C484" s="16"/>
      <c r="D484" s="16"/>
      <c r="J484" s="44"/>
      <c r="N484" s="44"/>
    </row>
    <row r="485" spans="1:14" ht="13" x14ac:dyDescent="0.15">
      <c r="A485" s="43"/>
      <c r="C485" s="16"/>
      <c r="D485" s="16"/>
      <c r="J485" s="44"/>
      <c r="N485" s="44"/>
    </row>
    <row r="486" spans="1:14" ht="13" x14ac:dyDescent="0.15">
      <c r="A486" s="43"/>
      <c r="C486" s="16"/>
      <c r="D486" s="16"/>
      <c r="J486" s="44"/>
      <c r="N486" s="44"/>
    </row>
    <row r="487" spans="1:14" ht="13" x14ac:dyDescent="0.15">
      <c r="A487" s="43"/>
      <c r="C487" s="16"/>
      <c r="D487" s="16"/>
      <c r="J487" s="44"/>
      <c r="N487" s="44"/>
    </row>
    <row r="488" spans="1:14" ht="13" x14ac:dyDescent="0.15">
      <c r="A488" s="43"/>
      <c r="C488" s="16"/>
      <c r="D488" s="16"/>
      <c r="J488" s="44"/>
      <c r="N488" s="44"/>
    </row>
    <row r="489" spans="1:14" ht="13" x14ac:dyDescent="0.15">
      <c r="A489" s="43"/>
      <c r="C489" s="16"/>
      <c r="D489" s="16"/>
      <c r="J489" s="44"/>
      <c r="N489" s="44"/>
    </row>
    <row r="490" spans="1:14" ht="13" x14ac:dyDescent="0.15">
      <c r="A490" s="43"/>
      <c r="C490" s="16"/>
      <c r="D490" s="16"/>
      <c r="J490" s="44"/>
      <c r="N490" s="44"/>
    </row>
    <row r="491" spans="1:14" ht="13" x14ac:dyDescent="0.15">
      <c r="A491" s="43"/>
      <c r="C491" s="16"/>
      <c r="D491" s="16"/>
      <c r="J491" s="44"/>
      <c r="N491" s="44"/>
    </row>
    <row r="492" spans="1:14" ht="13" x14ac:dyDescent="0.15">
      <c r="A492" s="43"/>
      <c r="C492" s="16"/>
      <c r="D492" s="16"/>
      <c r="J492" s="44"/>
      <c r="N492" s="44"/>
    </row>
    <row r="493" spans="1:14" ht="13" x14ac:dyDescent="0.15">
      <c r="A493" s="43"/>
      <c r="C493" s="16"/>
      <c r="D493" s="16"/>
      <c r="J493" s="44"/>
      <c r="N493" s="44"/>
    </row>
    <row r="494" spans="1:14" ht="13" x14ac:dyDescent="0.15">
      <c r="A494" s="43"/>
      <c r="C494" s="16"/>
      <c r="D494" s="16"/>
      <c r="J494" s="44"/>
      <c r="N494" s="44"/>
    </row>
    <row r="495" spans="1:14" ht="13" x14ac:dyDescent="0.15">
      <c r="A495" s="43"/>
      <c r="C495" s="16"/>
      <c r="D495" s="16"/>
      <c r="J495" s="44"/>
      <c r="N495" s="44"/>
    </row>
    <row r="496" spans="1:14" ht="13" x14ac:dyDescent="0.15">
      <c r="A496" s="43"/>
      <c r="C496" s="16"/>
      <c r="D496" s="16"/>
      <c r="J496" s="44"/>
      <c r="N496" s="44"/>
    </row>
    <row r="497" spans="1:14" ht="13" x14ac:dyDescent="0.15">
      <c r="A497" s="43"/>
      <c r="C497" s="16"/>
      <c r="D497" s="16"/>
      <c r="J497" s="44"/>
      <c r="N497" s="44"/>
    </row>
    <row r="498" spans="1:14" ht="13" x14ac:dyDescent="0.15">
      <c r="A498" s="43"/>
      <c r="C498" s="16"/>
      <c r="D498" s="16"/>
      <c r="J498" s="44"/>
      <c r="N498" s="44"/>
    </row>
    <row r="499" spans="1:14" ht="13" x14ac:dyDescent="0.15">
      <c r="A499" s="43"/>
      <c r="C499" s="16"/>
      <c r="D499" s="16"/>
      <c r="J499" s="44"/>
      <c r="N499" s="44"/>
    </row>
    <row r="500" spans="1:14" ht="13" x14ac:dyDescent="0.15">
      <c r="A500" s="43"/>
      <c r="C500" s="16"/>
      <c r="D500" s="16"/>
      <c r="J500" s="44"/>
      <c r="N500" s="44"/>
    </row>
    <row r="501" spans="1:14" ht="13" x14ac:dyDescent="0.15">
      <c r="A501" s="43"/>
      <c r="C501" s="16"/>
      <c r="D501" s="16"/>
      <c r="J501" s="44"/>
      <c r="N501" s="44"/>
    </row>
    <row r="502" spans="1:14" ht="13" x14ac:dyDescent="0.15">
      <c r="A502" s="43"/>
      <c r="C502" s="16"/>
      <c r="D502" s="16"/>
      <c r="J502" s="44"/>
      <c r="N502" s="44"/>
    </row>
    <row r="503" spans="1:14" ht="13" x14ac:dyDescent="0.15">
      <c r="A503" s="43"/>
      <c r="C503" s="16"/>
      <c r="D503" s="16"/>
      <c r="J503" s="44"/>
      <c r="N503" s="44"/>
    </row>
    <row r="504" spans="1:14" ht="13" x14ac:dyDescent="0.15">
      <c r="A504" s="43"/>
      <c r="C504" s="16"/>
      <c r="D504" s="16"/>
      <c r="J504" s="44"/>
      <c r="N504" s="44"/>
    </row>
    <row r="505" spans="1:14" ht="13" x14ac:dyDescent="0.15">
      <c r="A505" s="43"/>
      <c r="C505" s="16"/>
      <c r="D505" s="16"/>
      <c r="J505" s="44"/>
      <c r="N505" s="44"/>
    </row>
    <row r="506" spans="1:14" ht="13" x14ac:dyDescent="0.15">
      <c r="A506" s="43"/>
      <c r="C506" s="16"/>
      <c r="D506" s="16"/>
      <c r="J506" s="44"/>
      <c r="N506" s="44"/>
    </row>
    <row r="507" spans="1:14" ht="13" x14ac:dyDescent="0.15">
      <c r="A507" s="43"/>
      <c r="C507" s="16"/>
      <c r="D507" s="16"/>
      <c r="J507" s="44"/>
      <c r="N507" s="44"/>
    </row>
    <row r="508" spans="1:14" ht="13" x14ac:dyDescent="0.15">
      <c r="A508" s="43"/>
      <c r="C508" s="16"/>
      <c r="D508" s="16"/>
      <c r="J508" s="44"/>
      <c r="N508" s="44"/>
    </row>
    <row r="509" spans="1:14" ht="13" x14ac:dyDescent="0.15">
      <c r="A509" s="43"/>
      <c r="C509" s="16"/>
      <c r="D509" s="16"/>
      <c r="J509" s="44"/>
      <c r="N509" s="44"/>
    </row>
    <row r="510" spans="1:14" ht="13" x14ac:dyDescent="0.15">
      <c r="A510" s="43"/>
      <c r="C510" s="16"/>
      <c r="D510" s="16"/>
      <c r="J510" s="44"/>
      <c r="N510" s="44"/>
    </row>
    <row r="511" spans="1:14" ht="13" x14ac:dyDescent="0.15">
      <c r="A511" s="43"/>
      <c r="C511" s="16"/>
      <c r="D511" s="16"/>
      <c r="J511" s="44"/>
      <c r="N511" s="44"/>
    </row>
    <row r="512" spans="1:14" ht="13" x14ac:dyDescent="0.15">
      <c r="A512" s="43"/>
      <c r="C512" s="16"/>
      <c r="D512" s="16"/>
      <c r="J512" s="44"/>
      <c r="N512" s="44"/>
    </row>
    <row r="513" spans="1:14" ht="13" x14ac:dyDescent="0.15">
      <c r="A513" s="43"/>
      <c r="C513" s="16"/>
      <c r="D513" s="16"/>
      <c r="J513" s="44"/>
      <c r="N513" s="44"/>
    </row>
    <row r="514" spans="1:14" ht="13" x14ac:dyDescent="0.15">
      <c r="A514" s="43"/>
      <c r="C514" s="16"/>
      <c r="D514" s="16"/>
      <c r="J514" s="44"/>
      <c r="N514" s="44"/>
    </row>
    <row r="515" spans="1:14" ht="13" x14ac:dyDescent="0.15">
      <c r="A515" s="43"/>
      <c r="C515" s="16"/>
      <c r="D515" s="16"/>
      <c r="J515" s="44"/>
      <c r="N515" s="44"/>
    </row>
    <row r="516" spans="1:14" ht="13" x14ac:dyDescent="0.15">
      <c r="A516" s="43"/>
      <c r="C516" s="16"/>
      <c r="D516" s="16"/>
      <c r="J516" s="44"/>
      <c r="N516" s="44"/>
    </row>
    <row r="517" spans="1:14" ht="13" x14ac:dyDescent="0.15">
      <c r="A517" s="43"/>
      <c r="C517" s="16"/>
      <c r="D517" s="16"/>
      <c r="J517" s="44"/>
      <c r="N517" s="44"/>
    </row>
    <row r="518" spans="1:14" ht="13" x14ac:dyDescent="0.15">
      <c r="A518" s="43"/>
      <c r="C518" s="16"/>
      <c r="D518" s="16"/>
      <c r="J518" s="44"/>
      <c r="N518" s="44"/>
    </row>
    <row r="519" spans="1:14" ht="13" x14ac:dyDescent="0.15">
      <c r="A519" s="43"/>
      <c r="C519" s="16"/>
      <c r="D519" s="16"/>
      <c r="J519" s="44"/>
      <c r="N519" s="44"/>
    </row>
    <row r="520" spans="1:14" ht="13" x14ac:dyDescent="0.15">
      <c r="A520" s="43"/>
      <c r="C520" s="16"/>
      <c r="D520" s="16"/>
      <c r="J520" s="44"/>
      <c r="N520" s="44"/>
    </row>
    <row r="521" spans="1:14" ht="13" x14ac:dyDescent="0.15">
      <c r="A521" s="43"/>
      <c r="C521" s="16"/>
      <c r="D521" s="16"/>
      <c r="J521" s="44"/>
      <c r="N521" s="44"/>
    </row>
    <row r="522" spans="1:14" ht="13" x14ac:dyDescent="0.15">
      <c r="A522" s="43"/>
      <c r="C522" s="16"/>
      <c r="D522" s="16"/>
      <c r="J522" s="44"/>
      <c r="N522" s="44"/>
    </row>
    <row r="523" spans="1:14" ht="13" x14ac:dyDescent="0.15">
      <c r="A523" s="43"/>
      <c r="C523" s="16"/>
      <c r="D523" s="16"/>
      <c r="J523" s="44"/>
      <c r="N523" s="44"/>
    </row>
    <row r="524" spans="1:14" ht="13" x14ac:dyDescent="0.15">
      <c r="A524" s="43"/>
      <c r="C524" s="16"/>
      <c r="D524" s="16"/>
      <c r="J524" s="44"/>
      <c r="N524" s="44"/>
    </row>
    <row r="525" spans="1:14" ht="13" x14ac:dyDescent="0.15">
      <c r="A525" s="43"/>
      <c r="C525" s="16"/>
      <c r="D525" s="16"/>
      <c r="J525" s="44"/>
      <c r="N525" s="44"/>
    </row>
    <row r="526" spans="1:14" ht="13" x14ac:dyDescent="0.15">
      <c r="A526" s="43"/>
      <c r="C526" s="16"/>
      <c r="D526" s="16"/>
      <c r="J526" s="44"/>
      <c r="N526" s="44"/>
    </row>
    <row r="527" spans="1:14" ht="13" x14ac:dyDescent="0.15">
      <c r="A527" s="43"/>
      <c r="C527" s="16"/>
      <c r="D527" s="16"/>
      <c r="J527" s="44"/>
      <c r="N527" s="44"/>
    </row>
    <row r="528" spans="1:14" ht="13" x14ac:dyDescent="0.15">
      <c r="A528" s="43"/>
      <c r="C528" s="16"/>
      <c r="D528" s="16"/>
      <c r="J528" s="44"/>
      <c r="N528" s="44"/>
    </row>
    <row r="529" spans="1:14" ht="13" x14ac:dyDescent="0.15">
      <c r="A529" s="43"/>
      <c r="C529" s="16"/>
      <c r="D529" s="16"/>
      <c r="J529" s="44"/>
      <c r="N529" s="44"/>
    </row>
    <row r="530" spans="1:14" ht="13" x14ac:dyDescent="0.15">
      <c r="A530" s="43"/>
      <c r="C530" s="16"/>
      <c r="D530" s="16"/>
      <c r="J530" s="44"/>
      <c r="N530" s="44"/>
    </row>
    <row r="531" spans="1:14" ht="13" x14ac:dyDescent="0.15">
      <c r="A531" s="43"/>
      <c r="C531" s="16"/>
      <c r="D531" s="16"/>
      <c r="J531" s="44"/>
      <c r="N531" s="44"/>
    </row>
    <row r="532" spans="1:14" ht="13" x14ac:dyDescent="0.15">
      <c r="A532" s="43"/>
      <c r="C532" s="16"/>
      <c r="D532" s="16"/>
      <c r="J532" s="44"/>
      <c r="N532" s="44"/>
    </row>
    <row r="533" spans="1:14" ht="13" x14ac:dyDescent="0.15">
      <c r="A533" s="43"/>
      <c r="C533" s="16"/>
      <c r="D533" s="16"/>
      <c r="J533" s="44"/>
      <c r="N533" s="44"/>
    </row>
    <row r="534" spans="1:14" ht="13" x14ac:dyDescent="0.15">
      <c r="A534" s="43"/>
      <c r="C534" s="16"/>
      <c r="D534" s="16"/>
      <c r="J534" s="44"/>
      <c r="N534" s="44"/>
    </row>
    <row r="535" spans="1:14" ht="13" x14ac:dyDescent="0.15">
      <c r="A535" s="43"/>
      <c r="C535" s="16"/>
      <c r="D535" s="16"/>
      <c r="J535" s="44"/>
      <c r="N535" s="44"/>
    </row>
    <row r="536" spans="1:14" ht="13" x14ac:dyDescent="0.15">
      <c r="A536" s="43"/>
      <c r="C536" s="16"/>
      <c r="D536" s="16"/>
      <c r="J536" s="44"/>
      <c r="N536" s="44"/>
    </row>
    <row r="537" spans="1:14" ht="13" x14ac:dyDescent="0.15">
      <c r="A537" s="43"/>
      <c r="C537" s="16"/>
      <c r="D537" s="16"/>
      <c r="J537" s="44"/>
      <c r="N537" s="44"/>
    </row>
    <row r="538" spans="1:14" ht="13" x14ac:dyDescent="0.15">
      <c r="A538" s="43"/>
      <c r="C538" s="16"/>
      <c r="D538" s="16"/>
      <c r="J538" s="44"/>
      <c r="N538" s="44"/>
    </row>
    <row r="539" spans="1:14" ht="13" x14ac:dyDescent="0.15">
      <c r="A539" s="43"/>
      <c r="C539" s="16"/>
      <c r="D539" s="16"/>
      <c r="J539" s="44"/>
      <c r="N539" s="44"/>
    </row>
    <row r="540" spans="1:14" ht="13" x14ac:dyDescent="0.15">
      <c r="A540" s="43"/>
      <c r="C540" s="16"/>
      <c r="D540" s="16"/>
      <c r="J540" s="44"/>
      <c r="N540" s="44"/>
    </row>
    <row r="541" spans="1:14" ht="13" x14ac:dyDescent="0.15">
      <c r="A541" s="43"/>
      <c r="C541" s="16"/>
      <c r="D541" s="16"/>
      <c r="J541" s="44"/>
      <c r="N541" s="44"/>
    </row>
    <row r="542" spans="1:14" ht="13" x14ac:dyDescent="0.15">
      <c r="A542" s="43"/>
      <c r="C542" s="16"/>
      <c r="D542" s="16"/>
      <c r="J542" s="44"/>
      <c r="N542" s="44"/>
    </row>
    <row r="543" spans="1:14" ht="13" x14ac:dyDescent="0.15">
      <c r="A543" s="43"/>
      <c r="C543" s="16"/>
      <c r="D543" s="16"/>
      <c r="J543" s="44"/>
      <c r="N543" s="44"/>
    </row>
    <row r="544" spans="1:14" ht="13" x14ac:dyDescent="0.15">
      <c r="A544" s="43"/>
      <c r="C544" s="16"/>
      <c r="D544" s="16"/>
      <c r="J544" s="44"/>
      <c r="N544" s="44"/>
    </row>
    <row r="545" spans="1:14" ht="13" x14ac:dyDescent="0.15">
      <c r="A545" s="43"/>
      <c r="C545" s="16"/>
      <c r="D545" s="16"/>
      <c r="J545" s="44"/>
      <c r="N545" s="44"/>
    </row>
    <row r="546" spans="1:14" ht="13" x14ac:dyDescent="0.15">
      <c r="A546" s="43"/>
      <c r="C546" s="16"/>
      <c r="D546" s="16"/>
      <c r="J546" s="44"/>
      <c r="N546" s="44"/>
    </row>
    <row r="547" spans="1:14" ht="13" x14ac:dyDescent="0.15">
      <c r="A547" s="43"/>
      <c r="C547" s="16"/>
      <c r="D547" s="16"/>
      <c r="J547" s="44"/>
      <c r="N547" s="44"/>
    </row>
    <row r="548" spans="1:14" ht="13" x14ac:dyDescent="0.15">
      <c r="A548" s="43"/>
      <c r="C548" s="16"/>
      <c r="D548" s="16"/>
      <c r="J548" s="44"/>
      <c r="N548" s="44"/>
    </row>
    <row r="549" spans="1:14" ht="13" x14ac:dyDescent="0.15">
      <c r="A549" s="43"/>
      <c r="C549" s="16"/>
      <c r="D549" s="16"/>
      <c r="J549" s="44"/>
      <c r="N549" s="44"/>
    </row>
    <row r="550" spans="1:14" ht="13" x14ac:dyDescent="0.15">
      <c r="A550" s="43"/>
      <c r="C550" s="16"/>
      <c r="D550" s="16"/>
      <c r="J550" s="44"/>
      <c r="N550" s="44"/>
    </row>
    <row r="551" spans="1:14" ht="13" x14ac:dyDescent="0.15">
      <c r="A551" s="43"/>
      <c r="C551" s="16"/>
      <c r="D551" s="16"/>
      <c r="J551" s="44"/>
      <c r="N551" s="44"/>
    </row>
    <row r="552" spans="1:14" ht="13" x14ac:dyDescent="0.15">
      <c r="A552" s="43"/>
      <c r="C552" s="16"/>
      <c r="D552" s="16"/>
      <c r="J552" s="44"/>
      <c r="N552" s="44"/>
    </row>
    <row r="553" spans="1:14" ht="13" x14ac:dyDescent="0.15">
      <c r="A553" s="43"/>
      <c r="C553" s="16"/>
      <c r="D553" s="16"/>
      <c r="J553" s="44"/>
      <c r="N553" s="44"/>
    </row>
    <row r="554" spans="1:14" ht="13" x14ac:dyDescent="0.15">
      <c r="A554" s="43"/>
      <c r="C554" s="16"/>
      <c r="D554" s="16"/>
      <c r="J554" s="44"/>
      <c r="N554" s="44"/>
    </row>
    <row r="555" spans="1:14" ht="13" x14ac:dyDescent="0.15">
      <c r="A555" s="43"/>
      <c r="C555" s="16"/>
      <c r="D555" s="16"/>
      <c r="J555" s="44"/>
      <c r="N555" s="44"/>
    </row>
    <row r="556" spans="1:14" ht="13" x14ac:dyDescent="0.15">
      <c r="A556" s="43"/>
      <c r="C556" s="16"/>
      <c r="D556" s="16"/>
      <c r="J556" s="44"/>
      <c r="N556" s="44"/>
    </row>
    <row r="557" spans="1:14" ht="13" x14ac:dyDescent="0.15">
      <c r="A557" s="43"/>
      <c r="C557" s="16"/>
      <c r="D557" s="16"/>
      <c r="J557" s="44"/>
      <c r="N557" s="44"/>
    </row>
    <row r="558" spans="1:14" ht="13" x14ac:dyDescent="0.15">
      <c r="A558" s="43"/>
      <c r="C558" s="16"/>
      <c r="D558" s="16"/>
      <c r="J558" s="44"/>
      <c r="N558" s="44"/>
    </row>
    <row r="559" spans="1:14" ht="13" x14ac:dyDescent="0.15">
      <c r="A559" s="43"/>
      <c r="C559" s="16"/>
      <c r="D559" s="16"/>
      <c r="J559" s="44"/>
      <c r="N559" s="44"/>
    </row>
    <row r="560" spans="1:14" ht="13" x14ac:dyDescent="0.15">
      <c r="A560" s="43"/>
      <c r="C560" s="16"/>
      <c r="D560" s="16"/>
      <c r="J560" s="44"/>
      <c r="N560" s="44"/>
    </row>
    <row r="561" spans="1:14" ht="13" x14ac:dyDescent="0.15">
      <c r="A561" s="43"/>
      <c r="C561" s="16"/>
      <c r="D561" s="16"/>
      <c r="J561" s="44"/>
      <c r="N561" s="44"/>
    </row>
    <row r="562" spans="1:14" ht="13" x14ac:dyDescent="0.15">
      <c r="A562" s="43"/>
      <c r="C562" s="16"/>
      <c r="D562" s="16"/>
      <c r="J562" s="44"/>
      <c r="N562" s="44"/>
    </row>
    <row r="563" spans="1:14" ht="13" x14ac:dyDescent="0.15">
      <c r="A563" s="43"/>
      <c r="C563" s="16"/>
      <c r="D563" s="16"/>
      <c r="J563" s="44"/>
      <c r="N563" s="44"/>
    </row>
    <row r="564" spans="1:14" ht="13" x14ac:dyDescent="0.15">
      <c r="A564" s="43"/>
      <c r="C564" s="16"/>
      <c r="D564" s="16"/>
      <c r="J564" s="44"/>
      <c r="N564" s="44"/>
    </row>
    <row r="565" spans="1:14" ht="13" x14ac:dyDescent="0.15">
      <c r="A565" s="43"/>
      <c r="C565" s="16"/>
      <c r="D565" s="16"/>
      <c r="J565" s="44"/>
      <c r="N565" s="44"/>
    </row>
    <row r="566" spans="1:14" ht="13" x14ac:dyDescent="0.15">
      <c r="A566" s="43"/>
      <c r="C566" s="16"/>
      <c r="D566" s="16"/>
      <c r="J566" s="44"/>
      <c r="N566" s="44"/>
    </row>
    <row r="567" spans="1:14" ht="13" x14ac:dyDescent="0.15">
      <c r="A567" s="43"/>
      <c r="C567" s="16"/>
      <c r="D567" s="16"/>
      <c r="J567" s="44"/>
      <c r="N567" s="44"/>
    </row>
    <row r="568" spans="1:14" ht="13" x14ac:dyDescent="0.15">
      <c r="A568" s="43"/>
      <c r="C568" s="16"/>
      <c r="D568" s="16"/>
      <c r="J568" s="44"/>
      <c r="N568" s="44"/>
    </row>
    <row r="569" spans="1:14" ht="13" x14ac:dyDescent="0.15">
      <c r="A569" s="43"/>
      <c r="C569" s="16"/>
      <c r="D569" s="16"/>
      <c r="J569" s="44"/>
      <c r="N569" s="44"/>
    </row>
    <row r="570" spans="1:14" ht="13" x14ac:dyDescent="0.15">
      <c r="A570" s="43"/>
      <c r="C570" s="16"/>
      <c r="D570" s="16"/>
      <c r="J570" s="44"/>
      <c r="N570" s="44"/>
    </row>
    <row r="571" spans="1:14" ht="13" x14ac:dyDescent="0.15">
      <c r="A571" s="43"/>
      <c r="C571" s="16"/>
      <c r="D571" s="16"/>
      <c r="J571" s="44"/>
      <c r="N571" s="44"/>
    </row>
    <row r="572" spans="1:14" ht="13" x14ac:dyDescent="0.15">
      <c r="A572" s="43"/>
      <c r="C572" s="16"/>
      <c r="D572" s="16"/>
      <c r="J572" s="44"/>
      <c r="N572" s="44"/>
    </row>
    <row r="573" spans="1:14" ht="13" x14ac:dyDescent="0.15">
      <c r="A573" s="43"/>
      <c r="C573" s="16"/>
      <c r="D573" s="16"/>
      <c r="J573" s="44"/>
      <c r="N573" s="44"/>
    </row>
    <row r="574" spans="1:14" ht="13" x14ac:dyDescent="0.15">
      <c r="A574" s="43"/>
      <c r="C574" s="16"/>
      <c r="D574" s="16"/>
      <c r="J574" s="44"/>
      <c r="N574" s="44"/>
    </row>
    <row r="575" spans="1:14" ht="13" x14ac:dyDescent="0.15">
      <c r="A575" s="43"/>
      <c r="C575" s="16"/>
      <c r="D575" s="16"/>
      <c r="J575" s="44"/>
      <c r="N575" s="44"/>
    </row>
    <row r="576" spans="1:14" ht="13" x14ac:dyDescent="0.15">
      <c r="A576" s="43"/>
      <c r="C576" s="16"/>
      <c r="D576" s="16"/>
      <c r="J576" s="44"/>
      <c r="N576" s="44"/>
    </row>
    <row r="577" spans="1:14" ht="13" x14ac:dyDescent="0.15">
      <c r="A577" s="43"/>
      <c r="C577" s="16"/>
      <c r="D577" s="16"/>
      <c r="J577" s="44"/>
      <c r="N577" s="44"/>
    </row>
    <row r="578" spans="1:14" ht="13" x14ac:dyDescent="0.15">
      <c r="A578" s="43"/>
      <c r="C578" s="16"/>
      <c r="D578" s="16"/>
      <c r="J578" s="44"/>
      <c r="N578" s="44"/>
    </row>
    <row r="579" spans="1:14" ht="13" x14ac:dyDescent="0.15">
      <c r="A579" s="43"/>
      <c r="C579" s="16"/>
      <c r="D579" s="16"/>
      <c r="J579" s="44"/>
      <c r="N579" s="44"/>
    </row>
    <row r="580" spans="1:14" ht="13" x14ac:dyDescent="0.15">
      <c r="A580" s="43"/>
      <c r="C580" s="16"/>
      <c r="D580" s="16"/>
      <c r="J580" s="44"/>
      <c r="N580" s="44"/>
    </row>
    <row r="581" spans="1:14" ht="13" x14ac:dyDescent="0.15">
      <c r="A581" s="43"/>
      <c r="C581" s="16"/>
      <c r="D581" s="16"/>
      <c r="J581" s="44"/>
      <c r="N581" s="44"/>
    </row>
    <row r="582" spans="1:14" ht="13" x14ac:dyDescent="0.15">
      <c r="A582" s="43"/>
      <c r="C582" s="16"/>
      <c r="D582" s="16"/>
      <c r="J582" s="44"/>
      <c r="N582" s="44"/>
    </row>
    <row r="583" spans="1:14" ht="13" x14ac:dyDescent="0.15">
      <c r="A583" s="43"/>
      <c r="C583" s="16"/>
      <c r="D583" s="16"/>
      <c r="J583" s="44"/>
      <c r="N583" s="44"/>
    </row>
    <row r="584" spans="1:14" ht="13" x14ac:dyDescent="0.15">
      <c r="A584" s="43"/>
      <c r="C584" s="16"/>
      <c r="D584" s="16"/>
      <c r="J584" s="44"/>
      <c r="N584" s="44"/>
    </row>
    <row r="585" spans="1:14" ht="13" x14ac:dyDescent="0.15">
      <c r="A585" s="43"/>
      <c r="C585" s="16"/>
      <c r="D585" s="16"/>
      <c r="J585" s="44"/>
      <c r="N585" s="44"/>
    </row>
    <row r="586" spans="1:14" ht="13" x14ac:dyDescent="0.15">
      <c r="A586" s="43"/>
      <c r="C586" s="16"/>
      <c r="D586" s="16"/>
      <c r="J586" s="44"/>
      <c r="N586" s="44"/>
    </row>
    <row r="587" spans="1:14" ht="13" x14ac:dyDescent="0.15">
      <c r="A587" s="43"/>
      <c r="C587" s="16"/>
      <c r="D587" s="16"/>
      <c r="J587" s="44"/>
      <c r="N587" s="44"/>
    </row>
    <row r="588" spans="1:14" ht="13" x14ac:dyDescent="0.15">
      <c r="A588" s="43"/>
      <c r="C588" s="16"/>
      <c r="D588" s="16"/>
      <c r="J588" s="44"/>
      <c r="N588" s="44"/>
    </row>
    <row r="589" spans="1:14" ht="13" x14ac:dyDescent="0.15">
      <c r="A589" s="43"/>
      <c r="C589" s="16"/>
      <c r="D589" s="16"/>
      <c r="J589" s="44"/>
      <c r="N589" s="44"/>
    </row>
    <row r="590" spans="1:14" ht="13" x14ac:dyDescent="0.15">
      <c r="A590" s="43"/>
      <c r="C590" s="16"/>
      <c r="D590" s="16"/>
      <c r="J590" s="44"/>
      <c r="N590" s="44"/>
    </row>
    <row r="591" spans="1:14" ht="13" x14ac:dyDescent="0.15">
      <c r="A591" s="43"/>
      <c r="C591" s="16"/>
      <c r="D591" s="16"/>
      <c r="J591" s="44"/>
      <c r="N591" s="44"/>
    </row>
    <row r="592" spans="1:14" ht="13" x14ac:dyDescent="0.15">
      <c r="A592" s="43"/>
      <c r="C592" s="16"/>
      <c r="D592" s="16"/>
      <c r="J592" s="44"/>
      <c r="N592" s="44"/>
    </row>
    <row r="593" spans="1:14" ht="13" x14ac:dyDescent="0.15">
      <c r="A593" s="43"/>
      <c r="C593" s="16"/>
      <c r="D593" s="16"/>
      <c r="J593" s="44"/>
      <c r="N593" s="44"/>
    </row>
    <row r="594" spans="1:14" ht="13" x14ac:dyDescent="0.15">
      <c r="A594" s="43"/>
      <c r="C594" s="16"/>
      <c r="D594" s="16"/>
      <c r="J594" s="44"/>
      <c r="N594" s="44"/>
    </row>
    <row r="595" spans="1:14" ht="13" x14ac:dyDescent="0.15">
      <c r="A595" s="43"/>
      <c r="C595" s="16"/>
      <c r="D595" s="16"/>
      <c r="J595" s="44"/>
      <c r="N595" s="44"/>
    </row>
    <row r="596" spans="1:14" ht="13" x14ac:dyDescent="0.15">
      <c r="A596" s="43"/>
      <c r="C596" s="16"/>
      <c r="D596" s="16"/>
      <c r="J596" s="44"/>
      <c r="N596" s="44"/>
    </row>
    <row r="597" spans="1:14" ht="13" x14ac:dyDescent="0.15">
      <c r="A597" s="43"/>
      <c r="C597" s="16"/>
      <c r="D597" s="16"/>
      <c r="J597" s="44"/>
      <c r="N597" s="44"/>
    </row>
    <row r="598" spans="1:14" ht="13" x14ac:dyDescent="0.15">
      <c r="A598" s="43"/>
      <c r="C598" s="16"/>
      <c r="D598" s="16"/>
      <c r="J598" s="44"/>
      <c r="N598" s="44"/>
    </row>
    <row r="599" spans="1:14" ht="13" x14ac:dyDescent="0.15">
      <c r="A599" s="43"/>
      <c r="C599" s="16"/>
      <c r="D599" s="16"/>
      <c r="J599" s="44"/>
      <c r="N599" s="44"/>
    </row>
    <row r="600" spans="1:14" ht="13" x14ac:dyDescent="0.15">
      <c r="A600" s="43"/>
      <c r="C600" s="16"/>
      <c r="D600" s="16"/>
      <c r="J600" s="44"/>
      <c r="N600" s="44"/>
    </row>
    <row r="601" spans="1:14" ht="13" x14ac:dyDescent="0.15">
      <c r="A601" s="43"/>
      <c r="C601" s="16"/>
      <c r="D601" s="16"/>
      <c r="J601" s="44"/>
      <c r="N601" s="44"/>
    </row>
    <row r="602" spans="1:14" ht="13" x14ac:dyDescent="0.15">
      <c r="A602" s="43"/>
      <c r="C602" s="16"/>
      <c r="D602" s="16"/>
      <c r="J602" s="44"/>
      <c r="N602" s="44"/>
    </row>
    <row r="603" spans="1:14" ht="13" x14ac:dyDescent="0.15">
      <c r="A603" s="43"/>
      <c r="C603" s="16"/>
      <c r="D603" s="16"/>
      <c r="J603" s="44"/>
      <c r="N603" s="44"/>
    </row>
    <row r="604" spans="1:14" ht="13" x14ac:dyDescent="0.15">
      <c r="A604" s="43"/>
      <c r="C604" s="16"/>
      <c r="D604" s="16"/>
      <c r="J604" s="44"/>
      <c r="N604" s="44"/>
    </row>
    <row r="605" spans="1:14" ht="13" x14ac:dyDescent="0.15">
      <c r="A605" s="43"/>
      <c r="C605" s="16"/>
      <c r="D605" s="16"/>
      <c r="J605" s="44"/>
      <c r="N605" s="44"/>
    </row>
    <row r="606" spans="1:14" ht="13" x14ac:dyDescent="0.15">
      <c r="A606" s="43"/>
      <c r="C606" s="16"/>
      <c r="D606" s="16"/>
      <c r="J606" s="44"/>
      <c r="N606" s="44"/>
    </row>
    <row r="607" spans="1:14" ht="13" x14ac:dyDescent="0.15">
      <c r="A607" s="43"/>
      <c r="C607" s="16"/>
      <c r="D607" s="16"/>
      <c r="J607" s="44"/>
      <c r="N607" s="44"/>
    </row>
    <row r="608" spans="1:14" ht="13" x14ac:dyDescent="0.15">
      <c r="A608" s="43"/>
      <c r="C608" s="16"/>
      <c r="D608" s="16"/>
      <c r="J608" s="44"/>
      <c r="N608" s="44"/>
    </row>
    <row r="609" spans="1:14" ht="13" x14ac:dyDescent="0.15">
      <c r="A609" s="43"/>
      <c r="C609" s="16"/>
      <c r="D609" s="16"/>
      <c r="J609" s="44"/>
      <c r="N609" s="44"/>
    </row>
    <row r="610" spans="1:14" ht="13" x14ac:dyDescent="0.15">
      <c r="A610" s="43"/>
      <c r="C610" s="16"/>
      <c r="D610" s="16"/>
      <c r="J610" s="44"/>
      <c r="N610" s="44"/>
    </row>
    <row r="611" spans="1:14" ht="13" x14ac:dyDescent="0.15">
      <c r="A611" s="43"/>
      <c r="C611" s="16"/>
      <c r="D611" s="16"/>
      <c r="J611" s="44"/>
      <c r="N611" s="44"/>
    </row>
    <row r="612" spans="1:14" ht="13" x14ac:dyDescent="0.15">
      <c r="A612" s="43"/>
      <c r="C612" s="16"/>
      <c r="D612" s="16"/>
      <c r="J612" s="44"/>
      <c r="N612" s="44"/>
    </row>
    <row r="613" spans="1:14" ht="13" x14ac:dyDescent="0.15">
      <c r="A613" s="43"/>
      <c r="C613" s="16"/>
      <c r="D613" s="16"/>
      <c r="J613" s="44"/>
      <c r="N613" s="44"/>
    </row>
    <row r="614" spans="1:14" ht="13" x14ac:dyDescent="0.15">
      <c r="A614" s="43"/>
      <c r="C614" s="16"/>
      <c r="D614" s="16"/>
      <c r="J614" s="44"/>
      <c r="N614" s="44"/>
    </row>
    <row r="615" spans="1:14" ht="13" x14ac:dyDescent="0.15">
      <c r="A615" s="43"/>
      <c r="C615" s="16"/>
      <c r="D615" s="16"/>
      <c r="J615" s="44"/>
      <c r="N615" s="44"/>
    </row>
    <row r="616" spans="1:14" ht="13" x14ac:dyDescent="0.15">
      <c r="A616" s="43"/>
      <c r="C616" s="16"/>
      <c r="D616" s="16"/>
      <c r="J616" s="44"/>
      <c r="N616" s="44"/>
    </row>
    <row r="617" spans="1:14" ht="13" x14ac:dyDescent="0.15">
      <c r="A617" s="43"/>
      <c r="C617" s="16"/>
      <c r="D617" s="16"/>
      <c r="J617" s="44"/>
      <c r="N617" s="44"/>
    </row>
    <row r="618" spans="1:14" ht="13" x14ac:dyDescent="0.15">
      <c r="A618" s="43"/>
      <c r="C618" s="16"/>
      <c r="D618" s="16"/>
      <c r="J618" s="44"/>
      <c r="N618" s="44"/>
    </row>
    <row r="619" spans="1:14" ht="13" x14ac:dyDescent="0.15">
      <c r="A619" s="43"/>
      <c r="C619" s="16"/>
      <c r="D619" s="16"/>
      <c r="J619" s="44"/>
      <c r="N619" s="44"/>
    </row>
    <row r="620" spans="1:14" ht="13" x14ac:dyDescent="0.15">
      <c r="A620" s="43"/>
      <c r="C620" s="16"/>
      <c r="D620" s="16"/>
      <c r="J620" s="44"/>
      <c r="N620" s="44"/>
    </row>
    <row r="621" spans="1:14" ht="13" x14ac:dyDescent="0.15">
      <c r="A621" s="43"/>
      <c r="C621" s="16"/>
      <c r="D621" s="16"/>
      <c r="J621" s="44"/>
      <c r="N621" s="44"/>
    </row>
    <row r="622" spans="1:14" ht="13" x14ac:dyDescent="0.15">
      <c r="A622" s="43"/>
      <c r="C622" s="16"/>
      <c r="D622" s="16"/>
      <c r="J622" s="44"/>
      <c r="N622" s="44"/>
    </row>
    <row r="623" spans="1:14" ht="13" x14ac:dyDescent="0.15">
      <c r="A623" s="43"/>
      <c r="C623" s="16"/>
      <c r="D623" s="16"/>
      <c r="J623" s="44"/>
      <c r="N623" s="44"/>
    </row>
    <row r="624" spans="1:14" ht="13" x14ac:dyDescent="0.15">
      <c r="A624" s="43"/>
      <c r="C624" s="16"/>
      <c r="D624" s="16"/>
      <c r="J624" s="44"/>
      <c r="N624" s="44"/>
    </row>
    <row r="625" spans="1:14" ht="13" x14ac:dyDescent="0.15">
      <c r="A625" s="43"/>
      <c r="C625" s="16"/>
      <c r="D625" s="16"/>
      <c r="J625" s="44"/>
      <c r="N625" s="44"/>
    </row>
    <row r="626" spans="1:14" ht="13" x14ac:dyDescent="0.15">
      <c r="A626" s="43"/>
      <c r="C626" s="16"/>
      <c r="D626" s="16"/>
      <c r="J626" s="44"/>
      <c r="N626" s="44"/>
    </row>
    <row r="627" spans="1:14" ht="13" x14ac:dyDescent="0.15">
      <c r="A627" s="43"/>
      <c r="C627" s="16"/>
      <c r="D627" s="16"/>
      <c r="J627" s="44"/>
      <c r="N627" s="44"/>
    </row>
    <row r="628" spans="1:14" ht="13" x14ac:dyDescent="0.15">
      <c r="A628" s="43"/>
      <c r="C628" s="16"/>
      <c r="D628" s="16"/>
      <c r="J628" s="44"/>
      <c r="N628" s="44"/>
    </row>
    <row r="629" spans="1:14" ht="13" x14ac:dyDescent="0.15">
      <c r="A629" s="43"/>
      <c r="C629" s="16"/>
      <c r="D629" s="16"/>
      <c r="J629" s="44"/>
      <c r="N629" s="44"/>
    </row>
    <row r="630" spans="1:14" ht="13" x14ac:dyDescent="0.15">
      <c r="A630" s="43"/>
      <c r="C630" s="16"/>
      <c r="D630" s="16"/>
      <c r="J630" s="44"/>
      <c r="N630" s="44"/>
    </row>
    <row r="631" spans="1:14" ht="13" x14ac:dyDescent="0.15">
      <c r="A631" s="43"/>
      <c r="C631" s="16"/>
      <c r="D631" s="16"/>
      <c r="J631" s="44"/>
      <c r="N631" s="44"/>
    </row>
    <row r="632" spans="1:14" ht="13" x14ac:dyDescent="0.15">
      <c r="A632" s="43"/>
      <c r="C632" s="16"/>
      <c r="D632" s="16"/>
      <c r="J632" s="44"/>
      <c r="N632" s="44"/>
    </row>
    <row r="633" spans="1:14" ht="13" x14ac:dyDescent="0.15">
      <c r="A633" s="43"/>
      <c r="C633" s="16"/>
      <c r="D633" s="16"/>
      <c r="J633" s="44"/>
      <c r="N633" s="44"/>
    </row>
    <row r="634" spans="1:14" ht="13" x14ac:dyDescent="0.15">
      <c r="A634" s="43"/>
      <c r="C634" s="16"/>
      <c r="D634" s="16"/>
      <c r="J634" s="44"/>
      <c r="N634" s="44"/>
    </row>
    <row r="635" spans="1:14" ht="13" x14ac:dyDescent="0.15">
      <c r="A635" s="43"/>
      <c r="C635" s="16"/>
      <c r="D635" s="16"/>
      <c r="J635" s="44"/>
      <c r="N635" s="44"/>
    </row>
    <row r="636" spans="1:14" ht="13" x14ac:dyDescent="0.15">
      <c r="A636" s="43"/>
      <c r="C636" s="16"/>
      <c r="D636" s="16"/>
      <c r="J636" s="44"/>
      <c r="N636" s="44"/>
    </row>
    <row r="637" spans="1:14" ht="13" x14ac:dyDescent="0.15">
      <c r="A637" s="43"/>
      <c r="C637" s="16"/>
      <c r="D637" s="16"/>
      <c r="J637" s="44"/>
      <c r="N637" s="44"/>
    </row>
    <row r="638" spans="1:14" ht="13" x14ac:dyDescent="0.15">
      <c r="A638" s="43"/>
      <c r="C638" s="16"/>
      <c r="D638" s="16"/>
      <c r="J638" s="44"/>
      <c r="N638" s="44"/>
    </row>
    <row r="639" spans="1:14" ht="13" x14ac:dyDescent="0.15">
      <c r="A639" s="43"/>
      <c r="C639" s="16"/>
      <c r="D639" s="16"/>
      <c r="J639" s="44"/>
      <c r="N639" s="44"/>
    </row>
    <row r="640" spans="1:14" ht="13" x14ac:dyDescent="0.15">
      <c r="A640" s="43"/>
      <c r="C640" s="16"/>
      <c r="D640" s="16"/>
      <c r="J640" s="44"/>
      <c r="N640" s="44"/>
    </row>
    <row r="641" spans="1:14" ht="13" x14ac:dyDescent="0.15">
      <c r="A641" s="43"/>
      <c r="C641" s="16"/>
      <c r="D641" s="16"/>
      <c r="J641" s="44"/>
      <c r="N641" s="44"/>
    </row>
    <row r="642" spans="1:14" ht="13" x14ac:dyDescent="0.15">
      <c r="A642" s="43"/>
      <c r="C642" s="16"/>
      <c r="D642" s="16"/>
      <c r="J642" s="44"/>
      <c r="N642" s="44"/>
    </row>
    <row r="643" spans="1:14" ht="13" x14ac:dyDescent="0.15">
      <c r="A643" s="43"/>
      <c r="C643" s="16"/>
      <c r="D643" s="16"/>
      <c r="J643" s="44"/>
      <c r="N643" s="44"/>
    </row>
    <row r="644" spans="1:14" ht="13" x14ac:dyDescent="0.15">
      <c r="A644" s="43"/>
      <c r="C644" s="16"/>
      <c r="D644" s="16"/>
      <c r="J644" s="44"/>
      <c r="N644" s="44"/>
    </row>
    <row r="645" spans="1:14" ht="13" x14ac:dyDescent="0.15">
      <c r="A645" s="43"/>
      <c r="C645" s="16"/>
      <c r="D645" s="16"/>
      <c r="J645" s="44"/>
      <c r="N645" s="44"/>
    </row>
    <row r="646" spans="1:14" ht="13" x14ac:dyDescent="0.15">
      <c r="A646" s="43"/>
      <c r="C646" s="16"/>
      <c r="D646" s="16"/>
      <c r="J646" s="44"/>
      <c r="N646" s="44"/>
    </row>
    <row r="647" spans="1:14" ht="13" x14ac:dyDescent="0.15">
      <c r="A647" s="43"/>
      <c r="C647" s="16"/>
      <c r="D647" s="16"/>
      <c r="J647" s="44"/>
      <c r="N647" s="44"/>
    </row>
    <row r="648" spans="1:14" ht="13" x14ac:dyDescent="0.15">
      <c r="A648" s="43"/>
      <c r="C648" s="16"/>
      <c r="D648" s="16"/>
      <c r="J648" s="44"/>
      <c r="N648" s="44"/>
    </row>
    <row r="649" spans="1:14" ht="13" x14ac:dyDescent="0.15">
      <c r="A649" s="43"/>
      <c r="C649" s="16"/>
      <c r="D649" s="16"/>
      <c r="J649" s="44"/>
      <c r="N649" s="44"/>
    </row>
    <row r="650" spans="1:14" ht="13" x14ac:dyDescent="0.15">
      <c r="A650" s="43"/>
      <c r="C650" s="16"/>
      <c r="D650" s="16"/>
      <c r="J650" s="44"/>
      <c r="N650" s="44"/>
    </row>
    <row r="651" spans="1:14" ht="13" x14ac:dyDescent="0.15">
      <c r="A651" s="43"/>
      <c r="C651" s="16"/>
      <c r="D651" s="16"/>
      <c r="J651" s="44"/>
      <c r="N651" s="44"/>
    </row>
    <row r="652" spans="1:14" ht="13" x14ac:dyDescent="0.15">
      <c r="A652" s="43"/>
      <c r="C652" s="16"/>
      <c r="D652" s="16"/>
      <c r="J652" s="44"/>
      <c r="N652" s="44"/>
    </row>
    <row r="653" spans="1:14" ht="13" x14ac:dyDescent="0.15">
      <c r="A653" s="43"/>
      <c r="C653" s="16"/>
      <c r="D653" s="16"/>
      <c r="J653" s="44"/>
      <c r="N653" s="44"/>
    </row>
    <row r="654" spans="1:14" ht="13" x14ac:dyDescent="0.15">
      <c r="A654" s="43"/>
      <c r="C654" s="16"/>
      <c r="D654" s="16"/>
      <c r="J654" s="44"/>
      <c r="N654" s="44"/>
    </row>
    <row r="655" spans="1:14" ht="13" x14ac:dyDescent="0.15">
      <c r="A655" s="43"/>
      <c r="C655" s="16"/>
      <c r="D655" s="16"/>
      <c r="J655" s="44"/>
      <c r="N655" s="44"/>
    </row>
    <row r="656" spans="1:14" ht="13" x14ac:dyDescent="0.15">
      <c r="A656" s="43"/>
      <c r="C656" s="16"/>
      <c r="D656" s="16"/>
      <c r="J656" s="44"/>
      <c r="N656" s="44"/>
    </row>
    <row r="657" spans="1:14" ht="13" x14ac:dyDescent="0.15">
      <c r="A657" s="43"/>
      <c r="C657" s="16"/>
      <c r="D657" s="16"/>
      <c r="J657" s="44"/>
      <c r="N657" s="44"/>
    </row>
    <row r="658" spans="1:14" ht="13" x14ac:dyDescent="0.15">
      <c r="A658" s="43"/>
      <c r="C658" s="16"/>
      <c r="D658" s="16"/>
      <c r="J658" s="44"/>
      <c r="N658" s="44"/>
    </row>
    <row r="659" spans="1:14" ht="13" x14ac:dyDescent="0.15">
      <c r="A659" s="43"/>
      <c r="C659" s="16"/>
      <c r="D659" s="16"/>
      <c r="J659" s="44"/>
      <c r="N659" s="44"/>
    </row>
    <row r="660" spans="1:14" ht="13" x14ac:dyDescent="0.15">
      <c r="A660" s="43"/>
      <c r="C660" s="16"/>
      <c r="D660" s="16"/>
      <c r="J660" s="44"/>
      <c r="N660" s="44"/>
    </row>
    <row r="661" spans="1:14" ht="13" x14ac:dyDescent="0.15">
      <c r="A661" s="43"/>
      <c r="C661" s="16"/>
      <c r="D661" s="16"/>
      <c r="J661" s="44"/>
      <c r="N661" s="44"/>
    </row>
    <row r="662" spans="1:14" ht="13" x14ac:dyDescent="0.15">
      <c r="A662" s="43"/>
      <c r="C662" s="16"/>
      <c r="D662" s="16"/>
      <c r="J662" s="44"/>
      <c r="N662" s="44"/>
    </row>
    <row r="663" spans="1:14" ht="13" x14ac:dyDescent="0.15">
      <c r="A663" s="43"/>
      <c r="C663" s="16"/>
      <c r="D663" s="16"/>
      <c r="J663" s="44"/>
      <c r="N663" s="44"/>
    </row>
    <row r="664" spans="1:14" ht="13" x14ac:dyDescent="0.15">
      <c r="A664" s="43"/>
      <c r="C664" s="16"/>
      <c r="D664" s="16"/>
      <c r="J664" s="44"/>
      <c r="N664" s="44"/>
    </row>
    <row r="665" spans="1:14" ht="13" x14ac:dyDescent="0.15">
      <c r="A665" s="43"/>
      <c r="C665" s="16"/>
      <c r="D665" s="16"/>
      <c r="J665" s="44"/>
      <c r="N665" s="44"/>
    </row>
    <row r="666" spans="1:14" ht="13" x14ac:dyDescent="0.15">
      <c r="A666" s="43"/>
      <c r="C666" s="16"/>
      <c r="D666" s="16"/>
      <c r="J666" s="44"/>
      <c r="N666" s="44"/>
    </row>
    <row r="667" spans="1:14" ht="13" x14ac:dyDescent="0.15">
      <c r="A667" s="43"/>
      <c r="C667" s="16"/>
      <c r="D667" s="16"/>
      <c r="J667" s="44"/>
      <c r="N667" s="44"/>
    </row>
    <row r="668" spans="1:14" ht="13" x14ac:dyDescent="0.15">
      <c r="A668" s="43"/>
      <c r="C668" s="16"/>
      <c r="D668" s="16"/>
      <c r="J668" s="44"/>
      <c r="N668" s="44"/>
    </row>
    <row r="669" spans="1:14" ht="13" x14ac:dyDescent="0.15">
      <c r="A669" s="43"/>
      <c r="C669" s="16"/>
      <c r="D669" s="16"/>
      <c r="J669" s="44"/>
      <c r="N669" s="44"/>
    </row>
    <row r="670" spans="1:14" ht="13" x14ac:dyDescent="0.15">
      <c r="A670" s="43"/>
      <c r="C670" s="16"/>
      <c r="D670" s="16"/>
      <c r="J670" s="44"/>
      <c r="N670" s="44"/>
    </row>
    <row r="671" spans="1:14" ht="13" x14ac:dyDescent="0.15">
      <c r="A671" s="43"/>
      <c r="C671" s="16"/>
      <c r="D671" s="16"/>
      <c r="J671" s="44"/>
      <c r="N671" s="44"/>
    </row>
    <row r="672" spans="1:14" ht="13" x14ac:dyDescent="0.15">
      <c r="A672" s="43"/>
      <c r="C672" s="16"/>
      <c r="D672" s="16"/>
      <c r="J672" s="44"/>
      <c r="N672" s="44"/>
    </row>
    <row r="673" spans="1:14" ht="13" x14ac:dyDescent="0.15">
      <c r="A673" s="43"/>
      <c r="C673" s="16"/>
      <c r="D673" s="16"/>
      <c r="J673" s="44"/>
      <c r="N673" s="44"/>
    </row>
    <row r="674" spans="1:14" ht="13" x14ac:dyDescent="0.15">
      <c r="A674" s="43"/>
      <c r="C674" s="16"/>
      <c r="D674" s="16"/>
      <c r="J674" s="44"/>
      <c r="N674" s="44"/>
    </row>
    <row r="675" spans="1:14" ht="13" x14ac:dyDescent="0.15">
      <c r="A675" s="43"/>
      <c r="C675" s="16"/>
      <c r="D675" s="16"/>
      <c r="J675" s="44"/>
      <c r="N675" s="44"/>
    </row>
    <row r="676" spans="1:14" ht="13" x14ac:dyDescent="0.15">
      <c r="A676" s="43"/>
      <c r="C676" s="16"/>
      <c r="D676" s="16"/>
      <c r="J676" s="44"/>
      <c r="N676" s="44"/>
    </row>
    <row r="677" spans="1:14" ht="13" x14ac:dyDescent="0.15">
      <c r="A677" s="43"/>
      <c r="C677" s="16"/>
      <c r="D677" s="16"/>
      <c r="J677" s="44"/>
      <c r="N677" s="44"/>
    </row>
    <row r="678" spans="1:14" ht="13" x14ac:dyDescent="0.15">
      <c r="A678" s="43"/>
      <c r="C678" s="16"/>
      <c r="D678" s="16"/>
      <c r="J678" s="44"/>
      <c r="N678" s="44"/>
    </row>
    <row r="679" spans="1:14" ht="13" x14ac:dyDescent="0.15">
      <c r="A679" s="43"/>
      <c r="C679" s="16"/>
      <c r="D679" s="16"/>
      <c r="J679" s="44"/>
      <c r="N679" s="44"/>
    </row>
    <row r="680" spans="1:14" ht="13" x14ac:dyDescent="0.15">
      <c r="A680" s="43"/>
      <c r="C680" s="16"/>
      <c r="D680" s="16"/>
      <c r="J680" s="44"/>
      <c r="N680" s="44"/>
    </row>
    <row r="681" spans="1:14" ht="13" x14ac:dyDescent="0.15">
      <c r="A681" s="43"/>
      <c r="C681" s="16"/>
      <c r="D681" s="16"/>
      <c r="J681" s="44"/>
      <c r="N681" s="44"/>
    </row>
    <row r="682" spans="1:14" ht="13" x14ac:dyDescent="0.15">
      <c r="A682" s="43"/>
      <c r="C682" s="16"/>
      <c r="D682" s="16"/>
      <c r="J682" s="44"/>
      <c r="N682" s="44"/>
    </row>
    <row r="683" spans="1:14" ht="13" x14ac:dyDescent="0.15">
      <c r="A683" s="43"/>
      <c r="C683" s="16"/>
      <c r="D683" s="16"/>
      <c r="J683" s="44"/>
      <c r="N683" s="44"/>
    </row>
    <row r="684" spans="1:14" ht="13" x14ac:dyDescent="0.15">
      <c r="A684" s="43"/>
      <c r="C684" s="16"/>
      <c r="D684" s="16"/>
      <c r="J684" s="44"/>
      <c r="N684" s="44"/>
    </row>
    <row r="685" spans="1:14" ht="13" x14ac:dyDescent="0.15">
      <c r="A685" s="43"/>
      <c r="C685" s="16"/>
      <c r="D685" s="16"/>
      <c r="J685" s="44"/>
      <c r="N685" s="44"/>
    </row>
    <row r="686" spans="1:14" ht="13" x14ac:dyDescent="0.15">
      <c r="A686" s="43"/>
      <c r="C686" s="16"/>
      <c r="D686" s="16"/>
      <c r="J686" s="44"/>
      <c r="N686" s="44"/>
    </row>
    <row r="687" spans="1:14" ht="13" x14ac:dyDescent="0.15">
      <c r="A687" s="43"/>
      <c r="C687" s="16"/>
      <c r="D687" s="16"/>
      <c r="J687" s="44"/>
      <c r="N687" s="44"/>
    </row>
    <row r="688" spans="1:14" ht="13" x14ac:dyDescent="0.15">
      <c r="A688" s="43"/>
      <c r="C688" s="16"/>
      <c r="D688" s="16"/>
      <c r="J688" s="44"/>
      <c r="N688" s="44"/>
    </row>
    <row r="689" spans="1:14" ht="13" x14ac:dyDescent="0.15">
      <c r="A689" s="43"/>
      <c r="C689" s="16"/>
      <c r="D689" s="16"/>
      <c r="J689" s="44"/>
      <c r="N689" s="44"/>
    </row>
    <row r="690" spans="1:14" ht="13" x14ac:dyDescent="0.15">
      <c r="A690" s="43"/>
      <c r="C690" s="16"/>
      <c r="D690" s="16"/>
      <c r="J690" s="44"/>
      <c r="N690" s="44"/>
    </row>
    <row r="691" spans="1:14" ht="13" x14ac:dyDescent="0.15">
      <c r="A691" s="43"/>
      <c r="C691" s="16"/>
      <c r="D691" s="16"/>
      <c r="J691" s="44"/>
      <c r="N691" s="44"/>
    </row>
    <row r="692" spans="1:14" ht="13" x14ac:dyDescent="0.15">
      <c r="A692" s="43"/>
      <c r="C692" s="16"/>
      <c r="D692" s="16"/>
      <c r="J692" s="44"/>
      <c r="N692" s="44"/>
    </row>
    <row r="693" spans="1:14" ht="13" x14ac:dyDescent="0.15">
      <c r="A693" s="43"/>
      <c r="C693" s="16"/>
      <c r="D693" s="16"/>
      <c r="J693" s="44"/>
      <c r="N693" s="44"/>
    </row>
    <row r="694" spans="1:14" ht="13" x14ac:dyDescent="0.15">
      <c r="A694" s="43"/>
      <c r="C694" s="16"/>
      <c r="D694" s="16"/>
      <c r="J694" s="44"/>
      <c r="N694" s="44"/>
    </row>
    <row r="695" spans="1:14" ht="13" x14ac:dyDescent="0.15">
      <c r="A695" s="43"/>
      <c r="C695" s="16"/>
      <c r="D695" s="16"/>
      <c r="J695" s="44"/>
      <c r="N695" s="44"/>
    </row>
    <row r="696" spans="1:14" ht="13" x14ac:dyDescent="0.15">
      <c r="A696" s="43"/>
      <c r="C696" s="16"/>
      <c r="D696" s="16"/>
      <c r="J696" s="44"/>
      <c r="N696" s="44"/>
    </row>
    <row r="697" spans="1:14" ht="13" x14ac:dyDescent="0.15">
      <c r="A697" s="43"/>
      <c r="C697" s="16"/>
      <c r="D697" s="16"/>
      <c r="J697" s="44"/>
      <c r="N697" s="44"/>
    </row>
    <row r="698" spans="1:14" ht="13" x14ac:dyDescent="0.15">
      <c r="A698" s="43"/>
      <c r="C698" s="16"/>
      <c r="D698" s="16"/>
      <c r="J698" s="44"/>
      <c r="N698" s="44"/>
    </row>
    <row r="699" spans="1:14" ht="13" x14ac:dyDescent="0.15">
      <c r="A699" s="43"/>
      <c r="C699" s="16"/>
      <c r="D699" s="16"/>
      <c r="J699" s="44"/>
      <c r="N699" s="44"/>
    </row>
    <row r="700" spans="1:14" ht="13" x14ac:dyDescent="0.15">
      <c r="A700" s="43"/>
      <c r="C700" s="16"/>
      <c r="D700" s="16"/>
      <c r="J700" s="44"/>
      <c r="N700" s="44"/>
    </row>
    <row r="701" spans="1:14" ht="13" x14ac:dyDescent="0.15">
      <c r="A701" s="43"/>
      <c r="C701" s="16"/>
      <c r="D701" s="16"/>
      <c r="J701" s="44"/>
      <c r="N701" s="44"/>
    </row>
    <row r="702" spans="1:14" ht="13" x14ac:dyDescent="0.15">
      <c r="A702" s="43"/>
      <c r="C702" s="16"/>
      <c r="D702" s="16"/>
      <c r="J702" s="44"/>
      <c r="N702" s="44"/>
    </row>
    <row r="703" spans="1:14" ht="13" x14ac:dyDescent="0.15">
      <c r="A703" s="43"/>
      <c r="C703" s="16"/>
      <c r="D703" s="16"/>
      <c r="J703" s="44"/>
      <c r="N703" s="44"/>
    </row>
    <row r="704" spans="1:14" ht="13" x14ac:dyDescent="0.15">
      <c r="A704" s="43"/>
      <c r="C704" s="16"/>
      <c r="D704" s="16"/>
      <c r="J704" s="44"/>
      <c r="N704" s="44"/>
    </row>
    <row r="705" spans="1:14" ht="13" x14ac:dyDescent="0.15">
      <c r="A705" s="43"/>
      <c r="C705" s="16"/>
      <c r="D705" s="16"/>
      <c r="J705" s="44"/>
      <c r="N705" s="44"/>
    </row>
    <row r="706" spans="1:14" ht="13" x14ac:dyDescent="0.15">
      <c r="A706" s="43"/>
      <c r="C706" s="16"/>
      <c r="D706" s="16"/>
      <c r="J706" s="44"/>
      <c r="N706" s="44"/>
    </row>
    <row r="707" spans="1:14" ht="13" x14ac:dyDescent="0.15">
      <c r="A707" s="43"/>
      <c r="C707" s="16"/>
      <c r="D707" s="16"/>
      <c r="J707" s="44"/>
      <c r="N707" s="44"/>
    </row>
    <row r="708" spans="1:14" ht="13" x14ac:dyDescent="0.15">
      <c r="A708" s="43"/>
      <c r="C708" s="16"/>
      <c r="D708" s="16"/>
      <c r="J708" s="44"/>
      <c r="N708" s="44"/>
    </row>
    <row r="709" spans="1:14" ht="13" x14ac:dyDescent="0.15">
      <c r="A709" s="43"/>
      <c r="C709" s="16"/>
      <c r="D709" s="16"/>
      <c r="J709" s="44"/>
      <c r="N709" s="44"/>
    </row>
    <row r="710" spans="1:14" ht="13" x14ac:dyDescent="0.15">
      <c r="A710" s="43"/>
      <c r="C710" s="16"/>
      <c r="D710" s="16"/>
      <c r="J710" s="44"/>
      <c r="N710" s="44"/>
    </row>
    <row r="711" spans="1:14" ht="13" x14ac:dyDescent="0.15">
      <c r="A711" s="43"/>
      <c r="C711" s="16"/>
      <c r="D711" s="16"/>
      <c r="J711" s="44"/>
      <c r="N711" s="44"/>
    </row>
    <row r="712" spans="1:14" ht="13" x14ac:dyDescent="0.15">
      <c r="A712" s="43"/>
      <c r="C712" s="16"/>
      <c r="D712" s="16"/>
      <c r="J712" s="44"/>
      <c r="N712" s="44"/>
    </row>
    <row r="713" spans="1:14" ht="13" x14ac:dyDescent="0.15">
      <c r="A713" s="43"/>
      <c r="C713" s="16"/>
      <c r="D713" s="16"/>
      <c r="J713" s="44"/>
      <c r="N713" s="44"/>
    </row>
    <row r="714" spans="1:14" ht="13" x14ac:dyDescent="0.15">
      <c r="A714" s="43"/>
      <c r="C714" s="16"/>
      <c r="D714" s="16"/>
      <c r="J714" s="44"/>
      <c r="N714" s="44"/>
    </row>
    <row r="715" spans="1:14" ht="13" x14ac:dyDescent="0.15">
      <c r="A715" s="43"/>
      <c r="C715" s="16"/>
      <c r="D715" s="16"/>
      <c r="J715" s="44"/>
      <c r="N715" s="44"/>
    </row>
    <row r="716" spans="1:14" ht="13" x14ac:dyDescent="0.15">
      <c r="A716" s="43"/>
      <c r="C716" s="16"/>
      <c r="D716" s="16"/>
      <c r="J716" s="44"/>
      <c r="N716" s="44"/>
    </row>
    <row r="717" spans="1:14" ht="13" x14ac:dyDescent="0.15">
      <c r="A717" s="43"/>
      <c r="C717" s="16"/>
      <c r="D717" s="16"/>
      <c r="J717" s="44"/>
      <c r="N717" s="44"/>
    </row>
    <row r="718" spans="1:14" ht="13" x14ac:dyDescent="0.15">
      <c r="A718" s="43"/>
      <c r="C718" s="16"/>
      <c r="D718" s="16"/>
      <c r="J718" s="44"/>
      <c r="N718" s="44"/>
    </row>
    <row r="719" spans="1:14" ht="13" x14ac:dyDescent="0.15">
      <c r="A719" s="43"/>
      <c r="C719" s="16"/>
      <c r="D719" s="16"/>
      <c r="J719" s="44"/>
      <c r="N719" s="44"/>
    </row>
    <row r="720" spans="1:14" ht="13" x14ac:dyDescent="0.15">
      <c r="A720" s="43"/>
      <c r="C720" s="16"/>
      <c r="D720" s="16"/>
      <c r="J720" s="44"/>
      <c r="N720" s="44"/>
    </row>
    <row r="721" spans="1:14" ht="13" x14ac:dyDescent="0.15">
      <c r="A721" s="43"/>
      <c r="C721" s="16"/>
      <c r="D721" s="16"/>
      <c r="J721" s="44"/>
      <c r="N721" s="44"/>
    </row>
    <row r="722" spans="1:14" ht="13" x14ac:dyDescent="0.15">
      <c r="A722" s="43"/>
      <c r="C722" s="16"/>
      <c r="D722" s="16"/>
      <c r="J722" s="44"/>
      <c r="N722" s="44"/>
    </row>
    <row r="723" spans="1:14" ht="13" x14ac:dyDescent="0.15">
      <c r="A723" s="43"/>
      <c r="C723" s="16"/>
      <c r="D723" s="16"/>
      <c r="J723" s="44"/>
      <c r="N723" s="44"/>
    </row>
    <row r="724" spans="1:14" ht="13" x14ac:dyDescent="0.15">
      <c r="A724" s="43"/>
      <c r="C724" s="16"/>
      <c r="D724" s="16"/>
      <c r="J724" s="44"/>
      <c r="N724" s="44"/>
    </row>
    <row r="725" spans="1:14" ht="13" x14ac:dyDescent="0.15">
      <c r="A725" s="43"/>
      <c r="C725" s="16"/>
      <c r="D725" s="16"/>
      <c r="J725" s="44"/>
      <c r="N725" s="44"/>
    </row>
    <row r="726" spans="1:14" ht="13" x14ac:dyDescent="0.15">
      <c r="A726" s="43"/>
      <c r="C726" s="16"/>
      <c r="D726" s="16"/>
      <c r="J726" s="44"/>
      <c r="N726" s="44"/>
    </row>
    <row r="727" spans="1:14" ht="13" x14ac:dyDescent="0.15">
      <c r="A727" s="43"/>
      <c r="C727" s="16"/>
      <c r="D727" s="16"/>
      <c r="J727" s="44"/>
      <c r="N727" s="44"/>
    </row>
    <row r="728" spans="1:14" ht="13" x14ac:dyDescent="0.15">
      <c r="A728" s="43"/>
      <c r="C728" s="16"/>
      <c r="D728" s="16"/>
      <c r="J728" s="44"/>
      <c r="N728" s="44"/>
    </row>
    <row r="729" spans="1:14" ht="13" x14ac:dyDescent="0.15">
      <c r="A729" s="43"/>
      <c r="C729" s="16"/>
      <c r="D729" s="16"/>
      <c r="J729" s="44"/>
      <c r="N729" s="44"/>
    </row>
    <row r="730" spans="1:14" ht="13" x14ac:dyDescent="0.15">
      <c r="A730" s="43"/>
      <c r="C730" s="16"/>
      <c r="D730" s="16"/>
      <c r="J730" s="44"/>
      <c r="N730" s="44"/>
    </row>
    <row r="731" spans="1:14" ht="13" x14ac:dyDescent="0.15">
      <c r="A731" s="43"/>
      <c r="C731" s="16"/>
      <c r="D731" s="16"/>
      <c r="J731" s="44"/>
      <c r="N731" s="44"/>
    </row>
    <row r="732" spans="1:14" ht="13" x14ac:dyDescent="0.15">
      <c r="A732" s="43"/>
      <c r="C732" s="16"/>
      <c r="D732" s="16"/>
      <c r="J732" s="44"/>
      <c r="N732" s="44"/>
    </row>
    <row r="733" spans="1:14" ht="13" x14ac:dyDescent="0.15">
      <c r="A733" s="43"/>
      <c r="C733" s="16"/>
      <c r="D733" s="16"/>
      <c r="J733" s="44"/>
      <c r="N733" s="44"/>
    </row>
    <row r="734" spans="1:14" ht="13" x14ac:dyDescent="0.15">
      <c r="A734" s="43"/>
      <c r="C734" s="16"/>
      <c r="D734" s="16"/>
      <c r="J734" s="44"/>
      <c r="N734" s="44"/>
    </row>
    <row r="735" spans="1:14" ht="13" x14ac:dyDescent="0.15">
      <c r="A735" s="43"/>
      <c r="C735" s="16"/>
      <c r="D735" s="16"/>
      <c r="J735" s="44"/>
      <c r="N735" s="44"/>
    </row>
    <row r="736" spans="1:14" ht="13" x14ac:dyDescent="0.15">
      <c r="A736" s="43"/>
      <c r="C736" s="16"/>
      <c r="D736" s="16"/>
      <c r="J736" s="44"/>
      <c r="N736" s="44"/>
    </row>
    <row r="737" spans="1:14" ht="13" x14ac:dyDescent="0.15">
      <c r="A737" s="43"/>
      <c r="C737" s="16"/>
      <c r="D737" s="16"/>
      <c r="J737" s="44"/>
      <c r="N737" s="44"/>
    </row>
    <row r="738" spans="1:14" ht="13" x14ac:dyDescent="0.15">
      <c r="A738" s="43"/>
      <c r="C738" s="16"/>
      <c r="D738" s="16"/>
      <c r="J738" s="44"/>
      <c r="N738" s="44"/>
    </row>
    <row r="739" spans="1:14" ht="13" x14ac:dyDescent="0.15">
      <c r="A739" s="43"/>
      <c r="C739" s="16"/>
      <c r="D739" s="16"/>
      <c r="J739" s="44"/>
      <c r="N739" s="44"/>
    </row>
    <row r="740" spans="1:14" ht="13" x14ac:dyDescent="0.15">
      <c r="A740" s="43"/>
      <c r="C740" s="16"/>
      <c r="D740" s="16"/>
      <c r="J740" s="44"/>
      <c r="N740" s="44"/>
    </row>
    <row r="741" spans="1:14" ht="13" x14ac:dyDescent="0.15">
      <c r="A741" s="43"/>
      <c r="C741" s="16"/>
      <c r="D741" s="16"/>
      <c r="J741" s="44"/>
      <c r="N741" s="44"/>
    </row>
    <row r="742" spans="1:14" ht="13" x14ac:dyDescent="0.15">
      <c r="A742" s="43"/>
      <c r="C742" s="16"/>
      <c r="D742" s="16"/>
      <c r="J742" s="44"/>
      <c r="N742" s="44"/>
    </row>
    <row r="743" spans="1:14" ht="13" x14ac:dyDescent="0.15">
      <c r="A743" s="43"/>
      <c r="C743" s="16"/>
      <c r="D743" s="16"/>
      <c r="J743" s="44"/>
      <c r="N743" s="44"/>
    </row>
    <row r="744" spans="1:14" ht="13" x14ac:dyDescent="0.15">
      <c r="A744" s="43"/>
      <c r="C744" s="16"/>
      <c r="D744" s="16"/>
      <c r="J744" s="44"/>
      <c r="N744" s="44"/>
    </row>
    <row r="745" spans="1:14" ht="13" x14ac:dyDescent="0.15">
      <c r="A745" s="43"/>
      <c r="C745" s="16"/>
      <c r="D745" s="16"/>
      <c r="J745" s="44"/>
      <c r="N745" s="44"/>
    </row>
    <row r="746" spans="1:14" ht="13" x14ac:dyDescent="0.15">
      <c r="A746" s="43"/>
      <c r="C746" s="16"/>
      <c r="D746" s="16"/>
      <c r="J746" s="44"/>
      <c r="N746" s="44"/>
    </row>
    <row r="747" spans="1:14" ht="13" x14ac:dyDescent="0.15">
      <c r="A747" s="43"/>
      <c r="C747" s="16"/>
      <c r="D747" s="16"/>
      <c r="J747" s="44"/>
      <c r="N747" s="44"/>
    </row>
    <row r="748" spans="1:14" ht="13" x14ac:dyDescent="0.15">
      <c r="A748" s="43"/>
      <c r="C748" s="16"/>
      <c r="D748" s="16"/>
      <c r="J748" s="44"/>
      <c r="N748" s="44"/>
    </row>
    <row r="749" spans="1:14" ht="13" x14ac:dyDescent="0.15">
      <c r="A749" s="43"/>
      <c r="C749" s="16"/>
      <c r="D749" s="16"/>
      <c r="J749" s="44"/>
      <c r="N749" s="44"/>
    </row>
    <row r="750" spans="1:14" ht="13" x14ac:dyDescent="0.15">
      <c r="A750" s="43"/>
      <c r="C750" s="16"/>
      <c r="D750" s="16"/>
      <c r="J750" s="44"/>
      <c r="N750" s="44"/>
    </row>
    <row r="751" spans="1:14" ht="13" x14ac:dyDescent="0.15">
      <c r="A751" s="43"/>
      <c r="C751" s="16"/>
      <c r="D751" s="16"/>
      <c r="J751" s="44"/>
      <c r="N751" s="44"/>
    </row>
    <row r="752" spans="1:14" ht="13" x14ac:dyDescent="0.15">
      <c r="A752" s="43"/>
      <c r="C752" s="16"/>
      <c r="D752" s="16"/>
      <c r="J752" s="44"/>
      <c r="N752" s="44"/>
    </row>
    <row r="753" spans="1:14" ht="13" x14ac:dyDescent="0.15">
      <c r="A753" s="43"/>
      <c r="C753" s="16"/>
      <c r="D753" s="16"/>
      <c r="J753" s="44"/>
      <c r="N753" s="44"/>
    </row>
    <row r="754" spans="1:14" ht="13" x14ac:dyDescent="0.15">
      <c r="A754" s="43"/>
      <c r="C754" s="16"/>
      <c r="D754" s="16"/>
      <c r="J754" s="44"/>
      <c r="N754" s="44"/>
    </row>
    <row r="755" spans="1:14" ht="13" x14ac:dyDescent="0.15">
      <c r="A755" s="43"/>
      <c r="C755" s="16"/>
      <c r="D755" s="16"/>
      <c r="J755" s="44"/>
      <c r="N755" s="44"/>
    </row>
    <row r="756" spans="1:14" ht="13" x14ac:dyDescent="0.15">
      <c r="A756" s="43"/>
      <c r="C756" s="16"/>
      <c r="D756" s="16"/>
      <c r="J756" s="44"/>
      <c r="N756" s="44"/>
    </row>
    <row r="757" spans="1:14" ht="13" x14ac:dyDescent="0.15">
      <c r="A757" s="43"/>
      <c r="C757" s="16"/>
      <c r="D757" s="16"/>
      <c r="J757" s="44"/>
      <c r="N757" s="44"/>
    </row>
    <row r="758" spans="1:14" ht="13" x14ac:dyDescent="0.15">
      <c r="A758" s="43"/>
      <c r="C758" s="16"/>
      <c r="D758" s="16"/>
      <c r="J758" s="44"/>
      <c r="N758" s="44"/>
    </row>
    <row r="759" spans="1:14" ht="13" x14ac:dyDescent="0.15">
      <c r="A759" s="43"/>
      <c r="C759" s="16"/>
      <c r="D759" s="16"/>
      <c r="J759" s="44"/>
      <c r="N759" s="44"/>
    </row>
    <row r="760" spans="1:14" ht="13" x14ac:dyDescent="0.15">
      <c r="A760" s="43"/>
      <c r="C760" s="16"/>
      <c r="D760" s="16"/>
      <c r="J760" s="44"/>
      <c r="N760" s="44"/>
    </row>
    <row r="761" spans="1:14" ht="13" x14ac:dyDescent="0.15">
      <c r="A761" s="43"/>
      <c r="C761" s="16"/>
      <c r="D761" s="16"/>
      <c r="J761" s="44"/>
      <c r="N761" s="44"/>
    </row>
    <row r="762" spans="1:14" ht="13" x14ac:dyDescent="0.15">
      <c r="A762" s="43"/>
      <c r="C762" s="16"/>
      <c r="D762" s="16"/>
      <c r="J762" s="44"/>
      <c r="N762" s="44"/>
    </row>
    <row r="763" spans="1:14" ht="13" x14ac:dyDescent="0.15">
      <c r="A763" s="43"/>
      <c r="C763" s="16"/>
      <c r="D763" s="16"/>
      <c r="J763" s="44"/>
      <c r="N763" s="44"/>
    </row>
    <row r="764" spans="1:14" ht="13" x14ac:dyDescent="0.15">
      <c r="A764" s="43"/>
      <c r="C764" s="16"/>
      <c r="D764" s="16"/>
      <c r="J764" s="44"/>
      <c r="N764" s="44"/>
    </row>
    <row r="765" spans="1:14" ht="13" x14ac:dyDescent="0.15">
      <c r="A765" s="43"/>
      <c r="C765" s="16"/>
      <c r="D765" s="16"/>
      <c r="J765" s="44"/>
      <c r="N765" s="44"/>
    </row>
    <row r="766" spans="1:14" ht="13" x14ac:dyDescent="0.15">
      <c r="A766" s="43"/>
      <c r="C766" s="16"/>
      <c r="D766" s="16"/>
      <c r="J766" s="44"/>
      <c r="N766" s="44"/>
    </row>
    <row r="767" spans="1:14" ht="13" x14ac:dyDescent="0.15">
      <c r="A767" s="43"/>
      <c r="C767" s="16"/>
      <c r="D767" s="16"/>
      <c r="J767" s="44"/>
      <c r="N767" s="44"/>
    </row>
    <row r="768" spans="1:14" ht="13" x14ac:dyDescent="0.15">
      <c r="A768" s="43"/>
      <c r="C768" s="16"/>
      <c r="D768" s="16"/>
      <c r="J768" s="44"/>
      <c r="N768" s="44"/>
    </row>
    <row r="769" spans="1:14" ht="13" x14ac:dyDescent="0.15">
      <c r="A769" s="43"/>
      <c r="C769" s="16"/>
      <c r="D769" s="16"/>
      <c r="J769" s="44"/>
      <c r="N769" s="44"/>
    </row>
    <row r="770" spans="1:14" ht="13" x14ac:dyDescent="0.15">
      <c r="A770" s="43"/>
      <c r="C770" s="16"/>
      <c r="D770" s="16"/>
      <c r="J770" s="44"/>
      <c r="N770" s="44"/>
    </row>
    <row r="771" spans="1:14" ht="13" x14ac:dyDescent="0.15">
      <c r="A771" s="43"/>
      <c r="C771" s="16"/>
      <c r="D771" s="16"/>
      <c r="J771" s="44"/>
      <c r="N771" s="44"/>
    </row>
    <row r="772" spans="1:14" ht="13" x14ac:dyDescent="0.15">
      <c r="A772" s="43"/>
      <c r="C772" s="16"/>
      <c r="D772" s="16"/>
      <c r="J772" s="44"/>
      <c r="N772" s="44"/>
    </row>
    <row r="773" spans="1:14" ht="13" x14ac:dyDescent="0.15">
      <c r="A773" s="43"/>
      <c r="C773" s="16"/>
      <c r="D773" s="16"/>
      <c r="J773" s="44"/>
      <c r="N773" s="44"/>
    </row>
    <row r="774" spans="1:14" ht="13" x14ac:dyDescent="0.15">
      <c r="A774" s="43"/>
      <c r="C774" s="16"/>
      <c r="D774" s="16"/>
      <c r="J774" s="44"/>
      <c r="N774" s="44"/>
    </row>
    <row r="775" spans="1:14" ht="13" x14ac:dyDescent="0.15">
      <c r="A775" s="43"/>
      <c r="C775" s="16"/>
      <c r="D775" s="16"/>
      <c r="J775" s="44"/>
      <c r="N775" s="44"/>
    </row>
    <row r="776" spans="1:14" ht="13" x14ac:dyDescent="0.15">
      <c r="A776" s="43"/>
      <c r="C776" s="16"/>
      <c r="D776" s="16"/>
      <c r="J776" s="44"/>
      <c r="N776" s="44"/>
    </row>
    <row r="777" spans="1:14" ht="13" x14ac:dyDescent="0.15">
      <c r="A777" s="43"/>
      <c r="C777" s="16"/>
      <c r="D777" s="16"/>
      <c r="J777" s="44"/>
      <c r="N777" s="44"/>
    </row>
    <row r="778" spans="1:14" ht="13" x14ac:dyDescent="0.15">
      <c r="A778" s="43"/>
      <c r="C778" s="16"/>
      <c r="D778" s="16"/>
      <c r="J778" s="44"/>
      <c r="N778" s="44"/>
    </row>
    <row r="779" spans="1:14" ht="13" x14ac:dyDescent="0.15">
      <c r="A779" s="43"/>
      <c r="C779" s="16"/>
      <c r="D779" s="16"/>
      <c r="J779" s="44"/>
      <c r="N779" s="44"/>
    </row>
    <row r="780" spans="1:14" ht="13" x14ac:dyDescent="0.15">
      <c r="A780" s="43"/>
      <c r="C780" s="16"/>
      <c r="D780" s="16"/>
      <c r="J780" s="44"/>
      <c r="N780" s="44"/>
    </row>
    <row r="781" spans="1:14" ht="13" x14ac:dyDescent="0.15">
      <c r="A781" s="43"/>
      <c r="C781" s="16"/>
      <c r="D781" s="16"/>
      <c r="J781" s="44"/>
      <c r="N781" s="44"/>
    </row>
    <row r="782" spans="1:14" ht="13" x14ac:dyDescent="0.15">
      <c r="A782" s="43"/>
      <c r="C782" s="16"/>
      <c r="D782" s="16"/>
      <c r="J782" s="44"/>
      <c r="N782" s="44"/>
    </row>
    <row r="783" spans="1:14" ht="13" x14ac:dyDescent="0.15">
      <c r="A783" s="43"/>
      <c r="C783" s="16"/>
      <c r="D783" s="16"/>
      <c r="J783" s="44"/>
      <c r="N783" s="44"/>
    </row>
    <row r="784" spans="1:14" ht="13" x14ac:dyDescent="0.15">
      <c r="A784" s="43"/>
      <c r="C784" s="16"/>
      <c r="D784" s="16"/>
      <c r="J784" s="44"/>
      <c r="N784" s="44"/>
    </row>
    <row r="785" spans="1:14" ht="13" x14ac:dyDescent="0.15">
      <c r="A785" s="43"/>
      <c r="C785" s="16"/>
      <c r="D785" s="16"/>
      <c r="J785" s="44"/>
      <c r="N785" s="44"/>
    </row>
    <row r="786" spans="1:14" ht="13" x14ac:dyDescent="0.15">
      <c r="A786" s="43"/>
      <c r="C786" s="16"/>
      <c r="D786" s="16"/>
      <c r="J786" s="44"/>
      <c r="N786" s="44"/>
    </row>
    <row r="787" spans="1:14" ht="13" x14ac:dyDescent="0.15">
      <c r="A787" s="43"/>
      <c r="C787" s="16"/>
      <c r="D787" s="16"/>
      <c r="J787" s="44"/>
      <c r="N787" s="44"/>
    </row>
    <row r="788" spans="1:14" ht="13" x14ac:dyDescent="0.15">
      <c r="A788" s="43"/>
      <c r="C788" s="16"/>
      <c r="D788" s="16"/>
      <c r="J788" s="44"/>
      <c r="N788" s="44"/>
    </row>
    <row r="789" spans="1:14" ht="13" x14ac:dyDescent="0.15">
      <c r="A789" s="43"/>
      <c r="C789" s="16"/>
      <c r="D789" s="16"/>
      <c r="J789" s="44"/>
      <c r="N789" s="44"/>
    </row>
    <row r="790" spans="1:14" ht="13" x14ac:dyDescent="0.15">
      <c r="A790" s="43"/>
      <c r="C790" s="16"/>
      <c r="D790" s="16"/>
      <c r="J790" s="44"/>
      <c r="N790" s="44"/>
    </row>
    <row r="791" spans="1:14" ht="13" x14ac:dyDescent="0.15">
      <c r="A791" s="43"/>
      <c r="C791" s="16"/>
      <c r="D791" s="16"/>
      <c r="J791" s="44"/>
      <c r="N791" s="44"/>
    </row>
    <row r="792" spans="1:14" ht="13" x14ac:dyDescent="0.15">
      <c r="A792" s="43"/>
      <c r="C792" s="16"/>
      <c r="D792" s="16"/>
      <c r="J792" s="44"/>
      <c r="N792" s="44"/>
    </row>
    <row r="793" spans="1:14" ht="13" x14ac:dyDescent="0.15">
      <c r="A793" s="43"/>
      <c r="C793" s="16"/>
      <c r="D793" s="16"/>
      <c r="J793" s="44"/>
      <c r="N793" s="44"/>
    </row>
    <row r="794" spans="1:14" ht="13" x14ac:dyDescent="0.15">
      <c r="A794" s="43"/>
      <c r="C794" s="16"/>
      <c r="D794" s="16"/>
      <c r="J794" s="44"/>
      <c r="N794" s="44"/>
    </row>
    <row r="795" spans="1:14" ht="13" x14ac:dyDescent="0.15">
      <c r="A795" s="43"/>
      <c r="C795" s="16"/>
      <c r="D795" s="16"/>
      <c r="J795" s="44"/>
      <c r="N795" s="44"/>
    </row>
    <row r="796" spans="1:14" ht="13" x14ac:dyDescent="0.15">
      <c r="A796" s="43"/>
      <c r="C796" s="16"/>
      <c r="D796" s="16"/>
      <c r="J796" s="44"/>
      <c r="N796" s="44"/>
    </row>
    <row r="797" spans="1:14" ht="13" x14ac:dyDescent="0.15">
      <c r="A797" s="43"/>
      <c r="C797" s="16"/>
      <c r="D797" s="16"/>
      <c r="J797" s="44"/>
      <c r="N797" s="44"/>
    </row>
    <row r="798" spans="1:14" ht="13" x14ac:dyDescent="0.15">
      <c r="A798" s="43"/>
      <c r="C798" s="16"/>
      <c r="D798" s="16"/>
      <c r="J798" s="44"/>
      <c r="N798" s="44"/>
    </row>
    <row r="799" spans="1:14" ht="13" x14ac:dyDescent="0.15">
      <c r="A799" s="43"/>
      <c r="C799" s="16"/>
      <c r="D799" s="16"/>
      <c r="J799" s="44"/>
      <c r="N799" s="44"/>
    </row>
    <row r="800" spans="1:14" ht="13" x14ac:dyDescent="0.15">
      <c r="A800" s="43"/>
      <c r="C800" s="16"/>
      <c r="D800" s="16"/>
      <c r="J800" s="44"/>
      <c r="N800" s="44"/>
    </row>
    <row r="801" spans="1:14" ht="13" x14ac:dyDescent="0.15">
      <c r="A801" s="43"/>
      <c r="C801" s="16"/>
      <c r="D801" s="16"/>
      <c r="J801" s="44"/>
      <c r="N801" s="44"/>
    </row>
    <row r="802" spans="1:14" ht="13" x14ac:dyDescent="0.15">
      <c r="A802" s="43"/>
      <c r="C802" s="16"/>
      <c r="D802" s="16"/>
      <c r="J802" s="44"/>
      <c r="N802" s="44"/>
    </row>
    <row r="803" spans="1:14" ht="13" x14ac:dyDescent="0.15">
      <c r="A803" s="43"/>
      <c r="C803" s="16"/>
      <c r="D803" s="16"/>
      <c r="J803" s="44"/>
      <c r="N803" s="44"/>
    </row>
    <row r="804" spans="1:14" ht="13" x14ac:dyDescent="0.15">
      <c r="A804" s="43"/>
      <c r="C804" s="16"/>
      <c r="D804" s="16"/>
      <c r="J804" s="44"/>
      <c r="N804" s="44"/>
    </row>
    <row r="805" spans="1:14" ht="13" x14ac:dyDescent="0.15">
      <c r="A805" s="43"/>
      <c r="C805" s="16"/>
      <c r="D805" s="16"/>
      <c r="J805" s="44"/>
      <c r="N805" s="44"/>
    </row>
    <row r="806" spans="1:14" ht="13" x14ac:dyDescent="0.15">
      <c r="A806" s="43"/>
      <c r="C806" s="16"/>
      <c r="D806" s="16"/>
      <c r="J806" s="44"/>
      <c r="N806" s="44"/>
    </row>
    <row r="807" spans="1:14" ht="13" x14ac:dyDescent="0.15">
      <c r="A807" s="43"/>
      <c r="C807" s="16"/>
      <c r="D807" s="16"/>
      <c r="J807" s="44"/>
      <c r="N807" s="44"/>
    </row>
    <row r="808" spans="1:14" ht="13" x14ac:dyDescent="0.15">
      <c r="A808" s="43"/>
      <c r="C808" s="16"/>
      <c r="D808" s="16"/>
      <c r="J808" s="44"/>
      <c r="N808" s="44"/>
    </row>
    <row r="809" spans="1:14" ht="13" x14ac:dyDescent="0.15">
      <c r="A809" s="43"/>
      <c r="C809" s="16"/>
      <c r="D809" s="16"/>
      <c r="J809" s="44"/>
      <c r="N809" s="44"/>
    </row>
    <row r="810" spans="1:14" ht="13" x14ac:dyDescent="0.15">
      <c r="A810" s="43"/>
      <c r="C810" s="16"/>
      <c r="D810" s="16"/>
      <c r="J810" s="44"/>
      <c r="N810" s="44"/>
    </row>
    <row r="811" spans="1:14" ht="13" x14ac:dyDescent="0.15">
      <c r="A811" s="43"/>
      <c r="C811" s="16"/>
      <c r="D811" s="16"/>
      <c r="J811" s="44"/>
      <c r="N811" s="44"/>
    </row>
    <row r="812" spans="1:14" ht="13" x14ac:dyDescent="0.15">
      <c r="A812" s="43"/>
      <c r="C812" s="16"/>
      <c r="D812" s="16"/>
      <c r="J812" s="44"/>
      <c r="N812" s="44"/>
    </row>
    <row r="813" spans="1:14" ht="13" x14ac:dyDescent="0.15">
      <c r="A813" s="43"/>
      <c r="C813" s="16"/>
      <c r="D813" s="16"/>
      <c r="J813" s="44"/>
      <c r="N813" s="44"/>
    </row>
    <row r="814" spans="1:14" ht="13" x14ac:dyDescent="0.15">
      <c r="A814" s="43"/>
      <c r="C814" s="16"/>
      <c r="D814" s="16"/>
      <c r="J814" s="44"/>
      <c r="N814" s="44"/>
    </row>
    <row r="815" spans="1:14" ht="13" x14ac:dyDescent="0.15">
      <c r="A815" s="43"/>
      <c r="C815" s="16"/>
      <c r="D815" s="16"/>
      <c r="J815" s="44"/>
      <c r="N815" s="44"/>
    </row>
    <row r="816" spans="1:14" ht="13" x14ac:dyDescent="0.15">
      <c r="A816" s="43"/>
      <c r="C816" s="16"/>
      <c r="D816" s="16"/>
      <c r="J816" s="44"/>
      <c r="N816" s="44"/>
    </row>
    <row r="817" spans="1:14" ht="13" x14ac:dyDescent="0.15">
      <c r="A817" s="43"/>
      <c r="C817" s="16"/>
      <c r="D817" s="16"/>
      <c r="J817" s="44"/>
      <c r="N817" s="44"/>
    </row>
    <row r="818" spans="1:14" ht="13" x14ac:dyDescent="0.15">
      <c r="A818" s="43"/>
      <c r="C818" s="16"/>
      <c r="D818" s="16"/>
      <c r="J818" s="44"/>
      <c r="N818" s="44"/>
    </row>
    <row r="819" spans="1:14" ht="13" x14ac:dyDescent="0.15">
      <c r="A819" s="43"/>
      <c r="C819" s="16"/>
      <c r="D819" s="16"/>
      <c r="J819" s="44"/>
      <c r="N819" s="44"/>
    </row>
    <row r="820" spans="1:14" ht="13" x14ac:dyDescent="0.15">
      <c r="A820" s="43"/>
      <c r="C820" s="16"/>
      <c r="D820" s="16"/>
      <c r="J820" s="44"/>
      <c r="N820" s="44"/>
    </row>
    <row r="821" spans="1:14" ht="13" x14ac:dyDescent="0.15">
      <c r="A821" s="43"/>
      <c r="C821" s="16"/>
      <c r="D821" s="16"/>
      <c r="J821" s="44"/>
      <c r="N821" s="44"/>
    </row>
    <row r="822" spans="1:14" ht="13" x14ac:dyDescent="0.15">
      <c r="A822" s="43"/>
      <c r="C822" s="16"/>
      <c r="D822" s="16"/>
      <c r="J822" s="44"/>
      <c r="N822" s="44"/>
    </row>
    <row r="823" spans="1:14" ht="13" x14ac:dyDescent="0.15">
      <c r="A823" s="43"/>
      <c r="C823" s="16"/>
      <c r="D823" s="16"/>
      <c r="J823" s="44"/>
      <c r="N823" s="44"/>
    </row>
    <row r="824" spans="1:14" ht="13" x14ac:dyDescent="0.15">
      <c r="A824" s="43"/>
      <c r="C824" s="16"/>
      <c r="D824" s="16"/>
      <c r="J824" s="44"/>
      <c r="N824" s="44"/>
    </row>
    <row r="825" spans="1:14" ht="13" x14ac:dyDescent="0.15">
      <c r="A825" s="43"/>
      <c r="C825" s="16"/>
      <c r="D825" s="16"/>
      <c r="J825" s="44"/>
      <c r="N825" s="44"/>
    </row>
    <row r="826" spans="1:14" ht="13" x14ac:dyDescent="0.15">
      <c r="A826" s="43"/>
      <c r="C826" s="16"/>
      <c r="D826" s="16"/>
      <c r="J826" s="44"/>
      <c r="N826" s="44"/>
    </row>
    <row r="827" spans="1:14" ht="13" x14ac:dyDescent="0.15">
      <c r="A827" s="43"/>
      <c r="C827" s="16"/>
      <c r="D827" s="16"/>
      <c r="J827" s="44"/>
      <c r="N827" s="44"/>
    </row>
    <row r="828" spans="1:14" ht="13" x14ac:dyDescent="0.15">
      <c r="A828" s="43"/>
      <c r="C828" s="16"/>
      <c r="D828" s="16"/>
      <c r="J828" s="44"/>
      <c r="N828" s="44"/>
    </row>
    <row r="829" spans="1:14" ht="13" x14ac:dyDescent="0.15">
      <c r="A829" s="43"/>
      <c r="C829" s="16"/>
      <c r="D829" s="16"/>
      <c r="J829" s="44"/>
      <c r="N829" s="44"/>
    </row>
    <row r="830" spans="1:14" ht="13" x14ac:dyDescent="0.15">
      <c r="A830" s="43"/>
      <c r="C830" s="16"/>
      <c r="D830" s="16"/>
      <c r="J830" s="44"/>
      <c r="N830" s="44"/>
    </row>
    <row r="831" spans="1:14" ht="13" x14ac:dyDescent="0.15">
      <c r="A831" s="43"/>
      <c r="C831" s="16"/>
      <c r="D831" s="16"/>
      <c r="J831" s="44"/>
      <c r="N831" s="44"/>
    </row>
    <row r="832" spans="1:14" ht="13" x14ac:dyDescent="0.15">
      <c r="A832" s="43"/>
      <c r="C832" s="16"/>
      <c r="D832" s="16"/>
      <c r="J832" s="44"/>
      <c r="N832" s="44"/>
    </row>
    <row r="833" spans="1:14" ht="13" x14ac:dyDescent="0.15">
      <c r="A833" s="43"/>
      <c r="C833" s="16"/>
      <c r="D833" s="16"/>
      <c r="J833" s="44"/>
      <c r="N833" s="44"/>
    </row>
    <row r="834" spans="1:14" ht="13" x14ac:dyDescent="0.15">
      <c r="A834" s="43"/>
      <c r="C834" s="16"/>
      <c r="D834" s="16"/>
      <c r="J834" s="44"/>
      <c r="N834" s="44"/>
    </row>
    <row r="835" spans="1:14" ht="13" x14ac:dyDescent="0.15">
      <c r="A835" s="43"/>
      <c r="C835" s="16"/>
      <c r="D835" s="16"/>
      <c r="J835" s="44"/>
      <c r="N835" s="44"/>
    </row>
    <row r="836" spans="1:14" ht="13" x14ac:dyDescent="0.15">
      <c r="A836" s="43"/>
      <c r="C836" s="16"/>
      <c r="D836" s="16"/>
      <c r="J836" s="44"/>
      <c r="N836" s="44"/>
    </row>
    <row r="837" spans="1:14" ht="13" x14ac:dyDescent="0.15">
      <c r="A837" s="43"/>
      <c r="C837" s="16"/>
      <c r="D837" s="16"/>
      <c r="J837" s="44"/>
      <c r="N837" s="44"/>
    </row>
    <row r="838" spans="1:14" ht="13" x14ac:dyDescent="0.15">
      <c r="A838" s="43"/>
      <c r="C838" s="16"/>
      <c r="D838" s="16"/>
      <c r="J838" s="44"/>
      <c r="N838" s="44"/>
    </row>
    <row r="839" spans="1:14" ht="13" x14ac:dyDescent="0.15">
      <c r="A839" s="43"/>
      <c r="C839" s="16"/>
      <c r="D839" s="16"/>
      <c r="J839" s="44"/>
      <c r="N839" s="44"/>
    </row>
    <row r="840" spans="1:14" ht="13" x14ac:dyDescent="0.15">
      <c r="A840" s="43"/>
      <c r="C840" s="16"/>
      <c r="D840" s="16"/>
      <c r="J840" s="44"/>
      <c r="N840" s="44"/>
    </row>
    <row r="841" spans="1:14" ht="13" x14ac:dyDescent="0.15">
      <c r="A841" s="43"/>
      <c r="C841" s="16"/>
      <c r="D841" s="16"/>
      <c r="J841" s="44"/>
      <c r="N841" s="44"/>
    </row>
    <row r="842" spans="1:14" ht="13" x14ac:dyDescent="0.15">
      <c r="A842" s="43"/>
      <c r="C842" s="16"/>
      <c r="D842" s="16"/>
      <c r="J842" s="44"/>
      <c r="N842" s="44"/>
    </row>
    <row r="843" spans="1:14" ht="13" x14ac:dyDescent="0.15">
      <c r="A843" s="43"/>
      <c r="C843" s="16"/>
      <c r="D843" s="16"/>
      <c r="J843" s="44"/>
      <c r="N843" s="44"/>
    </row>
    <row r="844" spans="1:14" ht="13" x14ac:dyDescent="0.15">
      <c r="A844" s="43"/>
      <c r="C844" s="16"/>
      <c r="D844" s="16"/>
      <c r="J844" s="44"/>
      <c r="N844" s="44"/>
    </row>
    <row r="845" spans="1:14" ht="13" x14ac:dyDescent="0.15">
      <c r="A845" s="43"/>
      <c r="C845" s="16"/>
      <c r="D845" s="16"/>
      <c r="J845" s="44"/>
      <c r="N845" s="44"/>
    </row>
    <row r="846" spans="1:14" ht="13" x14ac:dyDescent="0.15">
      <c r="A846" s="43"/>
      <c r="C846" s="16"/>
      <c r="D846" s="16"/>
      <c r="J846" s="44"/>
      <c r="N846" s="44"/>
    </row>
    <row r="847" spans="1:14" ht="13" x14ac:dyDescent="0.15">
      <c r="A847" s="43"/>
      <c r="C847" s="16"/>
      <c r="D847" s="16"/>
      <c r="J847" s="44"/>
      <c r="N847" s="44"/>
    </row>
    <row r="848" spans="1:14" ht="13" x14ac:dyDescent="0.15">
      <c r="A848" s="43"/>
      <c r="C848" s="16"/>
      <c r="D848" s="16"/>
      <c r="J848" s="44"/>
      <c r="N848" s="44"/>
    </row>
    <row r="849" spans="1:14" ht="13" x14ac:dyDescent="0.15">
      <c r="A849" s="43"/>
      <c r="C849" s="16"/>
      <c r="D849" s="16"/>
      <c r="J849" s="44"/>
      <c r="N849" s="44"/>
    </row>
    <row r="850" spans="1:14" ht="13" x14ac:dyDescent="0.15">
      <c r="A850" s="43"/>
      <c r="C850" s="16"/>
      <c r="D850" s="16"/>
      <c r="J850" s="44"/>
      <c r="N850" s="44"/>
    </row>
    <row r="851" spans="1:14" ht="13" x14ac:dyDescent="0.15">
      <c r="A851" s="43"/>
      <c r="C851" s="16"/>
      <c r="D851" s="16"/>
      <c r="J851" s="44"/>
      <c r="N851" s="44"/>
    </row>
    <row r="852" spans="1:14" ht="13" x14ac:dyDescent="0.15">
      <c r="A852" s="43"/>
      <c r="C852" s="16"/>
      <c r="D852" s="16"/>
      <c r="J852" s="44"/>
      <c r="N852" s="44"/>
    </row>
    <row r="853" spans="1:14" ht="13" x14ac:dyDescent="0.15">
      <c r="A853" s="43"/>
      <c r="C853" s="16"/>
      <c r="D853" s="16"/>
      <c r="J853" s="44"/>
      <c r="N853" s="44"/>
    </row>
    <row r="854" spans="1:14" ht="13" x14ac:dyDescent="0.15">
      <c r="A854" s="43"/>
      <c r="C854" s="16"/>
      <c r="D854" s="16"/>
      <c r="J854" s="44"/>
      <c r="N854" s="44"/>
    </row>
    <row r="855" spans="1:14" ht="13" x14ac:dyDescent="0.15">
      <c r="A855" s="43"/>
      <c r="C855" s="16"/>
      <c r="D855" s="16"/>
      <c r="J855" s="44"/>
      <c r="N855" s="44"/>
    </row>
    <row r="856" spans="1:14" ht="13" x14ac:dyDescent="0.15">
      <c r="A856" s="43"/>
      <c r="C856" s="16"/>
      <c r="D856" s="16"/>
      <c r="J856" s="44"/>
      <c r="N856" s="44"/>
    </row>
    <row r="857" spans="1:14" ht="13" x14ac:dyDescent="0.15">
      <c r="A857" s="43"/>
      <c r="C857" s="16"/>
      <c r="D857" s="16"/>
      <c r="J857" s="44"/>
      <c r="N857" s="44"/>
    </row>
    <row r="858" spans="1:14" ht="13" x14ac:dyDescent="0.15">
      <c r="A858" s="43"/>
      <c r="C858" s="16"/>
      <c r="D858" s="16"/>
      <c r="J858" s="44"/>
      <c r="N858" s="44"/>
    </row>
    <row r="859" spans="1:14" ht="13" x14ac:dyDescent="0.15">
      <c r="A859" s="43"/>
      <c r="C859" s="16"/>
      <c r="D859" s="16"/>
      <c r="J859" s="44"/>
      <c r="N859" s="44"/>
    </row>
    <row r="860" spans="1:14" ht="13" x14ac:dyDescent="0.15">
      <c r="A860" s="43"/>
      <c r="C860" s="16"/>
      <c r="D860" s="16"/>
      <c r="J860" s="44"/>
      <c r="N860" s="44"/>
    </row>
    <row r="861" spans="1:14" ht="13" x14ac:dyDescent="0.15">
      <c r="A861" s="43"/>
      <c r="C861" s="16"/>
      <c r="D861" s="16"/>
      <c r="J861" s="44"/>
      <c r="N861" s="44"/>
    </row>
    <row r="862" spans="1:14" ht="13" x14ac:dyDescent="0.15">
      <c r="A862" s="43"/>
      <c r="C862" s="16"/>
      <c r="D862" s="16"/>
      <c r="J862" s="44"/>
      <c r="N862" s="44"/>
    </row>
    <row r="863" spans="1:14" ht="13" x14ac:dyDescent="0.15">
      <c r="A863" s="43"/>
      <c r="C863" s="16"/>
      <c r="D863" s="16"/>
      <c r="J863" s="44"/>
      <c r="N863" s="44"/>
    </row>
    <row r="864" spans="1:14" ht="13" x14ac:dyDescent="0.15">
      <c r="A864" s="43"/>
      <c r="C864" s="16"/>
      <c r="D864" s="16"/>
      <c r="J864" s="44"/>
      <c r="N864" s="44"/>
    </row>
    <row r="865" spans="1:14" ht="13" x14ac:dyDescent="0.15">
      <c r="A865" s="43"/>
      <c r="C865" s="16"/>
      <c r="D865" s="16"/>
      <c r="J865" s="44"/>
      <c r="N865" s="44"/>
    </row>
    <row r="866" spans="1:14" ht="13" x14ac:dyDescent="0.15">
      <c r="A866" s="43"/>
      <c r="C866" s="16"/>
      <c r="D866" s="16"/>
      <c r="J866" s="44"/>
      <c r="N866" s="44"/>
    </row>
    <row r="867" spans="1:14" ht="13" x14ac:dyDescent="0.15">
      <c r="A867" s="43"/>
      <c r="C867" s="16"/>
      <c r="D867" s="16"/>
      <c r="J867" s="44"/>
      <c r="N867" s="44"/>
    </row>
    <row r="868" spans="1:14" ht="13" x14ac:dyDescent="0.15">
      <c r="A868" s="43"/>
      <c r="C868" s="16"/>
      <c r="D868" s="16"/>
      <c r="J868" s="44"/>
      <c r="N868" s="44"/>
    </row>
    <row r="869" spans="1:14" ht="13" x14ac:dyDescent="0.15">
      <c r="A869" s="43"/>
      <c r="C869" s="16"/>
      <c r="D869" s="16"/>
      <c r="J869" s="44"/>
      <c r="N869" s="44"/>
    </row>
    <row r="870" spans="1:14" ht="13" x14ac:dyDescent="0.15">
      <c r="A870" s="43"/>
      <c r="C870" s="16"/>
      <c r="D870" s="16"/>
      <c r="J870" s="44"/>
      <c r="N870" s="44"/>
    </row>
    <row r="871" spans="1:14" ht="13" x14ac:dyDescent="0.15">
      <c r="A871" s="43"/>
      <c r="C871" s="16"/>
      <c r="D871" s="16"/>
      <c r="J871" s="44"/>
      <c r="N871" s="44"/>
    </row>
    <row r="872" spans="1:14" ht="13" x14ac:dyDescent="0.15">
      <c r="A872" s="43"/>
      <c r="C872" s="16"/>
      <c r="D872" s="16"/>
      <c r="J872" s="44"/>
      <c r="N872" s="44"/>
    </row>
    <row r="873" spans="1:14" ht="13" x14ac:dyDescent="0.15">
      <c r="A873" s="43"/>
      <c r="C873" s="16"/>
      <c r="D873" s="16"/>
      <c r="J873" s="44"/>
      <c r="N873" s="44"/>
    </row>
    <row r="874" spans="1:14" ht="13" x14ac:dyDescent="0.15">
      <c r="A874" s="43"/>
      <c r="C874" s="16"/>
      <c r="D874" s="16"/>
      <c r="J874" s="44"/>
      <c r="N874" s="44"/>
    </row>
    <row r="875" spans="1:14" ht="13" x14ac:dyDescent="0.15">
      <c r="A875" s="43"/>
      <c r="C875" s="16"/>
      <c r="D875" s="16"/>
      <c r="J875" s="44"/>
      <c r="N875" s="44"/>
    </row>
    <row r="876" spans="1:14" ht="13" x14ac:dyDescent="0.15">
      <c r="A876" s="43"/>
      <c r="C876" s="16"/>
      <c r="D876" s="16"/>
      <c r="J876" s="44"/>
      <c r="N876" s="44"/>
    </row>
    <row r="877" spans="1:14" ht="13" x14ac:dyDescent="0.15">
      <c r="A877" s="43"/>
      <c r="C877" s="16"/>
      <c r="D877" s="16"/>
      <c r="J877" s="44"/>
      <c r="N877" s="44"/>
    </row>
    <row r="878" spans="1:14" ht="13" x14ac:dyDescent="0.15">
      <c r="A878" s="43"/>
      <c r="C878" s="16"/>
      <c r="D878" s="16"/>
      <c r="J878" s="44"/>
      <c r="N878" s="44"/>
    </row>
    <row r="879" spans="1:14" ht="13" x14ac:dyDescent="0.15">
      <c r="A879" s="43"/>
      <c r="C879" s="16"/>
      <c r="D879" s="16"/>
      <c r="J879" s="44"/>
      <c r="N879" s="44"/>
    </row>
    <row r="880" spans="1:14" ht="13" x14ac:dyDescent="0.15">
      <c r="A880" s="43"/>
      <c r="C880" s="16"/>
      <c r="D880" s="16"/>
      <c r="J880" s="44"/>
      <c r="N880" s="44"/>
    </row>
    <row r="881" spans="1:14" ht="13" x14ac:dyDescent="0.15">
      <c r="A881" s="43"/>
      <c r="C881" s="16"/>
      <c r="D881" s="16"/>
      <c r="J881" s="44"/>
      <c r="N881" s="44"/>
    </row>
    <row r="882" spans="1:14" ht="13" x14ac:dyDescent="0.15">
      <c r="A882" s="43"/>
      <c r="C882" s="16"/>
      <c r="D882" s="16"/>
      <c r="J882" s="44"/>
      <c r="N882" s="44"/>
    </row>
    <row r="883" spans="1:14" ht="13" x14ac:dyDescent="0.15">
      <c r="A883" s="43"/>
      <c r="C883" s="16"/>
      <c r="D883" s="16"/>
      <c r="J883" s="44"/>
      <c r="N883" s="44"/>
    </row>
    <row r="884" spans="1:14" ht="13" x14ac:dyDescent="0.15">
      <c r="A884" s="43"/>
      <c r="C884" s="16"/>
      <c r="D884" s="16"/>
      <c r="J884" s="44"/>
      <c r="N884" s="44"/>
    </row>
    <row r="885" spans="1:14" ht="13" x14ac:dyDescent="0.15">
      <c r="A885" s="43"/>
      <c r="C885" s="16"/>
      <c r="D885" s="16"/>
      <c r="J885" s="44"/>
      <c r="N885" s="44"/>
    </row>
    <row r="886" spans="1:14" ht="13" x14ac:dyDescent="0.15">
      <c r="A886" s="43"/>
      <c r="C886" s="16"/>
      <c r="D886" s="16"/>
      <c r="J886" s="44"/>
      <c r="N886" s="44"/>
    </row>
    <row r="887" spans="1:14" ht="13" x14ac:dyDescent="0.15">
      <c r="A887" s="43"/>
      <c r="C887" s="16"/>
      <c r="D887" s="16"/>
      <c r="J887" s="44"/>
      <c r="N887" s="44"/>
    </row>
    <row r="888" spans="1:14" ht="13" x14ac:dyDescent="0.15">
      <c r="A888" s="43"/>
      <c r="C888" s="16"/>
      <c r="D888" s="16"/>
      <c r="J888" s="44"/>
      <c r="N888" s="44"/>
    </row>
    <row r="889" spans="1:14" ht="13" x14ac:dyDescent="0.15">
      <c r="A889" s="43"/>
      <c r="C889" s="16"/>
      <c r="D889" s="16"/>
      <c r="J889" s="44"/>
      <c r="N889" s="44"/>
    </row>
    <row r="890" spans="1:14" ht="13" x14ac:dyDescent="0.15">
      <c r="A890" s="43"/>
      <c r="C890" s="16"/>
      <c r="D890" s="16"/>
      <c r="J890" s="44"/>
      <c r="N890" s="44"/>
    </row>
    <row r="891" spans="1:14" ht="13" x14ac:dyDescent="0.15">
      <c r="A891" s="43"/>
      <c r="C891" s="16"/>
      <c r="D891" s="16"/>
      <c r="J891" s="44"/>
      <c r="N891" s="44"/>
    </row>
    <row r="892" spans="1:14" ht="13" x14ac:dyDescent="0.15">
      <c r="A892" s="43"/>
      <c r="C892" s="16"/>
      <c r="D892" s="16"/>
      <c r="J892" s="44"/>
      <c r="N892" s="44"/>
    </row>
    <row r="893" spans="1:14" ht="13" x14ac:dyDescent="0.15">
      <c r="A893" s="43"/>
      <c r="C893" s="16"/>
      <c r="D893" s="16"/>
      <c r="J893" s="44"/>
      <c r="N893" s="44"/>
    </row>
    <row r="894" spans="1:14" ht="13" x14ac:dyDescent="0.15">
      <c r="A894" s="43"/>
      <c r="C894" s="16"/>
      <c r="D894" s="16"/>
      <c r="J894" s="44"/>
      <c r="N894" s="44"/>
    </row>
    <row r="895" spans="1:14" ht="13" x14ac:dyDescent="0.15">
      <c r="A895" s="43"/>
      <c r="C895" s="16"/>
      <c r="D895" s="16"/>
      <c r="J895" s="44"/>
      <c r="N895" s="44"/>
    </row>
    <row r="896" spans="1:14" ht="13" x14ac:dyDescent="0.15">
      <c r="A896" s="43"/>
      <c r="C896" s="16"/>
      <c r="D896" s="16"/>
      <c r="J896" s="44"/>
      <c r="N896" s="44"/>
    </row>
    <row r="897" spans="1:14" ht="13" x14ac:dyDescent="0.15">
      <c r="A897" s="43"/>
      <c r="C897" s="16"/>
      <c r="D897" s="16"/>
      <c r="J897" s="44"/>
      <c r="N897" s="44"/>
    </row>
    <row r="898" spans="1:14" ht="13" x14ac:dyDescent="0.15">
      <c r="A898" s="43"/>
      <c r="C898" s="16"/>
      <c r="D898" s="16"/>
      <c r="J898" s="44"/>
      <c r="N898" s="44"/>
    </row>
    <row r="899" spans="1:14" ht="13" x14ac:dyDescent="0.15">
      <c r="A899" s="43"/>
      <c r="C899" s="16"/>
      <c r="D899" s="16"/>
      <c r="J899" s="44"/>
      <c r="N899" s="44"/>
    </row>
    <row r="900" spans="1:14" ht="13" x14ac:dyDescent="0.15">
      <c r="A900" s="43"/>
      <c r="C900" s="16"/>
      <c r="D900" s="16"/>
      <c r="J900" s="44"/>
      <c r="N900" s="44"/>
    </row>
    <row r="901" spans="1:14" ht="13" x14ac:dyDescent="0.15">
      <c r="A901" s="43"/>
      <c r="C901" s="16"/>
      <c r="D901" s="16"/>
      <c r="J901" s="44"/>
      <c r="N901" s="44"/>
    </row>
    <row r="902" spans="1:14" ht="13" x14ac:dyDescent="0.15">
      <c r="A902" s="43"/>
      <c r="C902" s="16"/>
      <c r="D902" s="16"/>
      <c r="J902" s="44"/>
      <c r="N902" s="44"/>
    </row>
    <row r="903" spans="1:14" ht="13" x14ac:dyDescent="0.15">
      <c r="A903" s="43"/>
      <c r="C903" s="16"/>
      <c r="D903" s="16"/>
      <c r="J903" s="44"/>
      <c r="N903" s="44"/>
    </row>
    <row r="904" spans="1:14" ht="13" x14ac:dyDescent="0.15">
      <c r="A904" s="43"/>
      <c r="C904" s="16"/>
      <c r="D904" s="16"/>
      <c r="J904" s="44"/>
      <c r="N904" s="44"/>
    </row>
    <row r="905" spans="1:14" ht="13" x14ac:dyDescent="0.15">
      <c r="A905" s="43"/>
      <c r="C905" s="16"/>
      <c r="D905" s="16"/>
      <c r="J905" s="44"/>
      <c r="N905" s="44"/>
    </row>
    <row r="906" spans="1:14" ht="13" x14ac:dyDescent="0.15">
      <c r="A906" s="43"/>
      <c r="C906" s="16"/>
      <c r="D906" s="16"/>
      <c r="J906" s="44"/>
      <c r="N906" s="44"/>
    </row>
    <row r="907" spans="1:14" ht="13" x14ac:dyDescent="0.15">
      <c r="A907" s="43"/>
      <c r="C907" s="16"/>
      <c r="D907" s="16"/>
      <c r="J907" s="44"/>
      <c r="N907" s="44"/>
    </row>
    <row r="908" spans="1:14" ht="13" x14ac:dyDescent="0.15">
      <c r="A908" s="43"/>
      <c r="C908" s="16"/>
      <c r="D908" s="16"/>
      <c r="J908" s="44"/>
      <c r="N908" s="44"/>
    </row>
    <row r="909" spans="1:14" ht="13" x14ac:dyDescent="0.15">
      <c r="A909" s="43"/>
      <c r="C909" s="16"/>
      <c r="D909" s="16"/>
      <c r="J909" s="44"/>
      <c r="N909" s="44"/>
    </row>
    <row r="910" spans="1:14" ht="13" x14ac:dyDescent="0.15">
      <c r="A910" s="43"/>
      <c r="C910" s="16"/>
      <c r="D910" s="16"/>
      <c r="J910" s="44"/>
      <c r="N910" s="44"/>
    </row>
    <row r="911" spans="1:14" ht="13" x14ac:dyDescent="0.15">
      <c r="A911" s="43"/>
      <c r="C911" s="16"/>
      <c r="D911" s="16"/>
      <c r="J911" s="44"/>
      <c r="N911" s="44"/>
    </row>
    <row r="912" spans="1:14" ht="13" x14ac:dyDescent="0.15">
      <c r="A912" s="43"/>
      <c r="C912" s="16"/>
      <c r="D912" s="16"/>
      <c r="J912" s="44"/>
      <c r="N912" s="44"/>
    </row>
    <row r="913" spans="1:14" ht="13" x14ac:dyDescent="0.15">
      <c r="A913" s="43"/>
      <c r="C913" s="16"/>
      <c r="D913" s="16"/>
      <c r="J913" s="44"/>
      <c r="N913" s="44"/>
    </row>
    <row r="914" spans="1:14" ht="13" x14ac:dyDescent="0.15">
      <c r="A914" s="43"/>
      <c r="C914" s="16"/>
      <c r="D914" s="16"/>
      <c r="J914" s="44"/>
      <c r="N914" s="44"/>
    </row>
    <row r="915" spans="1:14" ht="13" x14ac:dyDescent="0.15">
      <c r="A915" s="43"/>
      <c r="C915" s="16"/>
      <c r="D915" s="16"/>
      <c r="J915" s="44"/>
      <c r="N915" s="44"/>
    </row>
    <row r="916" spans="1:14" ht="13" x14ac:dyDescent="0.15">
      <c r="A916" s="43"/>
      <c r="C916" s="16"/>
      <c r="D916" s="16"/>
      <c r="J916" s="44"/>
      <c r="N916" s="44"/>
    </row>
    <row r="917" spans="1:14" ht="13" x14ac:dyDescent="0.15">
      <c r="A917" s="43"/>
      <c r="C917" s="16"/>
      <c r="D917" s="16"/>
      <c r="J917" s="44"/>
      <c r="N917" s="44"/>
    </row>
    <row r="918" spans="1:14" ht="13" x14ac:dyDescent="0.15">
      <c r="A918" s="43"/>
      <c r="C918" s="16"/>
      <c r="D918" s="16"/>
      <c r="J918" s="44"/>
      <c r="N918" s="44"/>
    </row>
    <row r="919" spans="1:14" ht="13" x14ac:dyDescent="0.15">
      <c r="A919" s="43"/>
      <c r="C919" s="16"/>
      <c r="D919" s="16"/>
      <c r="J919" s="44"/>
      <c r="N919" s="44"/>
    </row>
    <row r="920" spans="1:14" ht="13" x14ac:dyDescent="0.15">
      <c r="A920" s="43"/>
      <c r="C920" s="16"/>
      <c r="D920" s="16"/>
      <c r="J920" s="44"/>
      <c r="N920" s="44"/>
    </row>
    <row r="921" spans="1:14" ht="13" x14ac:dyDescent="0.15">
      <c r="A921" s="43"/>
      <c r="C921" s="16"/>
      <c r="D921" s="16"/>
      <c r="J921" s="44"/>
      <c r="N921" s="44"/>
    </row>
    <row r="922" spans="1:14" ht="13" x14ac:dyDescent="0.15">
      <c r="A922" s="43"/>
      <c r="C922" s="16"/>
      <c r="D922" s="16"/>
      <c r="J922" s="44"/>
      <c r="N922" s="44"/>
    </row>
    <row r="923" spans="1:14" ht="13" x14ac:dyDescent="0.15">
      <c r="A923" s="43"/>
      <c r="C923" s="16"/>
      <c r="D923" s="16"/>
      <c r="J923" s="44"/>
      <c r="N923" s="44"/>
    </row>
    <row r="924" spans="1:14" ht="13" x14ac:dyDescent="0.15">
      <c r="A924" s="43"/>
      <c r="C924" s="16"/>
      <c r="D924" s="16"/>
      <c r="J924" s="44"/>
      <c r="N924" s="44"/>
    </row>
    <row r="925" spans="1:14" ht="13" x14ac:dyDescent="0.15">
      <c r="A925" s="43"/>
      <c r="C925" s="16"/>
      <c r="D925" s="16"/>
      <c r="J925" s="44"/>
      <c r="N925" s="44"/>
    </row>
    <row r="926" spans="1:14" ht="13" x14ac:dyDescent="0.15">
      <c r="A926" s="43"/>
      <c r="C926" s="16"/>
      <c r="D926" s="16"/>
      <c r="J926" s="44"/>
      <c r="N926" s="44"/>
    </row>
    <row r="927" spans="1:14" ht="13" x14ac:dyDescent="0.15">
      <c r="A927" s="43"/>
      <c r="C927" s="16"/>
      <c r="D927" s="16"/>
      <c r="J927" s="44"/>
      <c r="N927" s="44"/>
    </row>
    <row r="928" spans="1:14" ht="13" x14ac:dyDescent="0.15">
      <c r="A928" s="43"/>
      <c r="C928" s="16"/>
      <c r="D928" s="16"/>
      <c r="J928" s="44"/>
      <c r="N928" s="44"/>
    </row>
    <row r="929" spans="1:14" ht="13" x14ac:dyDescent="0.15">
      <c r="A929" s="43"/>
      <c r="C929" s="16"/>
      <c r="D929" s="16"/>
      <c r="J929" s="44"/>
      <c r="N929" s="44"/>
    </row>
    <row r="930" spans="1:14" ht="13" x14ac:dyDescent="0.15">
      <c r="A930" s="43"/>
      <c r="C930" s="16"/>
      <c r="D930" s="16"/>
      <c r="J930" s="44"/>
      <c r="N930" s="44"/>
    </row>
    <row r="931" spans="1:14" ht="13" x14ac:dyDescent="0.15">
      <c r="A931" s="43"/>
      <c r="C931" s="16"/>
      <c r="D931" s="16"/>
      <c r="J931" s="44"/>
      <c r="N931" s="44"/>
    </row>
    <row r="932" spans="1:14" ht="13" x14ac:dyDescent="0.15">
      <c r="A932" s="43"/>
      <c r="C932" s="16"/>
      <c r="D932" s="16"/>
      <c r="J932" s="44"/>
      <c r="N932" s="44"/>
    </row>
    <row r="933" spans="1:14" ht="13" x14ac:dyDescent="0.15">
      <c r="A933" s="43"/>
      <c r="C933" s="16"/>
      <c r="D933" s="16"/>
      <c r="J933" s="44"/>
      <c r="N933" s="44"/>
    </row>
    <row r="934" spans="1:14" ht="13" x14ac:dyDescent="0.15">
      <c r="A934" s="43"/>
      <c r="C934" s="16"/>
      <c r="D934" s="16"/>
      <c r="J934" s="44"/>
      <c r="N934" s="44"/>
    </row>
    <row r="935" spans="1:14" ht="13" x14ac:dyDescent="0.15">
      <c r="A935" s="43"/>
      <c r="C935" s="16"/>
      <c r="D935" s="16"/>
      <c r="J935" s="44"/>
      <c r="N935" s="44"/>
    </row>
    <row r="936" spans="1:14" ht="13" x14ac:dyDescent="0.15">
      <c r="A936" s="43"/>
      <c r="C936" s="16"/>
      <c r="D936" s="16"/>
      <c r="J936" s="44"/>
      <c r="N936" s="44"/>
    </row>
    <row r="937" spans="1:14" ht="13" x14ac:dyDescent="0.15">
      <c r="A937" s="43"/>
      <c r="C937" s="16"/>
      <c r="D937" s="16"/>
      <c r="J937" s="44"/>
      <c r="N937" s="44"/>
    </row>
    <row r="938" spans="1:14" ht="13" x14ac:dyDescent="0.15">
      <c r="A938" s="43"/>
      <c r="C938" s="16"/>
      <c r="D938" s="16"/>
      <c r="J938" s="44"/>
      <c r="N938" s="44"/>
    </row>
    <row r="939" spans="1:14" ht="13" x14ac:dyDescent="0.15">
      <c r="A939" s="43"/>
      <c r="C939" s="16"/>
      <c r="D939" s="16"/>
      <c r="J939" s="44"/>
      <c r="N939" s="44"/>
    </row>
    <row r="940" spans="1:14" ht="13" x14ac:dyDescent="0.15">
      <c r="A940" s="43"/>
      <c r="C940" s="16"/>
      <c r="D940" s="16"/>
      <c r="J940" s="44"/>
      <c r="N940" s="44"/>
    </row>
    <row r="941" spans="1:14" ht="13" x14ac:dyDescent="0.15">
      <c r="A941" s="43"/>
      <c r="C941" s="16"/>
      <c r="D941" s="16"/>
      <c r="J941" s="44"/>
      <c r="N941" s="44"/>
    </row>
    <row r="942" spans="1:14" ht="13" x14ac:dyDescent="0.15">
      <c r="A942" s="43"/>
      <c r="C942" s="16"/>
      <c r="D942" s="16"/>
      <c r="J942" s="44"/>
      <c r="N942" s="44"/>
    </row>
    <row r="943" spans="1:14" ht="13" x14ac:dyDescent="0.15">
      <c r="A943" s="43"/>
      <c r="C943" s="16"/>
      <c r="D943" s="16"/>
      <c r="J943" s="44"/>
      <c r="N943" s="44"/>
    </row>
    <row r="944" spans="1:14" ht="13" x14ac:dyDescent="0.15">
      <c r="A944" s="43"/>
      <c r="C944" s="16"/>
      <c r="D944" s="16"/>
      <c r="J944" s="44"/>
      <c r="N944" s="44"/>
    </row>
    <row r="945" spans="1:14" ht="13" x14ac:dyDescent="0.15">
      <c r="A945" s="43"/>
      <c r="C945" s="16"/>
      <c r="D945" s="16"/>
      <c r="J945" s="44"/>
      <c r="N945" s="44"/>
    </row>
    <row r="946" spans="1:14" ht="13" x14ac:dyDescent="0.15">
      <c r="A946" s="43"/>
      <c r="C946" s="16"/>
      <c r="D946" s="16"/>
      <c r="J946" s="44"/>
      <c r="N946" s="44"/>
    </row>
    <row r="947" spans="1:14" ht="13" x14ac:dyDescent="0.15">
      <c r="A947" s="43"/>
      <c r="C947" s="16"/>
      <c r="D947" s="16"/>
      <c r="J947" s="44"/>
      <c r="N947" s="44"/>
    </row>
    <row r="948" spans="1:14" ht="13" x14ac:dyDescent="0.15">
      <c r="A948" s="43"/>
      <c r="C948" s="16"/>
      <c r="D948" s="16"/>
      <c r="J948" s="44"/>
      <c r="N948" s="44"/>
    </row>
    <row r="949" spans="1:14" ht="13" x14ac:dyDescent="0.15">
      <c r="A949" s="43"/>
      <c r="C949" s="16"/>
      <c r="D949" s="16"/>
      <c r="J949" s="44"/>
      <c r="N949" s="44"/>
    </row>
    <row r="950" spans="1:14" ht="13" x14ac:dyDescent="0.15">
      <c r="A950" s="43"/>
      <c r="C950" s="16"/>
      <c r="D950" s="16"/>
      <c r="J950" s="44"/>
      <c r="N950" s="44"/>
    </row>
    <row r="951" spans="1:14" ht="13" x14ac:dyDescent="0.15">
      <c r="A951" s="43"/>
      <c r="C951" s="16"/>
      <c r="D951" s="16"/>
      <c r="J951" s="44"/>
      <c r="N951" s="44"/>
    </row>
    <row r="952" spans="1:14" ht="13" x14ac:dyDescent="0.15">
      <c r="A952" s="43"/>
      <c r="C952" s="16"/>
      <c r="D952" s="16"/>
      <c r="J952" s="44"/>
      <c r="N952" s="44"/>
    </row>
    <row r="953" spans="1:14" ht="13" x14ac:dyDescent="0.15">
      <c r="A953" s="43"/>
      <c r="C953" s="16"/>
      <c r="D953" s="16"/>
      <c r="J953" s="44"/>
      <c r="N953" s="44"/>
    </row>
    <row r="954" spans="1:14" ht="13" x14ac:dyDescent="0.15">
      <c r="A954" s="43"/>
      <c r="C954" s="16"/>
      <c r="D954" s="16"/>
      <c r="J954" s="44"/>
      <c r="N954" s="44"/>
    </row>
    <row r="955" spans="1:14" ht="13" x14ac:dyDescent="0.15">
      <c r="A955" s="43"/>
      <c r="C955" s="16"/>
      <c r="D955" s="16"/>
      <c r="J955" s="44"/>
      <c r="N955" s="44"/>
    </row>
    <row r="956" spans="1:14" ht="13" x14ac:dyDescent="0.15">
      <c r="A956" s="43"/>
      <c r="C956" s="16"/>
      <c r="D956" s="16"/>
      <c r="J956" s="44"/>
      <c r="N956" s="44"/>
    </row>
    <row r="957" spans="1:14" ht="13" x14ac:dyDescent="0.15">
      <c r="A957" s="43"/>
      <c r="C957" s="16"/>
      <c r="D957" s="16"/>
      <c r="J957" s="44"/>
      <c r="N957" s="44"/>
    </row>
    <row r="958" spans="1:14" ht="13" x14ac:dyDescent="0.15">
      <c r="A958" s="43"/>
      <c r="C958" s="16"/>
      <c r="D958" s="16"/>
      <c r="J958" s="44"/>
      <c r="N958" s="44"/>
    </row>
    <row r="959" spans="1:14" ht="13" x14ac:dyDescent="0.15">
      <c r="A959" s="43"/>
      <c r="C959" s="16"/>
      <c r="D959" s="16"/>
      <c r="J959" s="44"/>
      <c r="N959" s="44"/>
    </row>
    <row r="960" spans="1:14" ht="13" x14ac:dyDescent="0.15">
      <c r="A960" s="43"/>
      <c r="C960" s="16"/>
      <c r="D960" s="16"/>
      <c r="J960" s="44"/>
      <c r="N960" s="44"/>
    </row>
    <row r="961" spans="1:14" ht="13" x14ac:dyDescent="0.15">
      <c r="A961" s="43"/>
      <c r="C961" s="16"/>
      <c r="D961" s="16"/>
      <c r="J961" s="44"/>
      <c r="N961" s="44"/>
    </row>
    <row r="962" spans="1:14" ht="13" x14ac:dyDescent="0.15">
      <c r="A962" s="43"/>
      <c r="C962" s="16"/>
      <c r="D962" s="16"/>
      <c r="J962" s="44"/>
      <c r="N962" s="44"/>
    </row>
    <row r="963" spans="1:14" ht="13" x14ac:dyDescent="0.15">
      <c r="A963" s="43"/>
      <c r="C963" s="16"/>
      <c r="D963" s="16"/>
      <c r="J963" s="44"/>
      <c r="N963" s="44"/>
    </row>
    <row r="964" spans="1:14" ht="13" x14ac:dyDescent="0.15">
      <c r="A964" s="43"/>
      <c r="C964" s="16"/>
      <c r="D964" s="16"/>
      <c r="J964" s="44"/>
      <c r="N964" s="44"/>
    </row>
    <row r="965" spans="1:14" ht="13" x14ac:dyDescent="0.15">
      <c r="A965" s="43"/>
      <c r="C965" s="16"/>
      <c r="D965" s="16"/>
      <c r="J965" s="44"/>
      <c r="N965" s="44"/>
    </row>
    <row r="966" spans="1:14" ht="13" x14ac:dyDescent="0.15">
      <c r="A966" s="43"/>
      <c r="C966" s="16"/>
      <c r="D966" s="16"/>
      <c r="J966" s="44"/>
      <c r="N966" s="44"/>
    </row>
    <row r="967" spans="1:14" ht="13" x14ac:dyDescent="0.15">
      <c r="A967" s="43"/>
      <c r="C967" s="16"/>
      <c r="D967" s="16"/>
      <c r="J967" s="44"/>
      <c r="N967" s="44"/>
    </row>
    <row r="968" spans="1:14" ht="13" x14ac:dyDescent="0.15">
      <c r="A968" s="43"/>
      <c r="C968" s="16"/>
      <c r="D968" s="16"/>
      <c r="J968" s="44"/>
      <c r="N968" s="44"/>
    </row>
    <row r="969" spans="1:14" ht="13" x14ac:dyDescent="0.15">
      <c r="A969" s="43"/>
      <c r="C969" s="16"/>
      <c r="D969" s="16"/>
      <c r="J969" s="44"/>
      <c r="N969" s="44"/>
    </row>
    <row r="970" spans="1:14" ht="13" x14ac:dyDescent="0.15">
      <c r="A970" s="43"/>
      <c r="C970" s="16"/>
      <c r="D970" s="16"/>
      <c r="J970" s="44"/>
      <c r="N970" s="44"/>
    </row>
    <row r="971" spans="1:14" ht="13" x14ac:dyDescent="0.15">
      <c r="A971" s="43"/>
      <c r="C971" s="16"/>
      <c r="D971" s="16"/>
      <c r="J971" s="44"/>
      <c r="N971" s="44"/>
    </row>
    <row r="972" spans="1:14" ht="13" x14ac:dyDescent="0.15">
      <c r="A972" s="43"/>
      <c r="C972" s="16"/>
      <c r="D972" s="16"/>
      <c r="J972" s="44"/>
      <c r="N972" s="44"/>
    </row>
    <row r="973" spans="1:14" ht="13" x14ac:dyDescent="0.15">
      <c r="A973" s="43"/>
      <c r="C973" s="16"/>
      <c r="D973" s="16"/>
      <c r="J973" s="44"/>
      <c r="N973" s="44"/>
    </row>
    <row r="974" spans="1:14" ht="13" x14ac:dyDescent="0.15">
      <c r="A974" s="43"/>
      <c r="C974" s="16"/>
      <c r="D974" s="16"/>
      <c r="J974" s="44"/>
      <c r="N974" s="44"/>
    </row>
    <row r="975" spans="1:14" ht="13" x14ac:dyDescent="0.15">
      <c r="A975" s="43"/>
      <c r="C975" s="16"/>
      <c r="D975" s="16"/>
      <c r="J975" s="44"/>
      <c r="N975" s="44"/>
    </row>
    <row r="976" spans="1:14" ht="13" x14ac:dyDescent="0.15">
      <c r="A976" s="43"/>
      <c r="C976" s="16"/>
      <c r="D976" s="16"/>
      <c r="J976" s="44"/>
      <c r="N976" s="44"/>
    </row>
    <row r="977" spans="1:14" ht="13" x14ac:dyDescent="0.15">
      <c r="A977" s="43"/>
      <c r="C977" s="16"/>
      <c r="D977" s="16"/>
      <c r="J977" s="44"/>
      <c r="N977" s="44"/>
    </row>
    <row r="978" spans="1:14" ht="13" x14ac:dyDescent="0.15">
      <c r="A978" s="43"/>
      <c r="C978" s="16"/>
      <c r="D978" s="16"/>
      <c r="J978" s="44"/>
      <c r="N978" s="44"/>
    </row>
    <row r="979" spans="1:14" ht="13" x14ac:dyDescent="0.15">
      <c r="A979" s="43"/>
      <c r="C979" s="16"/>
      <c r="D979" s="16"/>
      <c r="J979" s="44"/>
      <c r="N979" s="44"/>
    </row>
    <row r="980" spans="1:14" ht="13" x14ac:dyDescent="0.15">
      <c r="A980" s="43"/>
      <c r="C980" s="16"/>
      <c r="D980" s="16"/>
      <c r="J980" s="44"/>
      <c r="N980" s="44"/>
    </row>
    <row r="981" spans="1:14" ht="13" x14ac:dyDescent="0.15">
      <c r="A981" s="43"/>
      <c r="C981" s="16"/>
      <c r="D981" s="16"/>
      <c r="J981" s="44"/>
      <c r="N981" s="44"/>
    </row>
    <row r="982" spans="1:14" ht="13" x14ac:dyDescent="0.15">
      <c r="A982" s="43"/>
      <c r="C982" s="16"/>
      <c r="D982" s="16"/>
      <c r="J982" s="44"/>
      <c r="N982" s="44"/>
    </row>
    <row r="983" spans="1:14" ht="13" x14ac:dyDescent="0.15">
      <c r="A983" s="43"/>
      <c r="C983" s="16"/>
      <c r="D983" s="16"/>
      <c r="J983" s="44"/>
      <c r="N983" s="44"/>
    </row>
    <row r="984" spans="1:14" ht="13" x14ac:dyDescent="0.15">
      <c r="A984" s="43"/>
      <c r="C984" s="16"/>
      <c r="D984" s="16"/>
      <c r="J984" s="44"/>
      <c r="N984" s="44"/>
    </row>
    <row r="985" spans="1:14" ht="13" x14ac:dyDescent="0.15">
      <c r="A985" s="43"/>
      <c r="C985" s="16"/>
      <c r="D985" s="16"/>
      <c r="J985" s="44"/>
      <c r="N985" s="44"/>
    </row>
    <row r="986" spans="1:14" ht="13" x14ac:dyDescent="0.15">
      <c r="A986" s="43"/>
      <c r="C986" s="16"/>
      <c r="D986" s="16"/>
      <c r="J986" s="44"/>
      <c r="N986" s="44"/>
    </row>
    <row r="987" spans="1:14" ht="13" x14ac:dyDescent="0.15">
      <c r="A987" s="43"/>
      <c r="C987" s="16"/>
      <c r="D987" s="16"/>
      <c r="J987" s="44"/>
      <c r="N987" s="44"/>
    </row>
    <row r="988" spans="1:14" ht="13" x14ac:dyDescent="0.15">
      <c r="A988" s="43"/>
      <c r="C988" s="16"/>
      <c r="D988" s="16"/>
      <c r="J988" s="44"/>
      <c r="N988" s="44"/>
    </row>
    <row r="989" spans="1:14" ht="13" x14ac:dyDescent="0.15">
      <c r="A989" s="43"/>
      <c r="C989" s="16"/>
      <c r="D989" s="16"/>
      <c r="J989" s="44"/>
      <c r="N989" s="44"/>
    </row>
    <row r="990" spans="1:14" ht="13" x14ac:dyDescent="0.15">
      <c r="A990" s="43"/>
      <c r="C990" s="16"/>
      <c r="D990" s="16"/>
      <c r="J990" s="44"/>
      <c r="N990" s="44"/>
    </row>
    <row r="991" spans="1:14" ht="13" x14ac:dyDescent="0.15">
      <c r="A991" s="43"/>
      <c r="C991" s="16"/>
      <c r="D991" s="16"/>
      <c r="J991" s="44"/>
      <c r="N991" s="44"/>
    </row>
    <row r="992" spans="1:14" ht="13" x14ac:dyDescent="0.15">
      <c r="A992" s="43"/>
      <c r="C992" s="16"/>
      <c r="D992" s="16"/>
      <c r="J992" s="44"/>
      <c r="N992" s="44"/>
    </row>
    <row r="993" spans="1:14" ht="13" x14ac:dyDescent="0.15">
      <c r="A993" s="43"/>
      <c r="C993" s="16"/>
      <c r="D993" s="16"/>
      <c r="J993" s="44"/>
      <c r="N993" s="44"/>
    </row>
    <row r="994" spans="1:14" ht="13" x14ac:dyDescent="0.15">
      <c r="A994" s="43"/>
      <c r="C994" s="16"/>
      <c r="D994" s="16"/>
      <c r="J994" s="44"/>
      <c r="N994" s="44"/>
    </row>
    <row r="995" spans="1:14" ht="13" x14ac:dyDescent="0.15">
      <c r="A995" s="43"/>
      <c r="C995" s="16"/>
      <c r="D995" s="16"/>
      <c r="J995" s="44"/>
      <c r="N995" s="44"/>
    </row>
    <row r="996" spans="1:14" ht="13" x14ac:dyDescent="0.15">
      <c r="A996" s="43"/>
      <c r="C996" s="16"/>
      <c r="D996" s="16"/>
      <c r="J996" s="44"/>
      <c r="N996" s="44"/>
    </row>
    <row r="997" spans="1:14" ht="13" x14ac:dyDescent="0.15">
      <c r="A997" s="43"/>
      <c r="C997" s="16"/>
      <c r="D997" s="16"/>
      <c r="J997" s="44"/>
      <c r="N997" s="44"/>
    </row>
    <row r="998" spans="1:14" ht="13" x14ac:dyDescent="0.15">
      <c r="A998" s="43"/>
      <c r="C998" s="16"/>
      <c r="D998" s="16"/>
      <c r="J998" s="44"/>
      <c r="N998" s="44"/>
    </row>
    <row r="999" spans="1:14" ht="13" x14ac:dyDescent="0.15">
      <c r="A999" s="43"/>
      <c r="C999" s="16"/>
      <c r="D999" s="16"/>
      <c r="J999" s="44"/>
      <c r="N999" s="44"/>
    </row>
    <row r="1000" spans="1:14" ht="13" x14ac:dyDescent="0.15">
      <c r="A1000" s="43"/>
      <c r="C1000" s="16"/>
      <c r="D1000" s="16"/>
      <c r="J1000" s="44"/>
      <c r="N1000" s="44"/>
    </row>
    <row r="1001" spans="1:14" ht="13" x14ac:dyDescent="0.15">
      <c r="A1001" s="43"/>
      <c r="C1001" s="16"/>
      <c r="D1001" s="16"/>
      <c r="J1001" s="44"/>
      <c r="N1001" s="44"/>
    </row>
    <row r="1002" spans="1:14" ht="13" x14ac:dyDescent="0.15">
      <c r="A1002" s="43"/>
      <c r="C1002" s="16"/>
      <c r="D1002" s="16"/>
      <c r="J1002" s="44"/>
      <c r="N1002" s="44"/>
    </row>
    <row r="1003" spans="1:14" ht="13" x14ac:dyDescent="0.15">
      <c r="A1003" s="43"/>
      <c r="C1003" s="16"/>
      <c r="D1003" s="16"/>
      <c r="J1003" s="44"/>
      <c r="N1003" s="44"/>
    </row>
    <row r="1004" spans="1:14" ht="13" x14ac:dyDescent="0.15">
      <c r="A1004" s="43"/>
      <c r="C1004" s="16"/>
      <c r="D1004" s="16"/>
      <c r="J1004" s="44"/>
      <c r="N1004" s="44"/>
    </row>
    <row r="1005" spans="1:14" ht="13" x14ac:dyDescent="0.15">
      <c r="A1005" s="43"/>
      <c r="C1005" s="16"/>
      <c r="D1005" s="16"/>
      <c r="J1005" s="44"/>
      <c r="N1005" s="44"/>
    </row>
    <row r="1006" spans="1:14" ht="13" x14ac:dyDescent="0.15">
      <c r="A1006" s="43"/>
      <c r="C1006" s="16"/>
      <c r="D1006" s="16"/>
      <c r="J1006" s="44"/>
      <c r="N1006" s="44"/>
    </row>
    <row r="1007" spans="1:14" ht="13" x14ac:dyDescent="0.15">
      <c r="A1007" s="43"/>
      <c r="C1007" s="16"/>
      <c r="D1007" s="16"/>
      <c r="J1007" s="44"/>
      <c r="N1007" s="44"/>
    </row>
    <row r="1008" spans="1:14" ht="13" x14ac:dyDescent="0.15">
      <c r="A1008" s="43"/>
      <c r="C1008" s="16"/>
      <c r="D1008" s="16"/>
      <c r="J1008" s="44"/>
      <c r="N1008" s="44"/>
    </row>
    <row r="1009" spans="1:14" ht="13" x14ac:dyDescent="0.15">
      <c r="A1009" s="43"/>
      <c r="C1009" s="16"/>
      <c r="D1009" s="16"/>
      <c r="J1009" s="44"/>
      <c r="N1009" s="44"/>
    </row>
    <row r="1010" spans="1:14" ht="13" x14ac:dyDescent="0.15">
      <c r="A1010" s="43"/>
      <c r="C1010" s="16"/>
      <c r="D1010" s="16"/>
      <c r="J1010" s="44"/>
      <c r="N1010" s="44"/>
    </row>
    <row r="1011" spans="1:14" ht="13" x14ac:dyDescent="0.15">
      <c r="A1011" s="43"/>
      <c r="C1011" s="16"/>
      <c r="D1011" s="16"/>
      <c r="J1011" s="44"/>
      <c r="N1011" s="44"/>
    </row>
    <row r="1012" spans="1:14" ht="13" x14ac:dyDescent="0.15">
      <c r="A1012" s="43"/>
      <c r="C1012" s="16"/>
      <c r="D1012" s="16"/>
      <c r="J1012" s="44"/>
      <c r="N1012" s="44"/>
    </row>
    <row r="1013" spans="1:14" ht="13" x14ac:dyDescent="0.15">
      <c r="A1013" s="43"/>
      <c r="C1013" s="16"/>
      <c r="D1013" s="16"/>
      <c r="J1013" s="44"/>
      <c r="N1013" s="44"/>
    </row>
    <row r="1014" spans="1:14" ht="13" x14ac:dyDescent="0.15">
      <c r="A1014" s="43"/>
      <c r="C1014" s="16"/>
      <c r="D1014" s="16"/>
      <c r="J1014" s="44"/>
      <c r="N1014" s="44"/>
    </row>
    <row r="1015" spans="1:14" ht="13" x14ac:dyDescent="0.15">
      <c r="A1015" s="43"/>
      <c r="C1015" s="16"/>
      <c r="D1015" s="16"/>
      <c r="J1015" s="44"/>
      <c r="N1015" s="44"/>
    </row>
    <row r="1016" spans="1:14" ht="13" x14ac:dyDescent="0.15">
      <c r="A1016" s="43"/>
      <c r="C1016" s="16"/>
      <c r="D1016" s="16"/>
      <c r="J1016" s="44"/>
      <c r="N1016" s="44"/>
    </row>
    <row r="1017" spans="1:14" ht="13" x14ac:dyDescent="0.15">
      <c r="A1017" s="43"/>
      <c r="C1017" s="16"/>
      <c r="D1017" s="16"/>
      <c r="J1017" s="44"/>
      <c r="N1017" s="44"/>
    </row>
    <row r="1018" spans="1:14" ht="13" x14ac:dyDescent="0.15">
      <c r="A1018" s="43"/>
      <c r="C1018" s="16"/>
      <c r="D1018" s="16"/>
      <c r="J1018" s="44"/>
      <c r="N1018" s="44"/>
    </row>
    <row r="1019" spans="1:14" ht="13" x14ac:dyDescent="0.15">
      <c r="A1019" s="43"/>
      <c r="C1019" s="16"/>
      <c r="D1019" s="16"/>
      <c r="J1019" s="44"/>
      <c r="N1019" s="44"/>
    </row>
    <row r="1020" spans="1:14" ht="13" x14ac:dyDescent="0.15">
      <c r="A1020" s="43"/>
      <c r="C1020" s="16"/>
      <c r="D1020" s="16"/>
      <c r="J1020" s="44"/>
      <c r="N1020" s="44"/>
    </row>
    <row r="1021" spans="1:14" ht="13" x14ac:dyDescent="0.15">
      <c r="A1021" s="43"/>
      <c r="C1021" s="16"/>
      <c r="D1021" s="16"/>
      <c r="J1021" s="44"/>
      <c r="N1021" s="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39997558519241921"/>
    <outlinePr summaryBelow="0" summaryRight="0"/>
  </sheetPr>
  <dimension ref="A1:AF1021"/>
  <sheetViews>
    <sheetView workbookViewId="0">
      <selection activeCell="C26" sqref="C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DC_annuity_40k_60k_raw!D8+Inputs!M3*Inputs!M4</f>
        <v>27.5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J1" s="192" t="s">
        <v>80</v>
      </c>
      <c r="K1" s="191">
        <f>Inputs!I5</f>
        <v>5.8999999999999999E-3</v>
      </c>
      <c r="M1" s="193"/>
      <c r="N1" s="194"/>
    </row>
    <row r="2" spans="1:32" ht="15.75" customHeight="1" x14ac:dyDescent="0.15">
      <c r="A2" s="195"/>
      <c r="B2" s="146"/>
      <c r="C2" s="196"/>
      <c r="D2" s="126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4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58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58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23.228061202744748</v>
      </c>
      <c r="O6" s="58">
        <f t="shared" si="2"/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199">
        <f>DC_annuity_40k_60k_raw!M22</f>
        <v>23.228061202744748</v>
      </c>
      <c r="K7" s="58">
        <f>DC_annuity_40k_60k_raw!N22</f>
        <v>70.323488045007025</v>
      </c>
      <c r="L7" s="58">
        <f>DC_annuity_40k_60k_raw!O22</f>
        <v>117.63201636619358</v>
      </c>
      <c r="M7" s="200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25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371.97334458217392</v>
      </c>
      <c r="C9" s="58">
        <f t="shared" si="3"/>
        <v>1115.9200337465213</v>
      </c>
      <c r="D9" s="58">
        <f t="shared" si="3"/>
        <v>1859.8667229108687</v>
      </c>
      <c r="E9" s="58">
        <f t="shared" si="3"/>
        <v>2603.813412075217</v>
      </c>
      <c r="F9" s="58">
        <f t="shared" si="3"/>
        <v>3347.7601012395639</v>
      </c>
      <c r="G9" s="58">
        <f t="shared" si="3"/>
        <v>4091.7067904039131</v>
      </c>
      <c r="H9" s="58">
        <f t="shared" si="3"/>
        <v>4835.6534795682601</v>
      </c>
      <c r="I9" s="58">
        <f t="shared" si="3"/>
        <v>5579.600168732607</v>
      </c>
      <c r="J9" s="199">
        <f t="shared" si="3"/>
        <v>6194.1000444489055</v>
      </c>
      <c r="K9" s="58">
        <f t="shared" si="3"/>
        <v>6663.809800234616</v>
      </c>
      <c r="L9" s="58">
        <f t="shared" si="3"/>
        <v>7128.4051205261349</v>
      </c>
      <c r="M9" s="200">
        <f t="shared" si="3"/>
        <v>7598.1148763118308</v>
      </c>
      <c r="N9" s="58">
        <f t="shared" si="3"/>
        <v>7825.2981009634223</v>
      </c>
      <c r="O9" s="58">
        <f t="shared" si="3"/>
        <v>7820.1836654692397</v>
      </c>
      <c r="P9" s="58">
        <f t="shared" si="3"/>
        <v>7825.2981009634186</v>
      </c>
      <c r="Q9" s="58">
        <f t="shared" si="3"/>
        <v>7825.2981009634204</v>
      </c>
      <c r="R9" s="58">
        <f t="shared" si="3"/>
        <v>7820.1836654692306</v>
      </c>
      <c r="S9" s="58">
        <f t="shared" si="3"/>
        <v>7825.2981009634168</v>
      </c>
      <c r="T9" s="58">
        <f t="shared" si="3"/>
        <v>7825.2981009634204</v>
      </c>
      <c r="U9" s="58">
        <f t="shared" si="3"/>
        <v>7820.1836654692343</v>
      </c>
      <c r="V9" s="58">
        <f t="shared" si="3"/>
        <v>7825.2981009634277</v>
      </c>
      <c r="W9" s="58">
        <f t="shared" si="3"/>
        <v>7825.2981009634168</v>
      </c>
      <c r="X9" s="58">
        <f t="shared" si="3"/>
        <v>7820.1836654692415</v>
      </c>
      <c r="Y9" s="58">
        <f t="shared" si="3"/>
        <v>7825.2981009634204</v>
      </c>
      <c r="Z9" s="58">
        <f t="shared" si="3"/>
        <v>7825.2981009634132</v>
      </c>
      <c r="AA9" s="58">
        <f t="shared" si="3"/>
        <v>7820.1836654692488</v>
      </c>
      <c r="AB9" s="58">
        <f t="shared" si="3"/>
        <v>7830.4125364575993</v>
      </c>
      <c r="AC9" s="58">
        <f t="shared" si="3"/>
        <v>7830.4125364575957</v>
      </c>
      <c r="AD9" s="58">
        <f t="shared" si="3"/>
        <v>7830.4125364576175</v>
      </c>
      <c r="AE9" s="58">
        <f t="shared" si="3"/>
        <v>7830.4125364575957</v>
      </c>
      <c r="AF9" s="58">
        <f t="shared" si="3"/>
        <v>7825.2981009634241</v>
      </c>
    </row>
    <row r="10" spans="1:32" ht="15.75" customHeight="1" x14ac:dyDescent="0.15">
      <c r="A10" s="60" t="s">
        <v>86</v>
      </c>
      <c r="B10" s="61">
        <f t="shared" ref="B10:AF10" si="4">B9/B21</f>
        <v>0.46496668072771735</v>
      </c>
      <c r="C10" s="61">
        <f t="shared" si="4"/>
        <v>0.46496668072771724</v>
      </c>
      <c r="D10" s="61">
        <f t="shared" si="4"/>
        <v>0.4649666807277173</v>
      </c>
      <c r="E10" s="61">
        <f t="shared" si="4"/>
        <v>0.4649666807277173</v>
      </c>
      <c r="F10" s="61">
        <f t="shared" si="4"/>
        <v>0.46496668072771724</v>
      </c>
      <c r="G10" s="61">
        <f t="shared" si="4"/>
        <v>0.4649666807277173</v>
      </c>
      <c r="H10" s="61">
        <f t="shared" si="4"/>
        <v>0.4649666807277173</v>
      </c>
      <c r="I10" s="61">
        <f t="shared" si="4"/>
        <v>0.46496668072771724</v>
      </c>
      <c r="J10" s="61">
        <f t="shared" si="4"/>
        <v>0.45544853268006663</v>
      </c>
      <c r="K10" s="61">
        <f t="shared" si="4"/>
        <v>0.43840853948911934</v>
      </c>
      <c r="L10" s="61">
        <f t="shared" si="4"/>
        <v>0.42430982860274613</v>
      </c>
      <c r="M10" s="61">
        <f t="shared" si="4"/>
        <v>0.41294102588651271</v>
      </c>
      <c r="N10" s="61">
        <f t="shared" si="4"/>
        <v>0.39606775194685923</v>
      </c>
      <c r="O10" s="61">
        <f t="shared" si="4"/>
        <v>0.37439066110136748</v>
      </c>
      <c r="P10" s="61">
        <f t="shared" si="4"/>
        <v>0.35532117638104088</v>
      </c>
      <c r="Q10" s="61">
        <f t="shared" si="4"/>
        <v>0.33797534198442986</v>
      </c>
      <c r="R10" s="61">
        <f t="shared" si="4"/>
        <v>0.3220336243683492</v>
      </c>
      <c r="S10" s="61">
        <f t="shared" si="4"/>
        <v>0.30785045938714711</v>
      </c>
      <c r="T10" s="61">
        <f t="shared" si="4"/>
        <v>0.29474433281530488</v>
      </c>
      <c r="U10" s="61">
        <f t="shared" si="4"/>
        <v>0.28252380068123012</v>
      </c>
      <c r="V10" s="61">
        <f t="shared" si="4"/>
        <v>0.27156898929210699</v>
      </c>
      <c r="W10" s="61">
        <f t="shared" si="4"/>
        <v>0.26131861754081448</v>
      </c>
      <c r="X10" s="61">
        <f t="shared" si="4"/>
        <v>0.25164932179807925</v>
      </c>
      <c r="Y10" s="61">
        <f t="shared" si="4"/>
        <v>0.24293775423476244</v>
      </c>
      <c r="Z10" s="61">
        <f t="shared" si="4"/>
        <v>0.23470204556331128</v>
      </c>
      <c r="AA10" s="61">
        <f t="shared" si="4"/>
        <v>0.22685805082296864</v>
      </c>
      <c r="AB10" s="61">
        <f t="shared" si="4"/>
        <v>0.21991149357532119</v>
      </c>
      <c r="AC10" s="61">
        <f t="shared" si="4"/>
        <v>0.21314553244442094</v>
      </c>
      <c r="AD10" s="61">
        <f t="shared" si="4"/>
        <v>0.20678347764892804</v>
      </c>
      <c r="AE10" s="61">
        <f t="shared" si="4"/>
        <v>0.20076388015741656</v>
      </c>
      <c r="AF10" s="61">
        <f t="shared" si="4"/>
        <v>0.19500711325794201</v>
      </c>
    </row>
    <row r="11" spans="1:32" ht="15.75" customHeight="1" x14ac:dyDescent="0.15">
      <c r="A11" s="60"/>
      <c r="C11" s="126"/>
      <c r="D11" s="126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58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369.44575432415627</v>
      </c>
      <c r="C13" s="58">
        <f t="shared" si="6"/>
        <v>1108.3372629724688</v>
      </c>
      <c r="D13" s="58">
        <f t="shared" si="6"/>
        <v>1847.2287716207807</v>
      </c>
      <c r="E13" s="58">
        <f t="shared" si="6"/>
        <v>2586.1202802690937</v>
      </c>
      <c r="F13" s="58">
        <f t="shared" si="6"/>
        <v>3325.0117889174066</v>
      </c>
      <c r="G13" s="58">
        <f t="shared" si="6"/>
        <v>4063.9032975657196</v>
      </c>
      <c r="H13" s="58">
        <f t="shared" si="6"/>
        <v>4802.7948062140313</v>
      </c>
      <c r="I13" s="58">
        <f t="shared" si="6"/>
        <v>5541.6863148623443</v>
      </c>
      <c r="J13" s="199">
        <f t="shared" si="6"/>
        <v>5911.1320691865003</v>
      </c>
      <c r="K13" s="58">
        <f t="shared" si="6"/>
        <v>5911.1320691865003</v>
      </c>
      <c r="L13" s="58">
        <f t="shared" si="6"/>
        <v>5911.1320691865003</v>
      </c>
      <c r="M13" s="200">
        <f t="shared" si="6"/>
        <v>5911.1320691865003</v>
      </c>
      <c r="N13" s="199">
        <f t="shared" si="6"/>
        <v>5911.1320691865003</v>
      </c>
      <c r="O13" s="58">
        <f t="shared" si="6"/>
        <v>5911.1320691865003</v>
      </c>
      <c r="P13" s="58">
        <f t="shared" si="6"/>
        <v>5911.1320691865003</v>
      </c>
      <c r="Q13" s="58">
        <f t="shared" si="6"/>
        <v>5911.1320691865003</v>
      </c>
      <c r="R13" s="58">
        <f t="shared" si="6"/>
        <v>5911.1320691865003</v>
      </c>
      <c r="S13" s="58">
        <f t="shared" si="6"/>
        <v>5911.1320691865003</v>
      </c>
      <c r="T13" s="58">
        <f t="shared" si="6"/>
        <v>5911.1320691865003</v>
      </c>
      <c r="U13" s="58">
        <f t="shared" si="6"/>
        <v>5911.1320691865003</v>
      </c>
      <c r="V13" s="58">
        <f t="shared" si="6"/>
        <v>5911.1320691865003</v>
      </c>
      <c r="W13" s="58">
        <f t="shared" si="6"/>
        <v>5911.1320691865003</v>
      </c>
      <c r="X13" s="58">
        <f t="shared" si="6"/>
        <v>5911.1320691865003</v>
      </c>
      <c r="Y13" s="58">
        <f t="shared" si="6"/>
        <v>5911.1320691865003</v>
      </c>
      <c r="Z13" s="58">
        <f t="shared" si="6"/>
        <v>5911.1320691865003</v>
      </c>
      <c r="AA13" s="58">
        <f t="shared" si="6"/>
        <v>5911.1320691865003</v>
      </c>
      <c r="AB13" s="58">
        <f t="shared" si="6"/>
        <v>5911.1320691865003</v>
      </c>
      <c r="AC13" s="58">
        <f t="shared" si="6"/>
        <v>5911.1320691865003</v>
      </c>
      <c r="AD13" s="58">
        <f t="shared" si="6"/>
        <v>5911.1320691865003</v>
      </c>
      <c r="AE13" s="58">
        <f t="shared" si="6"/>
        <v>5911.1320691865003</v>
      </c>
      <c r="AF13" s="58">
        <f t="shared" si="6"/>
        <v>5911.1320691865003</v>
      </c>
    </row>
    <row r="14" spans="1:32" ht="15.75" customHeight="1" x14ac:dyDescent="0.15">
      <c r="A14" s="62"/>
      <c r="C14" s="126"/>
      <c r="D14" s="126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487.78928525763979</v>
      </c>
      <c r="O15" s="58">
        <f t="shared" si="7"/>
        <v>1476.7932489451475</v>
      </c>
      <c r="P15" s="58">
        <f t="shared" si="7"/>
        <v>2470.2723436900646</v>
      </c>
      <c r="Q15" s="58">
        <f t="shared" si="7"/>
        <v>3459.2763073775741</v>
      </c>
      <c r="R15" s="58">
        <f t="shared" si="7"/>
        <v>4448.2802710650785</v>
      </c>
      <c r="S15" s="58">
        <f t="shared" si="7"/>
        <v>5441.7593658099986</v>
      </c>
      <c r="T15" s="58">
        <f t="shared" si="7"/>
        <v>6430.7633294975049</v>
      </c>
      <c r="U15" s="58">
        <f t="shared" si="7"/>
        <v>7419.7672931850157</v>
      </c>
      <c r="V15" s="58">
        <f t="shared" si="7"/>
        <v>8413.2463879299357</v>
      </c>
      <c r="W15" s="58">
        <f t="shared" si="7"/>
        <v>9402.2503516174402</v>
      </c>
      <c r="X15" s="58">
        <f t="shared" si="7"/>
        <v>10391.254315304946</v>
      </c>
      <c r="Y15" s="58">
        <f t="shared" si="7"/>
        <v>11384.73341004987</v>
      </c>
      <c r="Z15" s="58">
        <f t="shared" si="7"/>
        <v>12373.737373737369</v>
      </c>
      <c r="AA15" s="58">
        <f t="shared" si="7"/>
        <v>13362.741337424884</v>
      </c>
      <c r="AB15" s="58">
        <f t="shared" si="7"/>
        <v>14356.220432169794</v>
      </c>
      <c r="AC15" s="58">
        <f t="shared" si="7"/>
        <v>15345.224395857309</v>
      </c>
      <c r="AD15" s="58">
        <f t="shared" si="7"/>
        <v>16334.228359544823</v>
      </c>
      <c r="AE15" s="58">
        <f t="shared" si="7"/>
        <v>17327.707454289728</v>
      </c>
      <c r="AF15" s="58">
        <f t="shared" si="7"/>
        <v>18312.23628691983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487.78928525763979</v>
      </c>
      <c r="K16" s="127">
        <f t="shared" si="8"/>
        <v>1476.7932489451475</v>
      </c>
      <c r="L16" s="127">
        <f t="shared" si="8"/>
        <v>2470.2723436900646</v>
      </c>
      <c r="M16" s="203">
        <f t="shared" si="8"/>
        <v>3459.2763073775741</v>
      </c>
      <c r="N16" s="127">
        <f t="shared" si="8"/>
        <v>4448.2802710650785</v>
      </c>
      <c r="O16" s="127">
        <f t="shared" si="8"/>
        <v>5441.7593658099986</v>
      </c>
      <c r="P16" s="127">
        <f t="shared" si="8"/>
        <v>6430.7633294975049</v>
      </c>
      <c r="Q16" s="127">
        <f t="shared" si="8"/>
        <v>7419.7672931850157</v>
      </c>
      <c r="R16" s="127">
        <f t="shared" si="8"/>
        <v>8413.2463879299357</v>
      </c>
      <c r="S16" s="127">
        <f t="shared" si="8"/>
        <v>9402.2503516174402</v>
      </c>
      <c r="T16" s="127">
        <f t="shared" si="8"/>
        <v>10391.254315304946</v>
      </c>
      <c r="U16" s="127">
        <f t="shared" si="8"/>
        <v>11384.73341004987</v>
      </c>
      <c r="V16" s="127">
        <f t="shared" si="8"/>
        <v>12373.737373737369</v>
      </c>
      <c r="W16" s="127">
        <f t="shared" si="8"/>
        <v>13362.741337424884</v>
      </c>
      <c r="X16" s="127">
        <f t="shared" si="8"/>
        <v>14356.220432169794</v>
      </c>
      <c r="Y16" s="127">
        <f t="shared" si="8"/>
        <v>15345.224395857309</v>
      </c>
      <c r="Z16" s="127">
        <f t="shared" si="8"/>
        <v>16334.228359544823</v>
      </c>
      <c r="AA16" s="127">
        <f t="shared" si="8"/>
        <v>17327.707454289728</v>
      </c>
      <c r="AB16" s="127">
        <f t="shared" si="8"/>
        <v>18312.23628691983</v>
      </c>
      <c r="AC16" s="127">
        <f t="shared" si="8"/>
        <v>19301.240250607349</v>
      </c>
      <c r="AD16" s="127">
        <f t="shared" si="8"/>
        <v>20290.244214294842</v>
      </c>
      <c r="AE16" s="127">
        <f t="shared" si="8"/>
        <v>21283.723309039771</v>
      </c>
      <c r="AF16" s="127">
        <f t="shared" si="8"/>
        <v>22272.727272727265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2469.684183608234</v>
      </c>
      <c r="O18" s="58">
        <f t="shared" si="9"/>
        <v>2610.9704641350208</v>
      </c>
      <c r="P18" s="58">
        <f t="shared" si="9"/>
        <v>2752.896049098581</v>
      </c>
      <c r="Q18" s="58">
        <f t="shared" si="9"/>
        <v>2894.1823296253674</v>
      </c>
      <c r="R18" s="58">
        <f t="shared" si="9"/>
        <v>3035.4686101521547</v>
      </c>
      <c r="S18" s="58">
        <f t="shared" si="9"/>
        <v>3177.394195115714</v>
      </c>
      <c r="T18" s="58">
        <f t="shared" si="9"/>
        <v>3318.6804756425013</v>
      </c>
      <c r="U18" s="58">
        <f t="shared" si="9"/>
        <v>3459.9667561692877</v>
      </c>
      <c r="V18" s="58">
        <f t="shared" si="9"/>
        <v>3601.8923411328474</v>
      </c>
      <c r="W18" s="58">
        <f t="shared" si="9"/>
        <v>3743.1786216596338</v>
      </c>
      <c r="X18" s="58">
        <f t="shared" si="9"/>
        <v>3884.4649021864216</v>
      </c>
      <c r="Y18" s="58">
        <f t="shared" si="9"/>
        <v>4026.3904871499808</v>
      </c>
      <c r="Z18" s="58">
        <f t="shared" si="9"/>
        <v>4167.6767676767677</v>
      </c>
      <c r="AA18" s="58">
        <f t="shared" si="9"/>
        <v>4308.9630482035536</v>
      </c>
      <c r="AB18" s="58">
        <f t="shared" si="9"/>
        <v>4450.8886331671147</v>
      </c>
      <c r="AC18" s="58">
        <f t="shared" si="9"/>
        <v>4592.1749136939006</v>
      </c>
      <c r="AD18" s="58">
        <f t="shared" si="9"/>
        <v>4733.4611942206875</v>
      </c>
      <c r="AE18" s="58">
        <f t="shared" si="9"/>
        <v>4875.3867791842476</v>
      </c>
      <c r="AF18" s="58">
        <f t="shared" si="9"/>
        <v>5016.0337552742612</v>
      </c>
    </row>
    <row r="19" spans="1:32" ht="15.75" customHeight="1" x14ac:dyDescent="0.15">
      <c r="A19" s="62" t="s">
        <v>88</v>
      </c>
      <c r="B19" s="58">
        <f t="shared" ref="B19:AF19" si="10">3*(B50+B98)</f>
        <v>58.580901093669922</v>
      </c>
      <c r="C19" s="58">
        <f t="shared" si="10"/>
        <v>175.74270328100977</v>
      </c>
      <c r="D19" s="58">
        <f t="shared" si="10"/>
        <v>292.90450546834961</v>
      </c>
      <c r="E19" s="58">
        <f t="shared" si="10"/>
        <v>410.06630765568946</v>
      </c>
      <c r="F19" s="58">
        <f t="shared" si="10"/>
        <v>527.2281098430293</v>
      </c>
      <c r="G19" s="58">
        <f t="shared" si="10"/>
        <v>644.38991203036915</v>
      </c>
      <c r="H19" s="58">
        <f t="shared" si="10"/>
        <v>761.5517142177091</v>
      </c>
      <c r="I19" s="58">
        <f t="shared" si="10"/>
        <v>878.71351640504884</v>
      </c>
      <c r="J19" s="199">
        <f t="shared" si="10"/>
        <v>1006.978601106953</v>
      </c>
      <c r="K19" s="58">
        <f t="shared" si="10"/>
        <v>1148.2648816337398</v>
      </c>
      <c r="L19" s="58">
        <f t="shared" si="10"/>
        <v>1290.1904665972995</v>
      </c>
      <c r="M19" s="200">
        <f t="shared" si="10"/>
        <v>1431.4767471240862</v>
      </c>
      <c r="N19" s="58">
        <f t="shared" si="10"/>
        <v>1572.7630276508733</v>
      </c>
      <c r="O19" s="58">
        <f t="shared" si="10"/>
        <v>1714.6886126144327</v>
      </c>
      <c r="P19" s="58">
        <f t="shared" si="10"/>
        <v>1855.9748931412196</v>
      </c>
      <c r="Q19" s="58">
        <f t="shared" si="10"/>
        <v>1997.2611736680067</v>
      </c>
      <c r="R19" s="58">
        <f t="shared" si="10"/>
        <v>2139.1867586315661</v>
      </c>
      <c r="S19" s="58">
        <f t="shared" si="10"/>
        <v>2280.4730391583525</v>
      </c>
      <c r="T19" s="58">
        <f t="shared" si="10"/>
        <v>2421.7593196851403</v>
      </c>
      <c r="U19" s="58">
        <f t="shared" si="10"/>
        <v>2563.6849046486996</v>
      </c>
      <c r="V19" s="58">
        <f t="shared" si="10"/>
        <v>2704.9711851754864</v>
      </c>
      <c r="W19" s="58">
        <f t="shared" si="10"/>
        <v>2846.2574657022733</v>
      </c>
      <c r="X19" s="58">
        <f t="shared" si="10"/>
        <v>2988.183050665833</v>
      </c>
      <c r="Y19" s="58">
        <f t="shared" si="10"/>
        <v>3129.4693311926194</v>
      </c>
      <c r="Z19" s="58">
        <f t="shared" si="10"/>
        <v>3270.7556117194063</v>
      </c>
      <c r="AA19" s="58">
        <f t="shared" si="10"/>
        <v>3412.6811966829664</v>
      </c>
      <c r="AB19" s="58">
        <f t="shared" si="10"/>
        <v>3553.32817277298</v>
      </c>
      <c r="AC19" s="58">
        <f t="shared" si="10"/>
        <v>3694.6144532997669</v>
      </c>
      <c r="AD19" s="58">
        <f t="shared" si="10"/>
        <v>3835.9007338265542</v>
      </c>
      <c r="AE19" s="58">
        <f t="shared" si="10"/>
        <v>3977.8263187901139</v>
      </c>
      <c r="AF19" s="58">
        <f t="shared" si="10"/>
        <v>4119.1125993169007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19757.473468865875</v>
      </c>
      <c r="O21" s="58">
        <f t="shared" si="11"/>
        <v>20887.76371308017</v>
      </c>
      <c r="P21" s="58">
        <f t="shared" si="11"/>
        <v>22023.168392788644</v>
      </c>
      <c r="Q21" s="58">
        <f t="shared" si="11"/>
        <v>23153.458637002943</v>
      </c>
      <c r="R21" s="58">
        <f t="shared" si="11"/>
        <v>24283.748881217234</v>
      </c>
      <c r="S21" s="58">
        <f t="shared" si="11"/>
        <v>25419.153560925712</v>
      </c>
      <c r="T21" s="58">
        <f t="shared" si="11"/>
        <v>26549.443805140007</v>
      </c>
      <c r="U21" s="58">
        <f t="shared" si="11"/>
        <v>27679.734049354305</v>
      </c>
      <c r="V21" s="58">
        <f t="shared" si="11"/>
        <v>28815.138729062783</v>
      </c>
      <c r="W21" s="58">
        <f t="shared" si="11"/>
        <v>29945.428973277074</v>
      </c>
      <c r="X21" s="58">
        <f t="shared" si="11"/>
        <v>31075.719217491369</v>
      </c>
      <c r="Y21" s="58">
        <f t="shared" si="11"/>
        <v>32211.12389719985</v>
      </c>
      <c r="Z21" s="58">
        <f t="shared" si="11"/>
        <v>33341.414141414141</v>
      </c>
      <c r="AA21" s="58">
        <f t="shared" si="11"/>
        <v>34471.704385628444</v>
      </c>
      <c r="AB21" s="58">
        <f t="shared" si="11"/>
        <v>35607.10906533691</v>
      </c>
      <c r="AC21" s="58">
        <f t="shared" si="11"/>
        <v>36737.399309551212</v>
      </c>
      <c r="AD21" s="58">
        <f t="shared" si="11"/>
        <v>37867.689553765515</v>
      </c>
      <c r="AE21" s="58">
        <f t="shared" si="11"/>
        <v>39003.094233473981</v>
      </c>
      <c r="AF21" s="58">
        <f t="shared" si="11"/>
        <v>40128.27004219409</v>
      </c>
    </row>
    <row r="22" spans="1:32" ht="15.75" customHeight="1" x14ac:dyDescent="0.15">
      <c r="A22" s="235" t="s">
        <v>92</v>
      </c>
      <c r="B22" s="58">
        <f t="shared" ref="B22:AF22" si="12">B13+B16+B19</f>
        <v>428.02665541782619</v>
      </c>
      <c r="C22" s="58">
        <f t="shared" si="12"/>
        <v>1284.0799662534787</v>
      </c>
      <c r="D22" s="58">
        <f t="shared" si="12"/>
        <v>2140.1332770891304</v>
      </c>
      <c r="E22" s="58">
        <f t="shared" si="12"/>
        <v>2996.186587924783</v>
      </c>
      <c r="F22" s="58">
        <f t="shared" si="12"/>
        <v>3852.2398987604361</v>
      </c>
      <c r="G22" s="58">
        <f t="shared" si="12"/>
        <v>4708.2932095960887</v>
      </c>
      <c r="H22" s="58">
        <f t="shared" si="12"/>
        <v>5564.3465204317399</v>
      </c>
      <c r="I22" s="58">
        <f t="shared" si="12"/>
        <v>6420.399831267393</v>
      </c>
      <c r="J22" s="58">
        <f t="shared" si="12"/>
        <v>7405.8999555510927</v>
      </c>
      <c r="K22" s="58">
        <f t="shared" si="12"/>
        <v>8536.1901997653877</v>
      </c>
      <c r="L22" s="58">
        <f t="shared" si="12"/>
        <v>9671.5948794738651</v>
      </c>
      <c r="M22" s="58">
        <f t="shared" si="12"/>
        <v>10801.885123688162</v>
      </c>
      <c r="N22" s="58">
        <f t="shared" si="12"/>
        <v>11932.175367902453</v>
      </c>
      <c r="O22" s="58">
        <f t="shared" si="12"/>
        <v>13067.580047610931</v>
      </c>
      <c r="P22" s="58">
        <f t="shared" si="12"/>
        <v>14197.870291825226</v>
      </c>
      <c r="Q22" s="58">
        <f t="shared" si="12"/>
        <v>15328.160536039522</v>
      </c>
      <c r="R22" s="58">
        <f t="shared" si="12"/>
        <v>16463.565215748004</v>
      </c>
      <c r="S22" s="58">
        <f t="shared" si="12"/>
        <v>17593.855459962295</v>
      </c>
      <c r="T22" s="58">
        <f t="shared" si="12"/>
        <v>18724.145704176586</v>
      </c>
      <c r="U22" s="58">
        <f t="shared" si="12"/>
        <v>19859.550383885071</v>
      </c>
      <c r="V22" s="58">
        <f t="shared" si="12"/>
        <v>20989.840628099355</v>
      </c>
      <c r="W22" s="58">
        <f t="shared" si="12"/>
        <v>22120.130872313657</v>
      </c>
      <c r="X22" s="58">
        <f t="shared" si="12"/>
        <v>23255.535552022127</v>
      </c>
      <c r="Y22" s="58">
        <f t="shared" si="12"/>
        <v>24385.82579623643</v>
      </c>
      <c r="Z22" s="58">
        <f t="shared" si="12"/>
        <v>25516.116040450728</v>
      </c>
      <c r="AA22" s="58">
        <f t="shared" si="12"/>
        <v>26651.520720159195</v>
      </c>
      <c r="AB22" s="58">
        <f t="shared" si="12"/>
        <v>27776.696528879311</v>
      </c>
      <c r="AC22" s="58">
        <f t="shared" si="12"/>
        <v>28906.986773093617</v>
      </c>
      <c r="AD22" s="58">
        <f t="shared" si="12"/>
        <v>30037.277017307897</v>
      </c>
      <c r="AE22" s="58">
        <f t="shared" si="12"/>
        <v>31172.681697016385</v>
      </c>
      <c r="AF22" s="58">
        <f t="shared" si="12"/>
        <v>32302.971941230666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19.526967031223307</v>
      </c>
      <c r="C50" s="58">
        <f t="shared" si="37"/>
        <v>58.580901093669922</v>
      </c>
      <c r="D50" s="58">
        <f t="shared" si="37"/>
        <v>97.634835156116537</v>
      </c>
      <c r="E50" s="58">
        <f t="shared" si="37"/>
        <v>136.68876921856315</v>
      </c>
      <c r="F50" s="58">
        <f t="shared" si="37"/>
        <v>175.74270328100977</v>
      </c>
      <c r="G50" s="58">
        <f t="shared" si="37"/>
        <v>214.79663734345638</v>
      </c>
      <c r="H50" s="58">
        <f t="shared" si="37"/>
        <v>253.85057140590303</v>
      </c>
      <c r="I50" s="58">
        <f t="shared" si="37"/>
        <v>292.90450546834961</v>
      </c>
      <c r="J50" s="201">
        <f t="shared" ref="J50:AF50" si="38">J$5/85*((1+$H$1-$K$1)/(1+$F$1))^($A26-$C$1)</f>
        <v>312.43147249957292</v>
      </c>
      <c r="K50" s="63">
        <f t="shared" si="38"/>
        <v>312.43147249957292</v>
      </c>
      <c r="L50" s="63">
        <f t="shared" si="38"/>
        <v>312.43147249957292</v>
      </c>
      <c r="M50" s="62">
        <f t="shared" si="38"/>
        <v>312.43147249957292</v>
      </c>
      <c r="N50" s="58">
        <f t="shared" si="38"/>
        <v>312.43147249957292</v>
      </c>
      <c r="O50" s="58">
        <f t="shared" si="38"/>
        <v>312.43147249957292</v>
      </c>
      <c r="P50" s="58">
        <f t="shared" si="38"/>
        <v>312.43147249957292</v>
      </c>
      <c r="Q50" s="58">
        <f t="shared" si="38"/>
        <v>312.43147249957292</v>
      </c>
      <c r="R50" s="58">
        <f t="shared" si="38"/>
        <v>312.43147249957292</v>
      </c>
      <c r="S50" s="58">
        <f t="shared" si="38"/>
        <v>312.43147249957292</v>
      </c>
      <c r="T50" s="58">
        <f t="shared" si="38"/>
        <v>312.43147249957292</v>
      </c>
      <c r="U50" s="58">
        <f t="shared" si="38"/>
        <v>312.43147249957292</v>
      </c>
      <c r="V50" s="58">
        <f t="shared" si="38"/>
        <v>312.43147249957292</v>
      </c>
      <c r="W50" s="58">
        <f t="shared" si="38"/>
        <v>312.43147249957292</v>
      </c>
      <c r="X50" s="58">
        <f t="shared" si="38"/>
        <v>312.43147249957292</v>
      </c>
      <c r="Y50" s="58">
        <f t="shared" si="38"/>
        <v>312.43147249957292</v>
      </c>
      <c r="Z50" s="58">
        <f t="shared" si="38"/>
        <v>312.43147249957292</v>
      </c>
      <c r="AA50" s="58">
        <f t="shared" si="38"/>
        <v>312.43147249957292</v>
      </c>
      <c r="AB50" s="58">
        <f t="shared" si="38"/>
        <v>312.43147249957292</v>
      </c>
      <c r="AC50" s="58">
        <f t="shared" si="38"/>
        <v>312.43147249957292</v>
      </c>
      <c r="AD50" s="58">
        <f t="shared" si="38"/>
        <v>312.43147249957292</v>
      </c>
      <c r="AE50" s="58">
        <f t="shared" si="38"/>
        <v>312.43147249957292</v>
      </c>
      <c r="AF50" s="58">
        <f t="shared" si="38"/>
        <v>312.43147249957292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19.320322428659875</v>
      </c>
      <c r="C51" s="58">
        <f t="shared" si="39"/>
        <v>57.960967285979621</v>
      </c>
      <c r="D51" s="58">
        <f t="shared" si="39"/>
        <v>96.601612143299363</v>
      </c>
      <c r="E51" s="58">
        <f t="shared" si="39"/>
        <v>135.24225700061911</v>
      </c>
      <c r="F51" s="58">
        <f t="shared" si="39"/>
        <v>173.88290185793886</v>
      </c>
      <c r="G51" s="58">
        <f t="shared" si="39"/>
        <v>212.52354671525862</v>
      </c>
      <c r="H51" s="58">
        <f t="shared" si="39"/>
        <v>251.1641915725784</v>
      </c>
      <c r="I51" s="58">
        <f t="shared" si="39"/>
        <v>289.8048364298981</v>
      </c>
      <c r="J51" s="201">
        <f t="shared" si="39"/>
        <v>309.125158858558</v>
      </c>
      <c r="K51" s="63">
        <f t="shared" si="39"/>
        <v>309.125158858558</v>
      </c>
      <c r="L51" s="63">
        <f t="shared" si="39"/>
        <v>309.125158858558</v>
      </c>
      <c r="M51" s="62">
        <f t="shared" si="39"/>
        <v>309.125158858558</v>
      </c>
      <c r="N51" s="58">
        <f t="shared" si="39"/>
        <v>309.125158858558</v>
      </c>
      <c r="O51" s="58">
        <f t="shared" si="39"/>
        <v>309.125158858558</v>
      </c>
      <c r="P51" s="58">
        <f t="shared" si="39"/>
        <v>309.125158858558</v>
      </c>
      <c r="Q51" s="58">
        <f t="shared" si="39"/>
        <v>309.125158858558</v>
      </c>
      <c r="R51" s="58">
        <f t="shared" si="39"/>
        <v>309.125158858558</v>
      </c>
      <c r="S51" s="58">
        <f t="shared" si="39"/>
        <v>309.125158858558</v>
      </c>
      <c r="T51" s="58">
        <f t="shared" si="39"/>
        <v>309.125158858558</v>
      </c>
      <c r="U51" s="58">
        <f t="shared" si="39"/>
        <v>309.125158858558</v>
      </c>
      <c r="V51" s="58">
        <f t="shared" si="39"/>
        <v>309.125158858558</v>
      </c>
      <c r="W51" s="58">
        <f t="shared" si="39"/>
        <v>309.125158858558</v>
      </c>
      <c r="X51" s="58">
        <f t="shared" si="39"/>
        <v>309.125158858558</v>
      </c>
      <c r="Y51" s="58">
        <f t="shared" si="39"/>
        <v>309.125158858558</v>
      </c>
      <c r="Z51" s="58">
        <f t="shared" si="39"/>
        <v>309.125158858558</v>
      </c>
      <c r="AA51" s="58">
        <f t="shared" si="39"/>
        <v>309.125158858558</v>
      </c>
      <c r="AB51" s="58">
        <f t="shared" si="39"/>
        <v>309.125158858558</v>
      </c>
      <c r="AC51" s="58">
        <f t="shared" si="39"/>
        <v>309.125158858558</v>
      </c>
      <c r="AD51" s="58">
        <f t="shared" si="39"/>
        <v>309.125158858558</v>
      </c>
      <c r="AE51" s="58">
        <f t="shared" si="39"/>
        <v>309.125158858558</v>
      </c>
      <c r="AF51" s="58">
        <f t="shared" si="39"/>
        <v>309.125158858558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19.115864647618714</v>
      </c>
      <c r="C52" s="58">
        <f t="shared" si="40"/>
        <v>57.347593942856143</v>
      </c>
      <c r="D52" s="58">
        <f t="shared" si="40"/>
        <v>95.579323238093565</v>
      </c>
      <c r="E52" s="58">
        <f t="shared" si="40"/>
        <v>133.81105253333098</v>
      </c>
      <c r="F52" s="58">
        <f t="shared" si="40"/>
        <v>172.04278182856842</v>
      </c>
      <c r="G52" s="58">
        <f t="shared" si="40"/>
        <v>210.27451112380587</v>
      </c>
      <c r="H52" s="58">
        <f t="shared" si="40"/>
        <v>248.50624041904331</v>
      </c>
      <c r="I52" s="58">
        <f t="shared" si="40"/>
        <v>286.73796971428067</v>
      </c>
      <c r="J52" s="201">
        <f t="shared" si="40"/>
        <v>305.85383436189943</v>
      </c>
      <c r="K52" s="63">
        <f t="shared" si="40"/>
        <v>305.85383436189943</v>
      </c>
      <c r="L52" s="63">
        <f t="shared" si="40"/>
        <v>305.85383436189943</v>
      </c>
      <c r="M52" s="62">
        <f t="shared" si="40"/>
        <v>305.85383436189943</v>
      </c>
      <c r="N52" s="58">
        <f t="shared" si="40"/>
        <v>305.85383436189943</v>
      </c>
      <c r="O52" s="58">
        <f t="shared" si="40"/>
        <v>305.85383436189943</v>
      </c>
      <c r="P52" s="58">
        <f t="shared" si="40"/>
        <v>305.85383436189943</v>
      </c>
      <c r="Q52" s="58">
        <f t="shared" si="40"/>
        <v>305.85383436189943</v>
      </c>
      <c r="R52" s="58">
        <f t="shared" si="40"/>
        <v>305.85383436189943</v>
      </c>
      <c r="S52" s="58">
        <f t="shared" si="40"/>
        <v>305.85383436189943</v>
      </c>
      <c r="T52" s="58">
        <f t="shared" si="40"/>
        <v>305.85383436189943</v>
      </c>
      <c r="U52" s="58">
        <f t="shared" si="40"/>
        <v>305.85383436189943</v>
      </c>
      <c r="V52" s="58">
        <f t="shared" si="40"/>
        <v>305.85383436189943</v>
      </c>
      <c r="W52" s="58">
        <f t="shared" si="40"/>
        <v>305.85383436189943</v>
      </c>
      <c r="X52" s="58">
        <f t="shared" si="40"/>
        <v>305.85383436189943</v>
      </c>
      <c r="Y52" s="58">
        <f t="shared" si="40"/>
        <v>305.85383436189943</v>
      </c>
      <c r="Z52" s="58">
        <f t="shared" si="40"/>
        <v>305.85383436189943</v>
      </c>
      <c r="AA52" s="58">
        <f t="shared" si="40"/>
        <v>305.85383436189943</v>
      </c>
      <c r="AB52" s="58">
        <f t="shared" si="40"/>
        <v>305.85383436189943</v>
      </c>
      <c r="AC52" s="58">
        <f t="shared" si="40"/>
        <v>305.85383436189943</v>
      </c>
      <c r="AD52" s="58">
        <f t="shared" si="40"/>
        <v>305.85383436189943</v>
      </c>
      <c r="AE52" s="58">
        <f t="shared" si="40"/>
        <v>305.85383436189943</v>
      </c>
      <c r="AF52" s="58">
        <f t="shared" si="40"/>
        <v>305.85383436189943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18.913570546007989</v>
      </c>
      <c r="C53" s="58">
        <f t="shared" si="41"/>
        <v>56.740711638023967</v>
      </c>
      <c r="D53" s="58">
        <f t="shared" si="41"/>
        <v>94.567852730039931</v>
      </c>
      <c r="E53" s="58">
        <f t="shared" si="41"/>
        <v>132.39499382205591</v>
      </c>
      <c r="F53" s="58">
        <f t="shared" si="41"/>
        <v>170.22213491407192</v>
      </c>
      <c r="G53" s="58">
        <f t="shared" si="41"/>
        <v>208.04927600608789</v>
      </c>
      <c r="H53" s="58">
        <f t="shared" si="41"/>
        <v>245.8764170981039</v>
      </c>
      <c r="I53" s="58">
        <f t="shared" si="41"/>
        <v>283.70355819011979</v>
      </c>
      <c r="J53" s="201">
        <f t="shared" si="41"/>
        <v>302.61712873612782</v>
      </c>
      <c r="K53" s="63">
        <f t="shared" si="41"/>
        <v>302.61712873612782</v>
      </c>
      <c r="L53" s="63">
        <f t="shared" si="41"/>
        <v>302.61712873612782</v>
      </c>
      <c r="M53" s="62">
        <f t="shared" si="41"/>
        <v>302.61712873612782</v>
      </c>
      <c r="N53" s="58">
        <f t="shared" si="41"/>
        <v>302.61712873612782</v>
      </c>
      <c r="O53" s="58">
        <f t="shared" si="41"/>
        <v>302.61712873612782</v>
      </c>
      <c r="P53" s="58">
        <f t="shared" si="41"/>
        <v>302.61712873612782</v>
      </c>
      <c r="Q53" s="58">
        <f t="shared" si="41"/>
        <v>302.61712873612782</v>
      </c>
      <c r="R53" s="58">
        <f t="shared" si="41"/>
        <v>302.61712873612782</v>
      </c>
      <c r="S53" s="58">
        <f t="shared" si="41"/>
        <v>302.61712873612782</v>
      </c>
      <c r="T53" s="58">
        <f t="shared" si="41"/>
        <v>302.61712873612782</v>
      </c>
      <c r="U53" s="58">
        <f t="shared" si="41"/>
        <v>302.61712873612782</v>
      </c>
      <c r="V53" s="58">
        <f t="shared" si="41"/>
        <v>302.61712873612782</v>
      </c>
      <c r="W53" s="58">
        <f t="shared" si="41"/>
        <v>302.61712873612782</v>
      </c>
      <c r="X53" s="58">
        <f t="shared" si="41"/>
        <v>302.61712873612782</v>
      </c>
      <c r="Y53" s="58">
        <f t="shared" si="41"/>
        <v>302.61712873612782</v>
      </c>
      <c r="Z53" s="58">
        <f t="shared" si="41"/>
        <v>302.61712873612782</v>
      </c>
      <c r="AA53" s="58">
        <f t="shared" si="41"/>
        <v>302.61712873612782</v>
      </c>
      <c r="AB53" s="58">
        <f t="shared" si="41"/>
        <v>302.61712873612782</v>
      </c>
      <c r="AC53" s="58">
        <f t="shared" si="41"/>
        <v>302.61712873612782</v>
      </c>
      <c r="AD53" s="58">
        <f t="shared" si="41"/>
        <v>302.61712873612782</v>
      </c>
      <c r="AE53" s="58">
        <f t="shared" si="41"/>
        <v>302.61712873612782</v>
      </c>
      <c r="AF53" s="58">
        <f t="shared" si="41"/>
        <v>302.61712873612782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18.713417226637613</v>
      </c>
      <c r="C54" s="58">
        <f t="shared" si="42"/>
        <v>56.140251679912829</v>
      </c>
      <c r="D54" s="58">
        <f t="shared" si="42"/>
        <v>93.567086133188042</v>
      </c>
      <c r="E54" s="58">
        <f t="shared" si="42"/>
        <v>130.99392058646328</v>
      </c>
      <c r="F54" s="58">
        <f t="shared" si="42"/>
        <v>168.42075503973851</v>
      </c>
      <c r="G54" s="58">
        <f t="shared" si="42"/>
        <v>205.84758949301374</v>
      </c>
      <c r="H54" s="58">
        <f t="shared" si="42"/>
        <v>243.27442394628898</v>
      </c>
      <c r="I54" s="58">
        <f t="shared" si="42"/>
        <v>280.7012583995641</v>
      </c>
      <c r="J54" s="201">
        <f t="shared" si="42"/>
        <v>299.41467562620181</v>
      </c>
      <c r="K54" s="63">
        <f t="shared" si="42"/>
        <v>299.41467562620181</v>
      </c>
      <c r="L54" s="63">
        <f t="shared" si="42"/>
        <v>299.41467562620181</v>
      </c>
      <c r="M54" s="62">
        <f t="shared" si="42"/>
        <v>299.41467562620181</v>
      </c>
      <c r="N54" s="58">
        <f t="shared" si="42"/>
        <v>299.41467562620181</v>
      </c>
      <c r="O54" s="58">
        <f t="shared" si="42"/>
        <v>299.41467562620181</v>
      </c>
      <c r="P54" s="58">
        <f t="shared" si="42"/>
        <v>299.41467562620181</v>
      </c>
      <c r="Q54" s="58">
        <f t="shared" si="42"/>
        <v>299.41467562620181</v>
      </c>
      <c r="R54" s="58">
        <f t="shared" si="42"/>
        <v>299.41467562620181</v>
      </c>
      <c r="S54" s="58">
        <f t="shared" si="42"/>
        <v>299.41467562620181</v>
      </c>
      <c r="T54" s="58">
        <f t="shared" si="42"/>
        <v>299.41467562620181</v>
      </c>
      <c r="U54" s="58">
        <f t="shared" si="42"/>
        <v>299.41467562620181</v>
      </c>
      <c r="V54" s="58">
        <f t="shared" si="42"/>
        <v>299.41467562620181</v>
      </c>
      <c r="W54" s="58">
        <f t="shared" si="42"/>
        <v>299.41467562620181</v>
      </c>
      <c r="X54" s="58">
        <f t="shared" si="42"/>
        <v>299.41467562620181</v>
      </c>
      <c r="Y54" s="58">
        <f t="shared" si="42"/>
        <v>299.41467562620181</v>
      </c>
      <c r="Z54" s="58">
        <f t="shared" si="42"/>
        <v>299.41467562620181</v>
      </c>
      <c r="AA54" s="58">
        <f t="shared" si="42"/>
        <v>299.41467562620181</v>
      </c>
      <c r="AB54" s="58">
        <f t="shared" si="42"/>
        <v>299.41467562620181</v>
      </c>
      <c r="AC54" s="58">
        <f t="shared" si="42"/>
        <v>299.41467562620181</v>
      </c>
      <c r="AD54" s="58">
        <f t="shared" si="42"/>
        <v>299.41467562620181</v>
      </c>
      <c r="AE54" s="58">
        <f t="shared" si="42"/>
        <v>299.41467562620181</v>
      </c>
      <c r="AF54" s="58">
        <f t="shared" si="42"/>
        <v>299.41467562620181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18.515382034627564</v>
      </c>
      <c r="C55" s="58">
        <f t="shared" si="43"/>
        <v>55.546146103882677</v>
      </c>
      <c r="D55" s="58">
        <f t="shared" si="43"/>
        <v>92.576910173137776</v>
      </c>
      <c r="E55" s="58">
        <f t="shared" si="43"/>
        <v>129.6076742423929</v>
      </c>
      <c r="F55" s="58">
        <f t="shared" si="43"/>
        <v>166.63843831164806</v>
      </c>
      <c r="G55" s="58">
        <f t="shared" si="43"/>
        <v>203.66920238090319</v>
      </c>
      <c r="H55" s="58">
        <f t="shared" si="43"/>
        <v>240.69996645015831</v>
      </c>
      <c r="I55" s="58">
        <f t="shared" si="43"/>
        <v>277.73073051941333</v>
      </c>
      <c r="J55" s="201">
        <f t="shared" si="43"/>
        <v>296.24611255404102</v>
      </c>
      <c r="K55" s="63">
        <f t="shared" si="43"/>
        <v>296.24611255404102</v>
      </c>
      <c r="L55" s="63">
        <f t="shared" si="43"/>
        <v>296.24611255404102</v>
      </c>
      <c r="M55" s="62">
        <f t="shared" si="43"/>
        <v>296.24611255404102</v>
      </c>
      <c r="N55" s="58">
        <f t="shared" si="43"/>
        <v>296.24611255404102</v>
      </c>
      <c r="O55" s="58">
        <f t="shared" si="43"/>
        <v>296.24611255404102</v>
      </c>
      <c r="P55" s="58">
        <f t="shared" si="43"/>
        <v>296.24611255404102</v>
      </c>
      <c r="Q55" s="58">
        <f t="shared" si="43"/>
        <v>296.24611255404102</v>
      </c>
      <c r="R55" s="58">
        <f t="shared" si="43"/>
        <v>296.24611255404102</v>
      </c>
      <c r="S55" s="58">
        <f t="shared" si="43"/>
        <v>296.24611255404102</v>
      </c>
      <c r="T55" s="58">
        <f t="shared" si="43"/>
        <v>296.24611255404102</v>
      </c>
      <c r="U55" s="58">
        <f t="shared" si="43"/>
        <v>296.24611255404102</v>
      </c>
      <c r="V55" s="58">
        <f t="shared" si="43"/>
        <v>296.24611255404102</v>
      </c>
      <c r="W55" s="58">
        <f t="shared" si="43"/>
        <v>296.24611255404102</v>
      </c>
      <c r="X55" s="58">
        <f t="shared" si="43"/>
        <v>296.24611255404102</v>
      </c>
      <c r="Y55" s="58">
        <f t="shared" si="43"/>
        <v>296.24611255404102</v>
      </c>
      <c r="Z55" s="58">
        <f t="shared" si="43"/>
        <v>296.24611255404102</v>
      </c>
      <c r="AA55" s="58">
        <f t="shared" si="43"/>
        <v>296.24611255404102</v>
      </c>
      <c r="AB55" s="58">
        <f t="shared" si="43"/>
        <v>296.24611255404102</v>
      </c>
      <c r="AC55" s="58">
        <f t="shared" si="43"/>
        <v>296.24611255404102</v>
      </c>
      <c r="AD55" s="58">
        <f t="shared" si="43"/>
        <v>296.24611255404102</v>
      </c>
      <c r="AE55" s="58">
        <f t="shared" si="43"/>
        <v>296.24611255404102</v>
      </c>
      <c r="AF55" s="58">
        <f t="shared" si="43"/>
        <v>296.24611255404102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18.319442554843636</v>
      </c>
      <c r="C56" s="58">
        <f t="shared" si="44"/>
        <v>54.958327664530898</v>
      </c>
      <c r="D56" s="58">
        <f t="shared" si="44"/>
        <v>91.59721277421815</v>
      </c>
      <c r="E56" s="58">
        <f t="shared" si="44"/>
        <v>128.23609788390544</v>
      </c>
      <c r="F56" s="58">
        <f t="shared" si="44"/>
        <v>164.87498299359271</v>
      </c>
      <c r="G56" s="58">
        <f t="shared" si="44"/>
        <v>201.51386810328</v>
      </c>
      <c r="H56" s="58">
        <f t="shared" si="44"/>
        <v>238.1527532129673</v>
      </c>
      <c r="I56" s="58">
        <f t="shared" si="44"/>
        <v>274.79163832265448</v>
      </c>
      <c r="J56" s="201">
        <f t="shared" si="44"/>
        <v>293.11108087749818</v>
      </c>
      <c r="K56" s="63">
        <f t="shared" si="44"/>
        <v>293.11108087749818</v>
      </c>
      <c r="L56" s="63">
        <f t="shared" si="44"/>
        <v>293.11108087749818</v>
      </c>
      <c r="M56" s="62">
        <f t="shared" si="44"/>
        <v>293.11108087749818</v>
      </c>
      <c r="N56" s="58">
        <f t="shared" si="44"/>
        <v>293.11108087749818</v>
      </c>
      <c r="O56" s="58">
        <f t="shared" si="44"/>
        <v>293.11108087749818</v>
      </c>
      <c r="P56" s="58">
        <f t="shared" si="44"/>
        <v>293.11108087749818</v>
      </c>
      <c r="Q56" s="58">
        <f t="shared" si="44"/>
        <v>293.11108087749818</v>
      </c>
      <c r="R56" s="58">
        <f t="shared" si="44"/>
        <v>293.11108087749818</v>
      </c>
      <c r="S56" s="58">
        <f t="shared" si="44"/>
        <v>293.11108087749818</v>
      </c>
      <c r="T56" s="58">
        <f t="shared" si="44"/>
        <v>293.11108087749818</v>
      </c>
      <c r="U56" s="58">
        <f t="shared" si="44"/>
        <v>293.11108087749818</v>
      </c>
      <c r="V56" s="58">
        <f t="shared" si="44"/>
        <v>293.11108087749818</v>
      </c>
      <c r="W56" s="58">
        <f t="shared" si="44"/>
        <v>293.11108087749818</v>
      </c>
      <c r="X56" s="58">
        <f t="shared" si="44"/>
        <v>293.11108087749818</v>
      </c>
      <c r="Y56" s="58">
        <f t="shared" si="44"/>
        <v>293.11108087749818</v>
      </c>
      <c r="Z56" s="58">
        <f t="shared" si="44"/>
        <v>293.11108087749818</v>
      </c>
      <c r="AA56" s="58">
        <f t="shared" si="44"/>
        <v>293.11108087749818</v>
      </c>
      <c r="AB56" s="58">
        <f t="shared" si="44"/>
        <v>293.11108087749818</v>
      </c>
      <c r="AC56" s="58">
        <f t="shared" si="44"/>
        <v>293.11108087749818</v>
      </c>
      <c r="AD56" s="58">
        <f t="shared" si="44"/>
        <v>293.11108087749818</v>
      </c>
      <c r="AE56" s="58">
        <f t="shared" si="44"/>
        <v>293.11108087749818</v>
      </c>
      <c r="AF56" s="58">
        <f t="shared" si="44"/>
        <v>293.11108087749818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18.125576609360337</v>
      </c>
      <c r="C57" s="58">
        <f t="shared" si="45"/>
        <v>54.376729828081004</v>
      </c>
      <c r="D57" s="58">
        <f t="shared" si="45"/>
        <v>90.627883046801657</v>
      </c>
      <c r="E57" s="58">
        <f t="shared" si="45"/>
        <v>126.87903626552234</v>
      </c>
      <c r="F57" s="58">
        <f t="shared" si="45"/>
        <v>163.13018948424303</v>
      </c>
      <c r="G57" s="58">
        <f t="shared" si="45"/>
        <v>199.38134270296374</v>
      </c>
      <c r="H57" s="58">
        <f t="shared" si="45"/>
        <v>235.63249592168441</v>
      </c>
      <c r="I57" s="58">
        <f t="shared" si="45"/>
        <v>271.883649140405</v>
      </c>
      <c r="J57" s="201">
        <f t="shared" si="45"/>
        <v>290.00922574976539</v>
      </c>
      <c r="K57" s="63">
        <f t="shared" si="45"/>
        <v>290.00922574976539</v>
      </c>
      <c r="L57" s="63">
        <f t="shared" si="45"/>
        <v>290.00922574976539</v>
      </c>
      <c r="M57" s="62">
        <f t="shared" si="45"/>
        <v>290.00922574976539</v>
      </c>
      <c r="N57" s="58">
        <f t="shared" si="45"/>
        <v>290.00922574976539</v>
      </c>
      <c r="O57" s="58">
        <f t="shared" si="45"/>
        <v>290.00922574976539</v>
      </c>
      <c r="P57" s="58">
        <f t="shared" si="45"/>
        <v>290.00922574976539</v>
      </c>
      <c r="Q57" s="58">
        <f t="shared" si="45"/>
        <v>290.00922574976539</v>
      </c>
      <c r="R57" s="58">
        <f t="shared" si="45"/>
        <v>290.00922574976539</v>
      </c>
      <c r="S57" s="58">
        <f t="shared" si="45"/>
        <v>290.00922574976539</v>
      </c>
      <c r="T57" s="58">
        <f t="shared" si="45"/>
        <v>290.00922574976539</v>
      </c>
      <c r="U57" s="58">
        <f t="shared" si="45"/>
        <v>290.00922574976539</v>
      </c>
      <c r="V57" s="58">
        <f t="shared" si="45"/>
        <v>290.00922574976539</v>
      </c>
      <c r="W57" s="58">
        <f t="shared" si="45"/>
        <v>290.00922574976539</v>
      </c>
      <c r="X57" s="58">
        <f t="shared" si="45"/>
        <v>290.00922574976539</v>
      </c>
      <c r="Y57" s="58">
        <f t="shared" si="45"/>
        <v>290.00922574976539</v>
      </c>
      <c r="Z57" s="58">
        <f t="shared" si="45"/>
        <v>290.00922574976539</v>
      </c>
      <c r="AA57" s="58">
        <f t="shared" si="45"/>
        <v>290.00922574976539</v>
      </c>
      <c r="AB57" s="58">
        <f t="shared" si="45"/>
        <v>290.00922574976539</v>
      </c>
      <c r="AC57" s="58">
        <f t="shared" si="45"/>
        <v>290.00922574976539</v>
      </c>
      <c r="AD57" s="58">
        <f t="shared" si="45"/>
        <v>290.00922574976539</v>
      </c>
      <c r="AE57" s="58">
        <f t="shared" si="45"/>
        <v>290.00922574976539</v>
      </c>
      <c r="AF57" s="58">
        <f t="shared" si="45"/>
        <v>290.00922574976539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17.933762254950597</v>
      </c>
      <c r="C58" s="58">
        <f t="shared" si="46"/>
        <v>53.801286764851788</v>
      </c>
      <c r="D58" s="58">
        <f t="shared" si="46"/>
        <v>89.668811274752969</v>
      </c>
      <c r="E58" s="58">
        <f t="shared" si="46"/>
        <v>125.53633578465417</v>
      </c>
      <c r="F58" s="58">
        <f t="shared" si="46"/>
        <v>161.40386029455539</v>
      </c>
      <c r="G58" s="58">
        <f t="shared" si="46"/>
        <v>197.27138480445663</v>
      </c>
      <c r="H58" s="58">
        <f t="shared" si="46"/>
        <v>233.13890931435782</v>
      </c>
      <c r="I58" s="58">
        <f t="shared" si="46"/>
        <v>269.00643382425898</v>
      </c>
      <c r="J58" s="201">
        <f t="shared" si="46"/>
        <v>286.94019607920956</v>
      </c>
      <c r="K58" s="63">
        <f t="shared" si="46"/>
        <v>286.94019607920956</v>
      </c>
      <c r="L58" s="63">
        <f t="shared" si="46"/>
        <v>286.94019607920956</v>
      </c>
      <c r="M58" s="62">
        <f t="shared" si="46"/>
        <v>286.94019607920956</v>
      </c>
      <c r="N58" s="58">
        <f t="shared" si="46"/>
        <v>286.94019607920956</v>
      </c>
      <c r="O58" s="58">
        <f t="shared" si="46"/>
        <v>286.94019607920956</v>
      </c>
      <c r="P58" s="58">
        <f t="shared" si="46"/>
        <v>286.94019607920956</v>
      </c>
      <c r="Q58" s="58">
        <f t="shared" si="46"/>
        <v>286.94019607920956</v>
      </c>
      <c r="R58" s="58">
        <f t="shared" si="46"/>
        <v>286.94019607920956</v>
      </c>
      <c r="S58" s="58">
        <f t="shared" si="46"/>
        <v>286.94019607920956</v>
      </c>
      <c r="T58" s="58">
        <f t="shared" si="46"/>
        <v>286.94019607920956</v>
      </c>
      <c r="U58" s="58">
        <f t="shared" si="46"/>
        <v>286.94019607920956</v>
      </c>
      <c r="V58" s="58">
        <f t="shared" si="46"/>
        <v>286.94019607920956</v>
      </c>
      <c r="W58" s="58">
        <f t="shared" si="46"/>
        <v>286.94019607920956</v>
      </c>
      <c r="X58" s="58">
        <f t="shared" si="46"/>
        <v>286.94019607920956</v>
      </c>
      <c r="Y58" s="58">
        <f t="shared" si="46"/>
        <v>286.94019607920956</v>
      </c>
      <c r="Z58" s="58">
        <f t="shared" si="46"/>
        <v>286.94019607920956</v>
      </c>
      <c r="AA58" s="58">
        <f t="shared" si="46"/>
        <v>286.94019607920956</v>
      </c>
      <c r="AB58" s="58">
        <f t="shared" si="46"/>
        <v>286.94019607920956</v>
      </c>
      <c r="AC58" s="58">
        <f t="shared" si="46"/>
        <v>286.94019607920956</v>
      </c>
      <c r="AD58" s="58">
        <f t="shared" si="46"/>
        <v>286.94019607920956</v>
      </c>
      <c r="AE58" s="58">
        <f t="shared" si="46"/>
        <v>286.94019607920956</v>
      </c>
      <c r="AF58" s="58">
        <f t="shared" si="46"/>
        <v>286.94019607920956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17.743977780602091</v>
      </c>
      <c r="C59" s="58">
        <f t="shared" si="47"/>
        <v>53.231933341806261</v>
      </c>
      <c r="D59" s="58">
        <f t="shared" si="47"/>
        <v>88.719888903010414</v>
      </c>
      <c r="E59" s="58">
        <f t="shared" si="47"/>
        <v>124.20784446421462</v>
      </c>
      <c r="F59" s="58">
        <f t="shared" si="47"/>
        <v>159.69580002541883</v>
      </c>
      <c r="G59" s="58">
        <f t="shared" si="47"/>
        <v>195.18375558662302</v>
      </c>
      <c r="H59" s="58">
        <f t="shared" si="47"/>
        <v>230.67171114782721</v>
      </c>
      <c r="I59" s="58">
        <f t="shared" si="47"/>
        <v>266.15966670903134</v>
      </c>
      <c r="J59" s="201">
        <f t="shared" si="47"/>
        <v>283.90364448963345</v>
      </c>
      <c r="K59" s="63">
        <f t="shared" si="47"/>
        <v>283.90364448963345</v>
      </c>
      <c r="L59" s="63">
        <f t="shared" si="47"/>
        <v>283.90364448963345</v>
      </c>
      <c r="M59" s="62">
        <f t="shared" si="47"/>
        <v>283.90364448963345</v>
      </c>
      <c r="N59" s="58">
        <f t="shared" si="47"/>
        <v>283.90364448963345</v>
      </c>
      <c r="O59" s="58">
        <f t="shared" si="47"/>
        <v>283.90364448963345</v>
      </c>
      <c r="P59" s="58">
        <f t="shared" si="47"/>
        <v>283.90364448963345</v>
      </c>
      <c r="Q59" s="58">
        <f t="shared" si="47"/>
        <v>283.90364448963345</v>
      </c>
      <c r="R59" s="58">
        <f t="shared" si="47"/>
        <v>283.90364448963345</v>
      </c>
      <c r="S59" s="58">
        <f t="shared" si="47"/>
        <v>283.90364448963345</v>
      </c>
      <c r="T59" s="58">
        <f t="shared" si="47"/>
        <v>283.90364448963345</v>
      </c>
      <c r="U59" s="58">
        <f t="shared" si="47"/>
        <v>283.90364448963345</v>
      </c>
      <c r="V59" s="58">
        <f t="shared" si="47"/>
        <v>283.90364448963345</v>
      </c>
      <c r="W59" s="58">
        <f t="shared" si="47"/>
        <v>283.90364448963345</v>
      </c>
      <c r="X59" s="58">
        <f t="shared" si="47"/>
        <v>283.90364448963345</v>
      </c>
      <c r="Y59" s="58">
        <f t="shared" si="47"/>
        <v>283.90364448963345</v>
      </c>
      <c r="Z59" s="58">
        <f t="shared" si="47"/>
        <v>283.90364448963345</v>
      </c>
      <c r="AA59" s="58">
        <f t="shared" si="47"/>
        <v>283.90364448963345</v>
      </c>
      <c r="AB59" s="58">
        <f t="shared" si="47"/>
        <v>283.90364448963345</v>
      </c>
      <c r="AC59" s="58">
        <f t="shared" si="47"/>
        <v>283.90364448963345</v>
      </c>
      <c r="AD59" s="58">
        <f t="shared" si="47"/>
        <v>283.90364448963345</v>
      </c>
      <c r="AE59" s="58">
        <f t="shared" si="47"/>
        <v>283.90364448963345</v>
      </c>
      <c r="AF59" s="58">
        <f t="shared" si="47"/>
        <v>283.90364448963345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17.556201705059792</v>
      </c>
      <c r="C60" s="58">
        <f t="shared" si="48"/>
        <v>52.668605115179375</v>
      </c>
      <c r="D60" s="58">
        <f t="shared" si="48"/>
        <v>87.781008525298944</v>
      </c>
      <c r="E60" s="58">
        <f t="shared" si="48"/>
        <v>122.89341193541854</v>
      </c>
      <c r="F60" s="58">
        <f t="shared" si="48"/>
        <v>158.00581534553817</v>
      </c>
      <c r="G60" s="58">
        <f t="shared" si="48"/>
        <v>193.11821875565775</v>
      </c>
      <c r="H60" s="58">
        <f t="shared" si="48"/>
        <v>228.23062216577736</v>
      </c>
      <c r="I60" s="58">
        <f t="shared" si="48"/>
        <v>263.34302557589689</v>
      </c>
      <c r="J60" s="201">
        <f t="shared" si="48"/>
        <v>280.89922728095667</v>
      </c>
      <c r="K60" s="63">
        <f t="shared" si="48"/>
        <v>280.89922728095667</v>
      </c>
      <c r="L60" s="63">
        <f t="shared" si="48"/>
        <v>280.89922728095667</v>
      </c>
      <c r="M60" s="62">
        <f t="shared" si="48"/>
        <v>280.89922728095667</v>
      </c>
      <c r="N60" s="58">
        <f t="shared" si="48"/>
        <v>280.89922728095667</v>
      </c>
      <c r="O60" s="58">
        <f t="shared" si="48"/>
        <v>280.89922728095667</v>
      </c>
      <c r="P60" s="58">
        <f t="shared" si="48"/>
        <v>280.89922728095667</v>
      </c>
      <c r="Q60" s="58">
        <f t="shared" si="48"/>
        <v>280.89922728095667</v>
      </c>
      <c r="R60" s="58">
        <f t="shared" si="48"/>
        <v>280.89922728095667</v>
      </c>
      <c r="S60" s="58">
        <f t="shared" si="48"/>
        <v>280.89922728095667</v>
      </c>
      <c r="T60" s="58">
        <f t="shared" si="48"/>
        <v>280.89922728095667</v>
      </c>
      <c r="U60" s="58">
        <f t="shared" si="48"/>
        <v>280.89922728095667</v>
      </c>
      <c r="V60" s="58">
        <f t="shared" si="48"/>
        <v>280.89922728095667</v>
      </c>
      <c r="W60" s="58">
        <f t="shared" si="48"/>
        <v>280.89922728095667</v>
      </c>
      <c r="X60" s="58">
        <f t="shared" si="48"/>
        <v>280.89922728095667</v>
      </c>
      <c r="Y60" s="58">
        <f t="shared" si="48"/>
        <v>280.89922728095667</v>
      </c>
      <c r="Z60" s="58">
        <f t="shared" si="48"/>
        <v>280.89922728095667</v>
      </c>
      <c r="AA60" s="58">
        <f t="shared" si="48"/>
        <v>280.89922728095667</v>
      </c>
      <c r="AB60" s="58">
        <f t="shared" si="48"/>
        <v>280.89922728095667</v>
      </c>
      <c r="AC60" s="58">
        <f t="shared" si="48"/>
        <v>280.89922728095667</v>
      </c>
      <c r="AD60" s="58">
        <f t="shared" si="48"/>
        <v>280.89922728095667</v>
      </c>
      <c r="AE60" s="58">
        <f t="shared" si="48"/>
        <v>280.89922728095667</v>
      </c>
      <c r="AF60" s="58">
        <f t="shared" si="48"/>
        <v>280.89922728095667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17.370412774394595</v>
      </c>
      <c r="C61" s="58">
        <f t="shared" si="49"/>
        <v>52.111238323183784</v>
      </c>
      <c r="D61" s="58">
        <f t="shared" si="49"/>
        <v>86.852063871972959</v>
      </c>
      <c r="E61" s="58">
        <f t="shared" si="49"/>
        <v>121.59288942076216</v>
      </c>
      <c r="F61" s="58">
        <f t="shared" si="49"/>
        <v>156.33371496955138</v>
      </c>
      <c r="G61" s="58">
        <f t="shared" si="49"/>
        <v>191.07454051834057</v>
      </c>
      <c r="H61" s="58">
        <f t="shared" si="49"/>
        <v>225.81536606712979</v>
      </c>
      <c r="I61" s="58">
        <f t="shared" si="49"/>
        <v>260.55619161591892</v>
      </c>
      <c r="J61" s="201">
        <f t="shared" si="49"/>
        <v>277.92660439031351</v>
      </c>
      <c r="K61" s="63">
        <f t="shared" si="49"/>
        <v>277.92660439031351</v>
      </c>
      <c r="L61" s="63">
        <f t="shared" si="49"/>
        <v>277.92660439031351</v>
      </c>
      <c r="M61" s="62">
        <f t="shared" si="49"/>
        <v>277.92660439031351</v>
      </c>
      <c r="N61" s="58">
        <f t="shared" si="49"/>
        <v>277.92660439031351</v>
      </c>
      <c r="O61" s="58">
        <f t="shared" si="49"/>
        <v>277.92660439031351</v>
      </c>
      <c r="P61" s="58">
        <f t="shared" si="49"/>
        <v>277.92660439031351</v>
      </c>
      <c r="Q61" s="58">
        <f t="shared" si="49"/>
        <v>277.92660439031351</v>
      </c>
      <c r="R61" s="58">
        <f t="shared" si="49"/>
        <v>277.92660439031351</v>
      </c>
      <c r="S61" s="58">
        <f t="shared" si="49"/>
        <v>277.92660439031351</v>
      </c>
      <c r="T61" s="58">
        <f t="shared" si="49"/>
        <v>277.92660439031351</v>
      </c>
      <c r="U61" s="58">
        <f t="shared" si="49"/>
        <v>277.92660439031351</v>
      </c>
      <c r="V61" s="58">
        <f t="shared" si="49"/>
        <v>277.92660439031351</v>
      </c>
      <c r="W61" s="58">
        <f t="shared" si="49"/>
        <v>277.92660439031351</v>
      </c>
      <c r="X61" s="58">
        <f t="shared" si="49"/>
        <v>277.92660439031351</v>
      </c>
      <c r="Y61" s="58">
        <f t="shared" si="49"/>
        <v>277.92660439031351</v>
      </c>
      <c r="Z61" s="58">
        <f t="shared" si="49"/>
        <v>277.92660439031351</v>
      </c>
      <c r="AA61" s="58">
        <f t="shared" si="49"/>
        <v>277.92660439031351</v>
      </c>
      <c r="AB61" s="58">
        <f t="shared" si="49"/>
        <v>277.92660439031351</v>
      </c>
      <c r="AC61" s="58">
        <f t="shared" si="49"/>
        <v>277.92660439031351</v>
      </c>
      <c r="AD61" s="58">
        <f t="shared" si="49"/>
        <v>277.92660439031351</v>
      </c>
      <c r="AE61" s="58">
        <f t="shared" si="49"/>
        <v>277.92660439031351</v>
      </c>
      <c r="AF61" s="58">
        <f t="shared" si="49"/>
        <v>277.92660439031351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17.186589959597601</v>
      </c>
      <c r="C62" s="58">
        <f t="shared" si="50"/>
        <v>51.559769878792807</v>
      </c>
      <c r="D62" s="58">
        <f t="shared" si="50"/>
        <v>85.932949797987987</v>
      </c>
      <c r="E62" s="58">
        <f t="shared" si="50"/>
        <v>120.30612971718321</v>
      </c>
      <c r="F62" s="58">
        <f t="shared" si="50"/>
        <v>154.67930963637843</v>
      </c>
      <c r="G62" s="58">
        <f t="shared" si="50"/>
        <v>189.05248955557363</v>
      </c>
      <c r="H62" s="58">
        <f t="shared" si="50"/>
        <v>223.42566947476888</v>
      </c>
      <c r="I62" s="58">
        <f t="shared" si="50"/>
        <v>257.79884939396402</v>
      </c>
      <c r="J62" s="201">
        <f t="shared" si="50"/>
        <v>274.98543935356162</v>
      </c>
      <c r="K62" s="63">
        <f t="shared" si="50"/>
        <v>274.98543935356162</v>
      </c>
      <c r="L62" s="63">
        <f t="shared" si="50"/>
        <v>274.98543935356162</v>
      </c>
      <c r="M62" s="62">
        <f t="shared" si="50"/>
        <v>274.98543935356162</v>
      </c>
      <c r="N62" s="58">
        <f t="shared" si="50"/>
        <v>274.98543935356162</v>
      </c>
      <c r="O62" s="58">
        <f t="shared" si="50"/>
        <v>274.98543935356162</v>
      </c>
      <c r="P62" s="58">
        <f t="shared" si="50"/>
        <v>274.98543935356162</v>
      </c>
      <c r="Q62" s="58">
        <f t="shared" si="50"/>
        <v>274.98543935356162</v>
      </c>
      <c r="R62" s="58">
        <f t="shared" si="50"/>
        <v>274.98543935356162</v>
      </c>
      <c r="S62" s="58">
        <f t="shared" si="50"/>
        <v>274.98543935356162</v>
      </c>
      <c r="T62" s="58">
        <f t="shared" si="50"/>
        <v>274.98543935356162</v>
      </c>
      <c r="U62" s="58">
        <f t="shared" si="50"/>
        <v>274.98543935356162</v>
      </c>
      <c r="V62" s="58">
        <f t="shared" si="50"/>
        <v>274.98543935356162</v>
      </c>
      <c r="W62" s="58">
        <f t="shared" si="50"/>
        <v>274.98543935356162</v>
      </c>
      <c r="X62" s="58">
        <f t="shared" si="50"/>
        <v>274.98543935356162</v>
      </c>
      <c r="Y62" s="58">
        <f t="shared" si="50"/>
        <v>274.98543935356162</v>
      </c>
      <c r="Z62" s="58">
        <f t="shared" si="50"/>
        <v>274.98543935356162</v>
      </c>
      <c r="AA62" s="58">
        <f t="shared" si="50"/>
        <v>274.98543935356162</v>
      </c>
      <c r="AB62" s="58">
        <f t="shared" si="50"/>
        <v>274.98543935356162</v>
      </c>
      <c r="AC62" s="58">
        <f t="shared" si="50"/>
        <v>274.98543935356162</v>
      </c>
      <c r="AD62" s="58">
        <f t="shared" si="50"/>
        <v>274.98543935356162</v>
      </c>
      <c r="AE62" s="58">
        <f t="shared" si="50"/>
        <v>274.98543935356162</v>
      </c>
      <c r="AF62" s="58">
        <f t="shared" si="50"/>
        <v>274.98543935356162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17.004712454199915</v>
      </c>
      <c r="C63" s="58">
        <f t="shared" si="51"/>
        <v>51.014137362599747</v>
      </c>
      <c r="D63" s="58">
        <f t="shared" si="51"/>
        <v>85.023562270999562</v>
      </c>
      <c r="E63" s="58">
        <f t="shared" si="51"/>
        <v>119.03298717939941</v>
      </c>
      <c r="F63" s="58">
        <f t="shared" si="51"/>
        <v>153.04241208779925</v>
      </c>
      <c r="G63" s="58">
        <f t="shared" si="51"/>
        <v>187.05183699619909</v>
      </c>
      <c r="H63" s="58">
        <f t="shared" si="51"/>
        <v>221.06126190459895</v>
      </c>
      <c r="I63" s="58">
        <f t="shared" si="51"/>
        <v>255.07068681299873</v>
      </c>
      <c r="J63" s="201">
        <f t="shared" si="51"/>
        <v>272.07539926719863</v>
      </c>
      <c r="K63" s="63">
        <f t="shared" si="51"/>
        <v>272.07539926719863</v>
      </c>
      <c r="L63" s="63">
        <f t="shared" si="51"/>
        <v>272.07539926719863</v>
      </c>
      <c r="M63" s="62">
        <f t="shared" si="51"/>
        <v>272.07539926719863</v>
      </c>
      <c r="N63" s="58">
        <f t="shared" si="51"/>
        <v>272.07539926719863</v>
      </c>
      <c r="O63" s="58">
        <f t="shared" si="51"/>
        <v>272.07539926719863</v>
      </c>
      <c r="P63" s="58">
        <f t="shared" si="51"/>
        <v>272.07539926719863</v>
      </c>
      <c r="Q63" s="58">
        <f t="shared" si="51"/>
        <v>272.07539926719863</v>
      </c>
      <c r="R63" s="58">
        <f t="shared" si="51"/>
        <v>272.07539926719863</v>
      </c>
      <c r="S63" s="58">
        <f t="shared" si="51"/>
        <v>272.07539926719863</v>
      </c>
      <c r="T63" s="58">
        <f t="shared" si="51"/>
        <v>272.07539926719863</v>
      </c>
      <c r="U63" s="58">
        <f t="shared" si="51"/>
        <v>272.07539926719863</v>
      </c>
      <c r="V63" s="58">
        <f t="shared" si="51"/>
        <v>272.07539926719863</v>
      </c>
      <c r="W63" s="58">
        <f t="shared" si="51"/>
        <v>272.07539926719863</v>
      </c>
      <c r="X63" s="58">
        <f t="shared" si="51"/>
        <v>272.07539926719863</v>
      </c>
      <c r="Y63" s="58">
        <f t="shared" si="51"/>
        <v>272.07539926719863</v>
      </c>
      <c r="Z63" s="58">
        <f t="shared" si="51"/>
        <v>272.07539926719863</v>
      </c>
      <c r="AA63" s="58">
        <f t="shared" si="51"/>
        <v>272.07539926719863</v>
      </c>
      <c r="AB63" s="58">
        <f t="shared" si="51"/>
        <v>272.07539926719863</v>
      </c>
      <c r="AC63" s="58">
        <f t="shared" si="51"/>
        <v>272.07539926719863</v>
      </c>
      <c r="AD63" s="58">
        <f t="shared" si="51"/>
        <v>272.07539926719863</v>
      </c>
      <c r="AE63" s="58">
        <f t="shared" si="51"/>
        <v>272.07539926719863</v>
      </c>
      <c r="AF63" s="58">
        <f t="shared" si="51"/>
        <v>272.07539926719863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16.824759671917601</v>
      </c>
      <c r="C64" s="58">
        <f t="shared" si="52"/>
        <v>50.474279015752813</v>
      </c>
      <c r="D64" s="58">
        <f t="shared" si="52"/>
        <v>84.123798359588008</v>
      </c>
      <c r="E64" s="58">
        <f t="shared" si="52"/>
        <v>117.77331770342323</v>
      </c>
      <c r="F64" s="58">
        <f t="shared" si="52"/>
        <v>151.42283704725844</v>
      </c>
      <c r="G64" s="58">
        <f t="shared" si="52"/>
        <v>185.07235639109365</v>
      </c>
      <c r="H64" s="58">
        <f t="shared" si="52"/>
        <v>218.72187573492889</v>
      </c>
      <c r="I64" s="58">
        <f t="shared" si="52"/>
        <v>252.37139507876407</v>
      </c>
      <c r="J64" s="201">
        <f t="shared" si="52"/>
        <v>269.19615475068161</v>
      </c>
      <c r="K64" s="63">
        <f t="shared" si="52"/>
        <v>269.19615475068161</v>
      </c>
      <c r="L64" s="63">
        <f t="shared" si="52"/>
        <v>269.19615475068161</v>
      </c>
      <c r="M64" s="62">
        <f t="shared" si="52"/>
        <v>269.19615475068161</v>
      </c>
      <c r="N64" s="58">
        <f t="shared" si="52"/>
        <v>269.19615475068161</v>
      </c>
      <c r="O64" s="58">
        <f t="shared" si="52"/>
        <v>269.19615475068161</v>
      </c>
      <c r="P64" s="58">
        <f t="shared" si="52"/>
        <v>269.19615475068161</v>
      </c>
      <c r="Q64" s="58">
        <f t="shared" si="52"/>
        <v>269.19615475068161</v>
      </c>
      <c r="R64" s="58">
        <f t="shared" si="52"/>
        <v>269.19615475068161</v>
      </c>
      <c r="S64" s="58">
        <f t="shared" si="52"/>
        <v>269.19615475068161</v>
      </c>
      <c r="T64" s="58">
        <f t="shared" si="52"/>
        <v>269.19615475068161</v>
      </c>
      <c r="U64" s="58">
        <f t="shared" si="52"/>
        <v>269.19615475068161</v>
      </c>
      <c r="V64" s="58">
        <f t="shared" si="52"/>
        <v>269.19615475068161</v>
      </c>
      <c r="W64" s="58">
        <f t="shared" si="52"/>
        <v>269.19615475068161</v>
      </c>
      <c r="X64" s="58">
        <f t="shared" si="52"/>
        <v>269.19615475068161</v>
      </c>
      <c r="Y64" s="58">
        <f t="shared" si="52"/>
        <v>269.19615475068161</v>
      </c>
      <c r="Z64" s="58">
        <f t="shared" si="52"/>
        <v>269.19615475068161</v>
      </c>
      <c r="AA64" s="58">
        <f t="shared" si="52"/>
        <v>269.19615475068161</v>
      </c>
      <c r="AB64" s="58">
        <f t="shared" si="52"/>
        <v>269.19615475068161</v>
      </c>
      <c r="AC64" s="58">
        <f t="shared" si="52"/>
        <v>269.19615475068161</v>
      </c>
      <c r="AD64" s="58">
        <f t="shared" si="52"/>
        <v>269.19615475068161</v>
      </c>
      <c r="AE64" s="58">
        <f t="shared" si="52"/>
        <v>269.19615475068161</v>
      </c>
      <c r="AF64" s="58">
        <f t="shared" si="52"/>
        <v>269.19615475068161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16.646711244321576</v>
      </c>
      <c r="C65" s="58">
        <f t="shared" si="53"/>
        <v>49.940133732964739</v>
      </c>
      <c r="D65" s="58">
        <f t="shared" si="53"/>
        <v>83.233556221607898</v>
      </c>
      <c r="E65" s="58">
        <f t="shared" si="53"/>
        <v>116.52697871025107</v>
      </c>
      <c r="F65" s="58">
        <f t="shared" si="53"/>
        <v>149.82040119889422</v>
      </c>
      <c r="G65" s="58">
        <f t="shared" si="53"/>
        <v>183.1138236875374</v>
      </c>
      <c r="H65" s="58">
        <f t="shared" si="53"/>
        <v>216.40724617618059</v>
      </c>
      <c r="I65" s="58">
        <f t="shared" si="53"/>
        <v>249.7006686648237</v>
      </c>
      <c r="J65" s="201">
        <f t="shared" si="53"/>
        <v>266.34737990914522</v>
      </c>
      <c r="K65" s="63">
        <f t="shared" si="53"/>
        <v>266.34737990914522</v>
      </c>
      <c r="L65" s="63">
        <f t="shared" si="53"/>
        <v>266.34737990914522</v>
      </c>
      <c r="M65" s="62">
        <f t="shared" si="53"/>
        <v>266.34737990914522</v>
      </c>
      <c r="N65" s="58">
        <f t="shared" si="53"/>
        <v>266.34737990914522</v>
      </c>
      <c r="O65" s="58">
        <f t="shared" si="53"/>
        <v>266.34737990914522</v>
      </c>
      <c r="P65" s="58">
        <f t="shared" si="53"/>
        <v>266.34737990914522</v>
      </c>
      <c r="Q65" s="58">
        <f t="shared" si="53"/>
        <v>266.34737990914522</v>
      </c>
      <c r="R65" s="58">
        <f t="shared" si="53"/>
        <v>266.34737990914522</v>
      </c>
      <c r="S65" s="58">
        <f t="shared" si="53"/>
        <v>266.34737990914522</v>
      </c>
      <c r="T65" s="58">
        <f t="shared" si="53"/>
        <v>266.34737990914522</v>
      </c>
      <c r="U65" s="58">
        <f t="shared" si="53"/>
        <v>266.34737990914522</v>
      </c>
      <c r="V65" s="58">
        <f t="shared" si="53"/>
        <v>266.34737990914522</v>
      </c>
      <c r="W65" s="58">
        <f t="shared" si="53"/>
        <v>266.34737990914522</v>
      </c>
      <c r="X65" s="58">
        <f t="shared" si="53"/>
        <v>266.34737990914522</v>
      </c>
      <c r="Y65" s="58">
        <f t="shared" si="53"/>
        <v>266.34737990914522</v>
      </c>
      <c r="Z65" s="58">
        <f t="shared" si="53"/>
        <v>266.34737990914522</v>
      </c>
      <c r="AA65" s="58">
        <f t="shared" si="53"/>
        <v>266.34737990914522</v>
      </c>
      <c r="AB65" s="58">
        <f t="shared" si="53"/>
        <v>266.34737990914522</v>
      </c>
      <c r="AC65" s="58">
        <f t="shared" si="53"/>
        <v>266.34737990914522</v>
      </c>
      <c r="AD65" s="58">
        <f t="shared" si="53"/>
        <v>266.34737990914522</v>
      </c>
      <c r="AE65" s="58">
        <f t="shared" si="53"/>
        <v>266.34737990914522</v>
      </c>
      <c r="AF65" s="58">
        <f t="shared" si="53"/>
        <v>266.34737990914522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16.470547018532152</v>
      </c>
      <c r="C66" s="58">
        <f t="shared" si="54"/>
        <v>49.411641055596462</v>
      </c>
      <c r="D66" s="58">
        <f t="shared" si="54"/>
        <v>82.352735092660765</v>
      </c>
      <c r="E66" s="58">
        <f t="shared" si="54"/>
        <v>115.2938291297251</v>
      </c>
      <c r="F66" s="58">
        <f t="shared" si="54"/>
        <v>148.2349231667894</v>
      </c>
      <c r="G66" s="58">
        <f t="shared" si="54"/>
        <v>181.17601720385372</v>
      </c>
      <c r="H66" s="58">
        <f t="shared" si="54"/>
        <v>214.11711124091806</v>
      </c>
      <c r="I66" s="58">
        <f t="shared" si="54"/>
        <v>247.05820527798232</v>
      </c>
      <c r="J66" s="201">
        <f t="shared" si="54"/>
        <v>263.52875229651443</v>
      </c>
      <c r="K66" s="63">
        <f t="shared" si="54"/>
        <v>263.52875229651443</v>
      </c>
      <c r="L66" s="63">
        <f t="shared" si="54"/>
        <v>263.52875229651443</v>
      </c>
      <c r="M66" s="62">
        <f t="shared" si="54"/>
        <v>263.52875229651443</v>
      </c>
      <c r="N66" s="58">
        <f t="shared" si="54"/>
        <v>263.52875229651443</v>
      </c>
      <c r="O66" s="58">
        <f t="shared" si="54"/>
        <v>263.52875229651443</v>
      </c>
      <c r="P66" s="58">
        <f t="shared" si="54"/>
        <v>263.52875229651443</v>
      </c>
      <c r="Q66" s="58">
        <f t="shared" si="54"/>
        <v>263.52875229651443</v>
      </c>
      <c r="R66" s="58">
        <f t="shared" si="54"/>
        <v>263.52875229651443</v>
      </c>
      <c r="S66" s="58">
        <f t="shared" si="54"/>
        <v>263.52875229651443</v>
      </c>
      <c r="T66" s="58">
        <f t="shared" si="54"/>
        <v>263.52875229651443</v>
      </c>
      <c r="U66" s="58">
        <f t="shared" si="54"/>
        <v>263.52875229651443</v>
      </c>
      <c r="V66" s="58">
        <f t="shared" si="54"/>
        <v>263.52875229651443</v>
      </c>
      <c r="W66" s="58">
        <f t="shared" si="54"/>
        <v>263.52875229651443</v>
      </c>
      <c r="X66" s="58">
        <f t="shared" si="54"/>
        <v>263.52875229651443</v>
      </c>
      <c r="Y66" s="58">
        <f t="shared" si="54"/>
        <v>263.52875229651443</v>
      </c>
      <c r="Z66" s="58">
        <f t="shared" si="54"/>
        <v>263.52875229651443</v>
      </c>
      <c r="AA66" s="58">
        <f t="shared" si="54"/>
        <v>263.52875229651443</v>
      </c>
      <c r="AB66" s="58">
        <f t="shared" si="54"/>
        <v>263.52875229651443</v>
      </c>
      <c r="AC66" s="58">
        <f t="shared" si="54"/>
        <v>263.52875229651443</v>
      </c>
      <c r="AD66" s="58">
        <f t="shared" si="54"/>
        <v>263.52875229651443</v>
      </c>
      <c r="AE66" s="58">
        <f t="shared" si="54"/>
        <v>263.52875229651443</v>
      </c>
      <c r="AF66" s="58">
        <f t="shared" si="54"/>
        <v>263.52875229651443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16.296247054937975</v>
      </c>
      <c r="C67" s="58">
        <f t="shared" si="55"/>
        <v>48.888741164813929</v>
      </c>
      <c r="D67" s="58">
        <f t="shared" si="55"/>
        <v>81.48123527468988</v>
      </c>
      <c r="E67" s="58">
        <f t="shared" si="55"/>
        <v>114.07372938456585</v>
      </c>
      <c r="F67" s="58">
        <f t="shared" si="55"/>
        <v>146.66622349444182</v>
      </c>
      <c r="G67" s="58">
        <f t="shared" si="55"/>
        <v>179.25871760431778</v>
      </c>
      <c r="H67" s="58">
        <f t="shared" si="55"/>
        <v>211.85121171419374</v>
      </c>
      <c r="I67" s="58">
        <f t="shared" si="55"/>
        <v>244.44370582406967</v>
      </c>
      <c r="J67" s="201">
        <f t="shared" si="55"/>
        <v>260.7399528790076</v>
      </c>
      <c r="K67" s="63">
        <f t="shared" si="55"/>
        <v>260.7399528790076</v>
      </c>
      <c r="L67" s="63">
        <f t="shared" si="55"/>
        <v>260.7399528790076</v>
      </c>
      <c r="M67" s="62">
        <f t="shared" si="55"/>
        <v>260.7399528790076</v>
      </c>
      <c r="N67" s="58">
        <f t="shared" si="55"/>
        <v>260.7399528790076</v>
      </c>
      <c r="O67" s="58">
        <f t="shared" si="55"/>
        <v>260.7399528790076</v>
      </c>
      <c r="P67" s="58">
        <f t="shared" si="55"/>
        <v>260.7399528790076</v>
      </c>
      <c r="Q67" s="58">
        <f t="shared" si="55"/>
        <v>260.7399528790076</v>
      </c>
      <c r="R67" s="58">
        <f t="shared" si="55"/>
        <v>260.7399528790076</v>
      </c>
      <c r="S67" s="58">
        <f t="shared" si="55"/>
        <v>260.7399528790076</v>
      </c>
      <c r="T67" s="58">
        <f t="shared" si="55"/>
        <v>260.7399528790076</v>
      </c>
      <c r="U67" s="58">
        <f t="shared" si="55"/>
        <v>260.7399528790076</v>
      </c>
      <c r="V67" s="58">
        <f t="shared" si="55"/>
        <v>260.7399528790076</v>
      </c>
      <c r="W67" s="58">
        <f t="shared" si="55"/>
        <v>260.7399528790076</v>
      </c>
      <c r="X67" s="58">
        <f t="shared" si="55"/>
        <v>260.7399528790076</v>
      </c>
      <c r="Y67" s="58">
        <f t="shared" si="55"/>
        <v>260.7399528790076</v>
      </c>
      <c r="Z67" s="58">
        <f t="shared" si="55"/>
        <v>260.7399528790076</v>
      </c>
      <c r="AA67" s="58">
        <f t="shared" si="55"/>
        <v>260.7399528790076</v>
      </c>
      <c r="AB67" s="58">
        <f t="shared" si="55"/>
        <v>260.7399528790076</v>
      </c>
      <c r="AC67" s="58">
        <f t="shared" si="55"/>
        <v>260.7399528790076</v>
      </c>
      <c r="AD67" s="58">
        <f t="shared" si="55"/>
        <v>260.7399528790076</v>
      </c>
      <c r="AE67" s="58">
        <f t="shared" si="55"/>
        <v>260.7399528790076</v>
      </c>
      <c r="AF67" s="58">
        <f t="shared" si="55"/>
        <v>260.7399528790076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16.123791624939116</v>
      </c>
      <c r="C68" s="58">
        <f t="shared" si="56"/>
        <v>48.371374874817342</v>
      </c>
      <c r="D68" s="58">
        <f t="shared" si="56"/>
        <v>80.618958124695581</v>
      </c>
      <c r="E68" s="58">
        <f t="shared" si="56"/>
        <v>112.86654137457383</v>
      </c>
      <c r="F68" s="58">
        <f t="shared" si="56"/>
        <v>145.11412462445207</v>
      </c>
      <c r="G68" s="58">
        <f t="shared" si="56"/>
        <v>177.36170787433031</v>
      </c>
      <c r="H68" s="58">
        <f t="shared" si="56"/>
        <v>209.60929112420857</v>
      </c>
      <c r="I68" s="58">
        <f t="shared" si="56"/>
        <v>241.85687437408677</v>
      </c>
      <c r="J68" s="201">
        <f t="shared" si="56"/>
        <v>257.98066599902586</v>
      </c>
      <c r="K68" s="63">
        <f t="shared" si="56"/>
        <v>257.98066599902586</v>
      </c>
      <c r="L68" s="63">
        <f t="shared" si="56"/>
        <v>257.98066599902586</v>
      </c>
      <c r="M68" s="62">
        <f t="shared" si="56"/>
        <v>257.98066599902586</v>
      </c>
      <c r="N68" s="58">
        <f t="shared" si="56"/>
        <v>257.98066599902586</v>
      </c>
      <c r="O68" s="58">
        <f t="shared" si="56"/>
        <v>257.98066599902586</v>
      </c>
      <c r="P68" s="58">
        <f t="shared" si="56"/>
        <v>257.98066599902586</v>
      </c>
      <c r="Q68" s="58">
        <f t="shared" si="56"/>
        <v>257.98066599902586</v>
      </c>
      <c r="R68" s="58">
        <f t="shared" si="56"/>
        <v>257.98066599902586</v>
      </c>
      <c r="S68" s="58">
        <f t="shared" si="56"/>
        <v>257.98066599902586</v>
      </c>
      <c r="T68" s="58">
        <f t="shared" si="56"/>
        <v>257.98066599902586</v>
      </c>
      <c r="U68" s="58">
        <f t="shared" si="56"/>
        <v>257.98066599902586</v>
      </c>
      <c r="V68" s="58">
        <f t="shared" si="56"/>
        <v>257.98066599902586</v>
      </c>
      <c r="W68" s="58">
        <f t="shared" si="56"/>
        <v>257.98066599902586</v>
      </c>
      <c r="X68" s="58">
        <f t="shared" si="56"/>
        <v>257.98066599902586</v>
      </c>
      <c r="Y68" s="58">
        <f t="shared" si="56"/>
        <v>257.98066599902586</v>
      </c>
      <c r="Z68" s="58">
        <f t="shared" si="56"/>
        <v>257.98066599902586</v>
      </c>
      <c r="AA68" s="58">
        <f t="shared" si="56"/>
        <v>257.98066599902586</v>
      </c>
      <c r="AB68" s="58">
        <f t="shared" si="56"/>
        <v>257.98066599902586</v>
      </c>
      <c r="AC68" s="58">
        <f t="shared" si="56"/>
        <v>257.98066599902586</v>
      </c>
      <c r="AD68" s="58">
        <f t="shared" si="56"/>
        <v>257.98066599902586</v>
      </c>
      <c r="AE68" s="58">
        <f t="shared" si="56"/>
        <v>257.98066599902586</v>
      </c>
      <c r="AF68" s="58">
        <f t="shared" si="56"/>
        <v>257.98066599902586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15.953161208714029</v>
      </c>
      <c r="C69" s="58">
        <f t="shared" si="57"/>
        <v>47.85948362614208</v>
      </c>
      <c r="D69" s="58">
        <f t="shared" si="57"/>
        <v>79.765806043570151</v>
      </c>
      <c r="E69" s="58">
        <f t="shared" si="57"/>
        <v>111.67212846099822</v>
      </c>
      <c r="F69" s="58">
        <f t="shared" si="57"/>
        <v>143.57845087842631</v>
      </c>
      <c r="G69" s="58">
        <f t="shared" si="57"/>
        <v>175.48477329585438</v>
      </c>
      <c r="H69" s="58">
        <f t="shared" si="57"/>
        <v>207.39109571328245</v>
      </c>
      <c r="I69" s="58">
        <f t="shared" si="57"/>
        <v>239.2974181307105</v>
      </c>
      <c r="J69" s="201">
        <f t="shared" si="57"/>
        <v>255.25057933942446</v>
      </c>
      <c r="K69" s="63">
        <f t="shared" si="57"/>
        <v>255.25057933942446</v>
      </c>
      <c r="L69" s="63">
        <f t="shared" si="57"/>
        <v>255.25057933942446</v>
      </c>
      <c r="M69" s="62">
        <f t="shared" si="57"/>
        <v>255.25057933942446</v>
      </c>
      <c r="N69" s="58">
        <f t="shared" si="57"/>
        <v>255.25057933942446</v>
      </c>
      <c r="O69" s="58">
        <f t="shared" si="57"/>
        <v>255.25057933942446</v>
      </c>
      <c r="P69" s="58">
        <f t="shared" si="57"/>
        <v>255.25057933942446</v>
      </c>
      <c r="Q69" s="58">
        <f t="shared" si="57"/>
        <v>255.25057933942446</v>
      </c>
      <c r="R69" s="58">
        <f t="shared" si="57"/>
        <v>255.25057933942446</v>
      </c>
      <c r="S69" s="58">
        <f t="shared" si="57"/>
        <v>255.25057933942446</v>
      </c>
      <c r="T69" s="58">
        <f t="shared" si="57"/>
        <v>255.25057933942446</v>
      </c>
      <c r="U69" s="58">
        <f t="shared" si="57"/>
        <v>255.25057933942446</v>
      </c>
      <c r="V69" s="58">
        <f t="shared" si="57"/>
        <v>255.25057933942446</v>
      </c>
      <c r="W69" s="58">
        <f t="shared" si="57"/>
        <v>255.25057933942446</v>
      </c>
      <c r="X69" s="58">
        <f t="shared" si="57"/>
        <v>255.25057933942446</v>
      </c>
      <c r="Y69" s="58">
        <f t="shared" si="57"/>
        <v>255.25057933942446</v>
      </c>
      <c r="Z69" s="58">
        <f t="shared" si="57"/>
        <v>255.25057933942446</v>
      </c>
      <c r="AA69" s="58">
        <f t="shared" si="57"/>
        <v>255.25057933942446</v>
      </c>
      <c r="AB69" s="58">
        <f t="shared" si="57"/>
        <v>255.25057933942446</v>
      </c>
      <c r="AC69" s="58">
        <f t="shared" si="57"/>
        <v>255.25057933942446</v>
      </c>
      <c r="AD69" s="58">
        <f t="shared" si="57"/>
        <v>255.25057933942446</v>
      </c>
      <c r="AE69" s="58">
        <f t="shared" si="57"/>
        <v>255.25057933942446</v>
      </c>
      <c r="AF69" s="58">
        <f t="shared" si="57"/>
        <v>255.25057933942446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15.784336493010159</v>
      </c>
      <c r="C70" s="58">
        <f t="shared" si="58"/>
        <v>47.353009479030469</v>
      </c>
      <c r="D70" s="58">
        <f t="shared" si="58"/>
        <v>78.921682465050807</v>
      </c>
      <c r="E70" s="58">
        <f t="shared" si="58"/>
        <v>110.49035545107114</v>
      </c>
      <c r="F70" s="58">
        <f t="shared" si="58"/>
        <v>142.05902843709148</v>
      </c>
      <c r="G70" s="58">
        <f t="shared" si="58"/>
        <v>173.62770142311183</v>
      </c>
      <c r="H70" s="58">
        <f t="shared" si="58"/>
        <v>205.19637440913215</v>
      </c>
      <c r="I70" s="58">
        <f t="shared" si="58"/>
        <v>236.76504739515246</v>
      </c>
      <c r="J70" s="201">
        <f t="shared" si="58"/>
        <v>252.54938388816254</v>
      </c>
      <c r="K70" s="63">
        <f t="shared" si="58"/>
        <v>252.54938388816254</v>
      </c>
      <c r="L70" s="63">
        <f t="shared" si="58"/>
        <v>252.54938388816254</v>
      </c>
      <c r="M70" s="62">
        <f t="shared" si="58"/>
        <v>252.54938388816254</v>
      </c>
      <c r="N70" s="58">
        <f t="shared" si="58"/>
        <v>252.54938388816254</v>
      </c>
      <c r="O70" s="58">
        <f t="shared" si="58"/>
        <v>252.54938388816254</v>
      </c>
      <c r="P70" s="58">
        <f t="shared" si="58"/>
        <v>252.54938388816254</v>
      </c>
      <c r="Q70" s="58">
        <f t="shared" si="58"/>
        <v>252.54938388816254</v>
      </c>
      <c r="R70" s="58">
        <f t="shared" si="58"/>
        <v>252.54938388816254</v>
      </c>
      <c r="S70" s="58">
        <f t="shared" si="58"/>
        <v>252.54938388816254</v>
      </c>
      <c r="T70" s="58">
        <f t="shared" si="58"/>
        <v>252.54938388816254</v>
      </c>
      <c r="U70" s="58">
        <f t="shared" si="58"/>
        <v>252.54938388816254</v>
      </c>
      <c r="V70" s="58">
        <f t="shared" si="58"/>
        <v>252.54938388816254</v>
      </c>
      <c r="W70" s="58">
        <f t="shared" si="58"/>
        <v>252.54938388816254</v>
      </c>
      <c r="X70" s="58">
        <f t="shared" si="58"/>
        <v>252.54938388816254</v>
      </c>
      <c r="Y70" s="58">
        <f t="shared" si="58"/>
        <v>252.54938388816254</v>
      </c>
      <c r="Z70" s="58">
        <f t="shared" si="58"/>
        <v>252.54938388816254</v>
      </c>
      <c r="AA70" s="58">
        <f t="shared" si="58"/>
        <v>252.54938388816254</v>
      </c>
      <c r="AB70" s="58">
        <f t="shared" si="58"/>
        <v>252.54938388816254</v>
      </c>
      <c r="AC70" s="58">
        <f t="shared" si="58"/>
        <v>252.54938388816254</v>
      </c>
      <c r="AD70" s="58">
        <f t="shared" si="58"/>
        <v>252.54938388816254</v>
      </c>
      <c r="AE70" s="58">
        <f t="shared" si="58"/>
        <v>252.54938388816254</v>
      </c>
      <c r="AF70" s="58">
        <f t="shared" si="58"/>
        <v>252.54938388816254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23.228061202744748</v>
      </c>
      <c r="O74" s="63">
        <f t="shared" si="60"/>
        <v>70.323488045007025</v>
      </c>
      <c r="P74" s="63">
        <f t="shared" si="60"/>
        <v>117.63201636619358</v>
      </c>
      <c r="Q74" s="63">
        <f t="shared" si="60"/>
        <v>164.72744320845587</v>
      </c>
      <c r="R74" s="63">
        <f t="shared" si="60"/>
        <v>211.82287005071814</v>
      </c>
      <c r="S74" s="63">
        <f t="shared" si="60"/>
        <v>259.13139837190471</v>
      </c>
      <c r="T74" s="63">
        <f t="shared" si="60"/>
        <v>306.22682521416698</v>
      </c>
      <c r="U74" s="63">
        <f t="shared" si="60"/>
        <v>353.32225205642925</v>
      </c>
      <c r="V74" s="63">
        <f t="shared" si="60"/>
        <v>400.63078037761579</v>
      </c>
      <c r="W74" s="63">
        <f t="shared" si="60"/>
        <v>447.72620721987806</v>
      </c>
      <c r="X74" s="63">
        <f t="shared" si="60"/>
        <v>494.82163406214039</v>
      </c>
      <c r="Y74" s="63">
        <f t="shared" si="60"/>
        <v>542.13016238332693</v>
      </c>
      <c r="Z74" s="63">
        <f t="shared" si="60"/>
        <v>589.22558922558915</v>
      </c>
      <c r="AA74" s="63">
        <f t="shared" si="60"/>
        <v>636.32101606785147</v>
      </c>
      <c r="AB74" s="63">
        <f t="shared" si="60"/>
        <v>683.62954438903807</v>
      </c>
      <c r="AC74" s="63">
        <f t="shared" si="60"/>
        <v>730.72497123130029</v>
      </c>
      <c r="AD74" s="63">
        <f t="shared" si="60"/>
        <v>777.82039807356261</v>
      </c>
      <c r="AE74" s="63">
        <f t="shared" si="60"/>
        <v>825.1289263947491</v>
      </c>
      <c r="AF74" s="63">
        <f t="shared" si="60"/>
        <v>872.01125175808716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23.228061202744748</v>
      </c>
      <c r="O75" s="63">
        <f t="shared" si="61"/>
        <v>70.323488045007025</v>
      </c>
      <c r="P75" s="63">
        <f t="shared" si="61"/>
        <v>117.63201636619358</v>
      </c>
      <c r="Q75" s="63">
        <f t="shared" si="61"/>
        <v>164.72744320845587</v>
      </c>
      <c r="R75" s="63">
        <f t="shared" si="61"/>
        <v>211.82287005071814</v>
      </c>
      <c r="S75" s="63">
        <f t="shared" si="61"/>
        <v>259.13139837190471</v>
      </c>
      <c r="T75" s="63">
        <f t="shared" si="61"/>
        <v>306.22682521416698</v>
      </c>
      <c r="U75" s="63">
        <f t="shared" si="61"/>
        <v>353.32225205642925</v>
      </c>
      <c r="V75" s="63">
        <f t="shared" si="61"/>
        <v>400.63078037761579</v>
      </c>
      <c r="W75" s="63">
        <f t="shared" si="61"/>
        <v>447.72620721987806</v>
      </c>
      <c r="X75" s="63">
        <f t="shared" si="61"/>
        <v>494.82163406214039</v>
      </c>
      <c r="Y75" s="63">
        <f t="shared" si="61"/>
        <v>542.13016238332693</v>
      </c>
      <c r="Z75" s="63">
        <f t="shared" si="61"/>
        <v>589.22558922558915</v>
      </c>
      <c r="AA75" s="63">
        <f t="shared" si="61"/>
        <v>636.32101606785147</v>
      </c>
      <c r="AB75" s="63">
        <f t="shared" si="61"/>
        <v>683.62954438903807</v>
      </c>
      <c r="AC75" s="63">
        <f t="shared" si="61"/>
        <v>730.72497123130029</v>
      </c>
      <c r="AD75" s="63">
        <f t="shared" si="61"/>
        <v>777.82039807356261</v>
      </c>
      <c r="AE75" s="63">
        <f t="shared" si="61"/>
        <v>825.1289263947491</v>
      </c>
      <c r="AF75" s="63">
        <f t="shared" si="61"/>
        <v>872.01125175808716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23.228061202744748</v>
      </c>
      <c r="O76" s="63">
        <f t="shared" si="62"/>
        <v>70.323488045007025</v>
      </c>
      <c r="P76" s="63">
        <f t="shared" si="62"/>
        <v>117.63201636619358</v>
      </c>
      <c r="Q76" s="63">
        <f t="shared" si="62"/>
        <v>164.72744320845587</v>
      </c>
      <c r="R76" s="63">
        <f t="shared" si="62"/>
        <v>211.82287005071814</v>
      </c>
      <c r="S76" s="63">
        <f t="shared" si="62"/>
        <v>259.13139837190471</v>
      </c>
      <c r="T76" s="63">
        <f t="shared" si="62"/>
        <v>306.22682521416698</v>
      </c>
      <c r="U76" s="63">
        <f t="shared" si="62"/>
        <v>353.32225205642925</v>
      </c>
      <c r="V76" s="63">
        <f t="shared" si="62"/>
        <v>400.63078037761579</v>
      </c>
      <c r="W76" s="63">
        <f t="shared" si="62"/>
        <v>447.72620721987806</v>
      </c>
      <c r="X76" s="63">
        <f t="shared" si="62"/>
        <v>494.82163406214039</v>
      </c>
      <c r="Y76" s="63">
        <f t="shared" si="62"/>
        <v>542.13016238332693</v>
      </c>
      <c r="Z76" s="63">
        <f t="shared" si="62"/>
        <v>589.22558922558915</v>
      </c>
      <c r="AA76" s="63">
        <f t="shared" si="62"/>
        <v>636.32101606785147</v>
      </c>
      <c r="AB76" s="63">
        <f t="shared" si="62"/>
        <v>683.62954438903807</v>
      </c>
      <c r="AC76" s="63">
        <f t="shared" si="62"/>
        <v>730.72497123130029</v>
      </c>
      <c r="AD76" s="63">
        <f t="shared" si="62"/>
        <v>777.82039807356261</v>
      </c>
      <c r="AE76" s="63">
        <f t="shared" si="62"/>
        <v>825.1289263947491</v>
      </c>
      <c r="AF76" s="63">
        <f t="shared" si="62"/>
        <v>872.01125175808716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23.228061202744748</v>
      </c>
      <c r="O77" s="63">
        <f t="shared" si="63"/>
        <v>70.323488045007025</v>
      </c>
      <c r="P77" s="63">
        <f t="shared" si="63"/>
        <v>117.63201636619358</v>
      </c>
      <c r="Q77" s="63">
        <f t="shared" si="63"/>
        <v>164.72744320845587</v>
      </c>
      <c r="R77" s="63">
        <f t="shared" si="63"/>
        <v>211.82287005071814</v>
      </c>
      <c r="S77" s="63">
        <f t="shared" si="63"/>
        <v>259.13139837190471</v>
      </c>
      <c r="T77" s="63">
        <f t="shared" si="63"/>
        <v>306.22682521416698</v>
      </c>
      <c r="U77" s="63">
        <f t="shared" si="63"/>
        <v>353.32225205642925</v>
      </c>
      <c r="V77" s="63">
        <f t="shared" si="63"/>
        <v>400.63078037761579</v>
      </c>
      <c r="W77" s="63">
        <f t="shared" si="63"/>
        <v>447.72620721987806</v>
      </c>
      <c r="X77" s="63">
        <f t="shared" si="63"/>
        <v>494.82163406214039</v>
      </c>
      <c r="Y77" s="63">
        <f t="shared" si="63"/>
        <v>542.13016238332693</v>
      </c>
      <c r="Z77" s="63">
        <f t="shared" si="63"/>
        <v>589.22558922558915</v>
      </c>
      <c r="AA77" s="63">
        <f t="shared" si="63"/>
        <v>636.32101606785147</v>
      </c>
      <c r="AB77" s="63">
        <f t="shared" si="63"/>
        <v>683.62954438903807</v>
      </c>
      <c r="AC77" s="63">
        <f t="shared" si="63"/>
        <v>730.72497123130029</v>
      </c>
      <c r="AD77" s="63">
        <f t="shared" si="63"/>
        <v>777.82039807356261</v>
      </c>
      <c r="AE77" s="63">
        <f t="shared" si="63"/>
        <v>825.1289263947491</v>
      </c>
      <c r="AF77" s="63">
        <f t="shared" si="63"/>
        <v>872.01125175808716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23.228061202744748</v>
      </c>
      <c r="O78" s="63">
        <f t="shared" si="64"/>
        <v>70.323488045007025</v>
      </c>
      <c r="P78" s="63">
        <f t="shared" si="64"/>
        <v>117.63201636619358</v>
      </c>
      <c r="Q78" s="63">
        <f t="shared" si="64"/>
        <v>164.72744320845587</v>
      </c>
      <c r="R78" s="63">
        <f t="shared" si="64"/>
        <v>211.82287005071814</v>
      </c>
      <c r="S78" s="63">
        <f t="shared" si="64"/>
        <v>259.13139837190471</v>
      </c>
      <c r="T78" s="63">
        <f t="shared" si="64"/>
        <v>306.22682521416698</v>
      </c>
      <c r="U78" s="63">
        <f t="shared" si="64"/>
        <v>353.32225205642925</v>
      </c>
      <c r="V78" s="63">
        <f t="shared" si="64"/>
        <v>400.63078037761579</v>
      </c>
      <c r="W78" s="63">
        <f t="shared" si="64"/>
        <v>447.72620721987806</v>
      </c>
      <c r="X78" s="63">
        <f t="shared" si="64"/>
        <v>494.82163406214039</v>
      </c>
      <c r="Y78" s="63">
        <f t="shared" si="64"/>
        <v>542.13016238332693</v>
      </c>
      <c r="Z78" s="63">
        <f t="shared" si="64"/>
        <v>589.22558922558915</v>
      </c>
      <c r="AA78" s="63">
        <f t="shared" si="64"/>
        <v>636.32101606785147</v>
      </c>
      <c r="AB78" s="63">
        <f t="shared" si="64"/>
        <v>683.62954438903807</v>
      </c>
      <c r="AC78" s="63">
        <f t="shared" si="64"/>
        <v>730.72497123130029</v>
      </c>
      <c r="AD78" s="63">
        <f t="shared" si="64"/>
        <v>777.82039807356261</v>
      </c>
      <c r="AE78" s="63">
        <f t="shared" si="64"/>
        <v>825.1289263947491</v>
      </c>
      <c r="AF78" s="63">
        <f t="shared" si="64"/>
        <v>872.01125175808716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23.228061202744748</v>
      </c>
      <c r="O79" s="63">
        <f t="shared" si="65"/>
        <v>70.323488045007025</v>
      </c>
      <c r="P79" s="63">
        <f t="shared" si="65"/>
        <v>117.63201636619358</v>
      </c>
      <c r="Q79" s="63">
        <f t="shared" si="65"/>
        <v>164.72744320845587</v>
      </c>
      <c r="R79" s="63">
        <f t="shared" si="65"/>
        <v>211.82287005071814</v>
      </c>
      <c r="S79" s="63">
        <f t="shared" si="65"/>
        <v>259.13139837190471</v>
      </c>
      <c r="T79" s="63">
        <f t="shared" si="65"/>
        <v>306.22682521416698</v>
      </c>
      <c r="U79" s="63">
        <f t="shared" si="65"/>
        <v>353.32225205642925</v>
      </c>
      <c r="V79" s="63">
        <f t="shared" si="65"/>
        <v>400.63078037761579</v>
      </c>
      <c r="W79" s="63">
        <f t="shared" si="65"/>
        <v>447.72620721987806</v>
      </c>
      <c r="X79" s="63">
        <f t="shared" si="65"/>
        <v>494.82163406214039</v>
      </c>
      <c r="Y79" s="63">
        <f t="shared" si="65"/>
        <v>542.13016238332693</v>
      </c>
      <c r="Z79" s="63">
        <f t="shared" si="65"/>
        <v>589.22558922558915</v>
      </c>
      <c r="AA79" s="63">
        <f t="shared" si="65"/>
        <v>636.32101606785147</v>
      </c>
      <c r="AB79" s="63">
        <f t="shared" si="65"/>
        <v>683.62954438903807</v>
      </c>
      <c r="AC79" s="63">
        <f t="shared" si="65"/>
        <v>730.72497123130029</v>
      </c>
      <c r="AD79" s="63">
        <f t="shared" si="65"/>
        <v>777.82039807356261</v>
      </c>
      <c r="AE79" s="63">
        <f t="shared" si="65"/>
        <v>825.1289263947491</v>
      </c>
      <c r="AF79" s="63">
        <f t="shared" si="65"/>
        <v>872.01125175808716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23.228061202744748</v>
      </c>
      <c r="O80" s="63">
        <f t="shared" si="66"/>
        <v>70.323488045007025</v>
      </c>
      <c r="P80" s="63">
        <f t="shared" si="66"/>
        <v>117.63201636619358</v>
      </c>
      <c r="Q80" s="63">
        <f t="shared" si="66"/>
        <v>164.72744320845587</v>
      </c>
      <c r="R80" s="63">
        <f t="shared" si="66"/>
        <v>211.82287005071814</v>
      </c>
      <c r="S80" s="63">
        <f t="shared" si="66"/>
        <v>259.13139837190471</v>
      </c>
      <c r="T80" s="63">
        <f t="shared" si="66"/>
        <v>306.22682521416698</v>
      </c>
      <c r="U80" s="63">
        <f t="shared" si="66"/>
        <v>353.32225205642925</v>
      </c>
      <c r="V80" s="63">
        <f t="shared" si="66"/>
        <v>400.63078037761579</v>
      </c>
      <c r="W80" s="63">
        <f t="shared" si="66"/>
        <v>447.72620721987806</v>
      </c>
      <c r="X80" s="63">
        <f t="shared" si="66"/>
        <v>494.82163406214039</v>
      </c>
      <c r="Y80" s="63">
        <f t="shared" si="66"/>
        <v>542.13016238332693</v>
      </c>
      <c r="Z80" s="63">
        <f t="shared" si="66"/>
        <v>589.22558922558915</v>
      </c>
      <c r="AA80" s="63">
        <f t="shared" si="66"/>
        <v>636.32101606785147</v>
      </c>
      <c r="AB80" s="63">
        <f t="shared" si="66"/>
        <v>683.62954438903807</v>
      </c>
      <c r="AC80" s="63">
        <f t="shared" si="66"/>
        <v>730.72497123130029</v>
      </c>
      <c r="AD80" s="63">
        <f t="shared" si="66"/>
        <v>777.82039807356261</v>
      </c>
      <c r="AE80" s="63">
        <f t="shared" si="66"/>
        <v>825.1289263947491</v>
      </c>
      <c r="AF80" s="63">
        <f t="shared" si="66"/>
        <v>872.01125175808716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23.228061202744748</v>
      </c>
      <c r="O81" s="63">
        <f t="shared" si="67"/>
        <v>70.323488045007025</v>
      </c>
      <c r="P81" s="63">
        <f t="shared" si="67"/>
        <v>117.63201636619358</v>
      </c>
      <c r="Q81" s="63">
        <f t="shared" si="67"/>
        <v>164.72744320845587</v>
      </c>
      <c r="R81" s="63">
        <f t="shared" si="67"/>
        <v>211.82287005071814</v>
      </c>
      <c r="S81" s="63">
        <f t="shared" si="67"/>
        <v>259.13139837190471</v>
      </c>
      <c r="T81" s="63">
        <f t="shared" si="67"/>
        <v>306.22682521416698</v>
      </c>
      <c r="U81" s="63">
        <f t="shared" si="67"/>
        <v>353.32225205642925</v>
      </c>
      <c r="V81" s="63">
        <f t="shared" si="67"/>
        <v>400.63078037761579</v>
      </c>
      <c r="W81" s="63">
        <f t="shared" si="67"/>
        <v>447.72620721987806</v>
      </c>
      <c r="X81" s="63">
        <f t="shared" si="67"/>
        <v>494.82163406214039</v>
      </c>
      <c r="Y81" s="63">
        <f t="shared" si="67"/>
        <v>542.13016238332693</v>
      </c>
      <c r="Z81" s="63">
        <f t="shared" si="67"/>
        <v>589.22558922558915</v>
      </c>
      <c r="AA81" s="63">
        <f t="shared" si="67"/>
        <v>636.32101606785147</v>
      </c>
      <c r="AB81" s="63">
        <f t="shared" si="67"/>
        <v>683.62954438903807</v>
      </c>
      <c r="AC81" s="63">
        <f t="shared" si="67"/>
        <v>730.72497123130029</v>
      </c>
      <c r="AD81" s="63">
        <f t="shared" si="67"/>
        <v>777.82039807356261</v>
      </c>
      <c r="AE81" s="63">
        <f t="shared" si="67"/>
        <v>825.1289263947491</v>
      </c>
      <c r="AF81" s="63">
        <f t="shared" si="67"/>
        <v>872.01125175808716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23.228061202744748</v>
      </c>
      <c r="O82" s="63">
        <f t="shared" si="68"/>
        <v>70.323488045007025</v>
      </c>
      <c r="P82" s="63">
        <f t="shared" si="68"/>
        <v>117.63201636619358</v>
      </c>
      <c r="Q82" s="63">
        <f t="shared" si="68"/>
        <v>164.72744320845587</v>
      </c>
      <c r="R82" s="63">
        <f t="shared" si="68"/>
        <v>211.82287005071814</v>
      </c>
      <c r="S82" s="63">
        <f t="shared" si="68"/>
        <v>259.13139837190471</v>
      </c>
      <c r="T82" s="63">
        <f t="shared" si="68"/>
        <v>306.22682521416698</v>
      </c>
      <c r="U82" s="63">
        <f t="shared" si="68"/>
        <v>353.32225205642925</v>
      </c>
      <c r="V82" s="63">
        <f t="shared" si="68"/>
        <v>400.63078037761579</v>
      </c>
      <c r="W82" s="63">
        <f t="shared" si="68"/>
        <v>447.72620721987806</v>
      </c>
      <c r="X82" s="63">
        <f t="shared" si="68"/>
        <v>494.82163406214039</v>
      </c>
      <c r="Y82" s="63">
        <f t="shared" si="68"/>
        <v>542.13016238332693</v>
      </c>
      <c r="Z82" s="63">
        <f t="shared" si="68"/>
        <v>589.22558922558915</v>
      </c>
      <c r="AA82" s="63">
        <f t="shared" si="68"/>
        <v>636.32101606785147</v>
      </c>
      <c r="AB82" s="63">
        <f t="shared" si="68"/>
        <v>683.62954438903807</v>
      </c>
      <c r="AC82" s="63">
        <f t="shared" si="68"/>
        <v>730.72497123130029</v>
      </c>
      <c r="AD82" s="63">
        <f t="shared" si="68"/>
        <v>777.82039807356261</v>
      </c>
      <c r="AE82" s="63">
        <f t="shared" si="68"/>
        <v>825.1289263947491</v>
      </c>
      <c r="AF82" s="63">
        <f t="shared" si="68"/>
        <v>872.01125175808716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23.228061202744748</v>
      </c>
      <c r="O83" s="63">
        <f t="shared" si="69"/>
        <v>70.323488045007025</v>
      </c>
      <c r="P83" s="63">
        <f t="shared" si="69"/>
        <v>117.63201636619358</v>
      </c>
      <c r="Q83" s="63">
        <f t="shared" si="69"/>
        <v>164.72744320845587</v>
      </c>
      <c r="R83" s="63">
        <f t="shared" si="69"/>
        <v>211.82287005071814</v>
      </c>
      <c r="S83" s="63">
        <f t="shared" si="69"/>
        <v>259.13139837190471</v>
      </c>
      <c r="T83" s="63">
        <f t="shared" si="69"/>
        <v>306.22682521416698</v>
      </c>
      <c r="U83" s="63">
        <f t="shared" si="69"/>
        <v>353.32225205642925</v>
      </c>
      <c r="V83" s="63">
        <f t="shared" si="69"/>
        <v>400.63078037761579</v>
      </c>
      <c r="W83" s="63">
        <f t="shared" si="69"/>
        <v>447.72620721987806</v>
      </c>
      <c r="X83" s="63">
        <f t="shared" si="69"/>
        <v>494.82163406214039</v>
      </c>
      <c r="Y83" s="63">
        <f t="shared" si="69"/>
        <v>542.13016238332693</v>
      </c>
      <c r="Z83" s="63">
        <f t="shared" si="69"/>
        <v>589.22558922558915</v>
      </c>
      <c r="AA83" s="63">
        <f t="shared" si="69"/>
        <v>636.32101606785147</v>
      </c>
      <c r="AB83" s="63">
        <f t="shared" si="69"/>
        <v>683.62954438903807</v>
      </c>
      <c r="AC83" s="63">
        <f t="shared" si="69"/>
        <v>730.72497123130029</v>
      </c>
      <c r="AD83" s="63">
        <f t="shared" si="69"/>
        <v>777.82039807356261</v>
      </c>
      <c r="AE83" s="63">
        <f t="shared" si="69"/>
        <v>825.1289263947491</v>
      </c>
      <c r="AF83" s="63">
        <f t="shared" si="69"/>
        <v>872.01125175808716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23.228061202744748</v>
      </c>
      <c r="O84" s="63">
        <f t="shared" si="70"/>
        <v>70.323488045007025</v>
      </c>
      <c r="P84" s="63">
        <f t="shared" si="70"/>
        <v>117.63201636619358</v>
      </c>
      <c r="Q84" s="63">
        <f t="shared" si="70"/>
        <v>164.72744320845587</v>
      </c>
      <c r="R84" s="63">
        <f t="shared" si="70"/>
        <v>211.82287005071814</v>
      </c>
      <c r="S84" s="63">
        <f t="shared" si="70"/>
        <v>259.13139837190471</v>
      </c>
      <c r="T84" s="63">
        <f t="shared" si="70"/>
        <v>306.22682521416698</v>
      </c>
      <c r="U84" s="63">
        <f t="shared" si="70"/>
        <v>353.32225205642925</v>
      </c>
      <c r="V84" s="63">
        <f t="shared" si="70"/>
        <v>400.63078037761579</v>
      </c>
      <c r="W84" s="63">
        <f t="shared" si="70"/>
        <v>447.72620721987806</v>
      </c>
      <c r="X84" s="63">
        <f t="shared" si="70"/>
        <v>494.82163406214039</v>
      </c>
      <c r="Y84" s="63">
        <f t="shared" si="70"/>
        <v>542.13016238332693</v>
      </c>
      <c r="Z84" s="63">
        <f t="shared" si="70"/>
        <v>589.22558922558915</v>
      </c>
      <c r="AA84" s="63">
        <f t="shared" si="70"/>
        <v>636.32101606785147</v>
      </c>
      <c r="AB84" s="63">
        <f t="shared" si="70"/>
        <v>683.62954438903807</v>
      </c>
      <c r="AC84" s="63">
        <f t="shared" si="70"/>
        <v>730.72497123130029</v>
      </c>
      <c r="AD84" s="63">
        <f t="shared" si="70"/>
        <v>777.82039807356261</v>
      </c>
      <c r="AE84" s="63">
        <f t="shared" si="70"/>
        <v>825.1289263947491</v>
      </c>
      <c r="AF84" s="63">
        <f t="shared" si="70"/>
        <v>872.01125175808716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23.228061202744748</v>
      </c>
      <c r="O85" s="63">
        <f t="shared" si="71"/>
        <v>70.323488045007025</v>
      </c>
      <c r="P85" s="63">
        <f t="shared" si="71"/>
        <v>117.63201636619358</v>
      </c>
      <c r="Q85" s="63">
        <f t="shared" si="71"/>
        <v>164.72744320845587</v>
      </c>
      <c r="R85" s="63">
        <f t="shared" si="71"/>
        <v>211.82287005071814</v>
      </c>
      <c r="S85" s="63">
        <f t="shared" si="71"/>
        <v>259.13139837190471</v>
      </c>
      <c r="T85" s="63">
        <f t="shared" si="71"/>
        <v>306.22682521416698</v>
      </c>
      <c r="U85" s="63">
        <f t="shared" si="71"/>
        <v>353.32225205642925</v>
      </c>
      <c r="V85" s="63">
        <f t="shared" si="71"/>
        <v>400.63078037761579</v>
      </c>
      <c r="W85" s="63">
        <f t="shared" si="71"/>
        <v>447.72620721987806</v>
      </c>
      <c r="X85" s="63">
        <f t="shared" si="71"/>
        <v>494.82163406214039</v>
      </c>
      <c r="Y85" s="63">
        <f t="shared" si="71"/>
        <v>542.13016238332693</v>
      </c>
      <c r="Z85" s="63">
        <f t="shared" si="71"/>
        <v>589.22558922558915</v>
      </c>
      <c r="AA85" s="63">
        <f t="shared" si="71"/>
        <v>636.32101606785147</v>
      </c>
      <c r="AB85" s="63">
        <f t="shared" si="71"/>
        <v>683.62954438903807</v>
      </c>
      <c r="AC85" s="63">
        <f t="shared" si="71"/>
        <v>730.72497123130029</v>
      </c>
      <c r="AD85" s="63">
        <f t="shared" si="71"/>
        <v>777.82039807356261</v>
      </c>
      <c r="AE85" s="63">
        <f t="shared" si="71"/>
        <v>825.1289263947491</v>
      </c>
      <c r="AF85" s="63">
        <f t="shared" si="71"/>
        <v>872.01125175808716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23.228061202744748</v>
      </c>
      <c r="O86" s="63">
        <f t="shared" si="72"/>
        <v>70.323488045007025</v>
      </c>
      <c r="P86" s="63">
        <f t="shared" si="72"/>
        <v>117.63201636619358</v>
      </c>
      <c r="Q86" s="63">
        <f t="shared" si="72"/>
        <v>164.72744320845587</v>
      </c>
      <c r="R86" s="63">
        <f t="shared" si="72"/>
        <v>211.82287005071814</v>
      </c>
      <c r="S86" s="63">
        <f t="shared" si="72"/>
        <v>259.13139837190471</v>
      </c>
      <c r="T86" s="63">
        <f t="shared" si="72"/>
        <v>306.22682521416698</v>
      </c>
      <c r="U86" s="63">
        <f t="shared" si="72"/>
        <v>353.32225205642925</v>
      </c>
      <c r="V86" s="63">
        <f t="shared" si="72"/>
        <v>400.63078037761579</v>
      </c>
      <c r="W86" s="63">
        <f t="shared" si="72"/>
        <v>447.72620721987806</v>
      </c>
      <c r="X86" s="63">
        <f t="shared" si="72"/>
        <v>494.82163406214039</v>
      </c>
      <c r="Y86" s="63">
        <f t="shared" si="72"/>
        <v>542.13016238332693</v>
      </c>
      <c r="Z86" s="63">
        <f t="shared" si="72"/>
        <v>589.22558922558915</v>
      </c>
      <c r="AA86" s="63">
        <f t="shared" si="72"/>
        <v>636.32101606785147</v>
      </c>
      <c r="AB86" s="63">
        <f t="shared" si="72"/>
        <v>683.62954438903807</v>
      </c>
      <c r="AC86" s="63">
        <f t="shared" si="72"/>
        <v>730.72497123130029</v>
      </c>
      <c r="AD86" s="63">
        <f t="shared" si="72"/>
        <v>777.82039807356261</v>
      </c>
      <c r="AE86" s="63">
        <f t="shared" si="72"/>
        <v>825.1289263947491</v>
      </c>
      <c r="AF86" s="63">
        <f t="shared" si="72"/>
        <v>872.01125175808716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23.228061202744748</v>
      </c>
      <c r="O87" s="63">
        <f t="shared" si="73"/>
        <v>70.323488045007025</v>
      </c>
      <c r="P87" s="63">
        <f t="shared" si="73"/>
        <v>117.63201636619358</v>
      </c>
      <c r="Q87" s="63">
        <f t="shared" si="73"/>
        <v>164.72744320845587</v>
      </c>
      <c r="R87" s="63">
        <f t="shared" si="73"/>
        <v>211.82287005071814</v>
      </c>
      <c r="S87" s="63">
        <f t="shared" si="73"/>
        <v>259.13139837190471</v>
      </c>
      <c r="T87" s="63">
        <f t="shared" si="73"/>
        <v>306.22682521416698</v>
      </c>
      <c r="U87" s="63">
        <f t="shared" si="73"/>
        <v>353.32225205642925</v>
      </c>
      <c r="V87" s="63">
        <f t="shared" si="73"/>
        <v>400.63078037761579</v>
      </c>
      <c r="W87" s="63">
        <f t="shared" si="73"/>
        <v>447.72620721987806</v>
      </c>
      <c r="X87" s="63">
        <f t="shared" si="73"/>
        <v>494.82163406214039</v>
      </c>
      <c r="Y87" s="63">
        <f t="shared" si="73"/>
        <v>542.13016238332693</v>
      </c>
      <c r="Z87" s="63">
        <f t="shared" si="73"/>
        <v>589.22558922558915</v>
      </c>
      <c r="AA87" s="63">
        <f t="shared" si="73"/>
        <v>636.32101606785147</v>
      </c>
      <c r="AB87" s="63">
        <f t="shared" si="73"/>
        <v>683.62954438903807</v>
      </c>
      <c r="AC87" s="63">
        <f t="shared" si="73"/>
        <v>730.72497123130029</v>
      </c>
      <c r="AD87" s="63">
        <f t="shared" si="73"/>
        <v>777.82039807356261</v>
      </c>
      <c r="AE87" s="63">
        <f t="shared" si="73"/>
        <v>825.1289263947491</v>
      </c>
      <c r="AF87" s="63">
        <f t="shared" si="73"/>
        <v>872.01125175808716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23.228061202744748</v>
      </c>
      <c r="O88" s="63">
        <f t="shared" si="74"/>
        <v>70.323488045007025</v>
      </c>
      <c r="P88" s="63">
        <f t="shared" si="74"/>
        <v>117.63201636619358</v>
      </c>
      <c r="Q88" s="63">
        <f t="shared" si="74"/>
        <v>164.72744320845587</v>
      </c>
      <c r="R88" s="63">
        <f t="shared" si="74"/>
        <v>211.82287005071814</v>
      </c>
      <c r="S88" s="63">
        <f t="shared" si="74"/>
        <v>259.13139837190471</v>
      </c>
      <c r="T88" s="63">
        <f t="shared" si="74"/>
        <v>306.22682521416698</v>
      </c>
      <c r="U88" s="63">
        <f t="shared" si="74"/>
        <v>353.32225205642925</v>
      </c>
      <c r="V88" s="63">
        <f t="shared" si="74"/>
        <v>400.63078037761579</v>
      </c>
      <c r="W88" s="63">
        <f t="shared" si="74"/>
        <v>447.72620721987806</v>
      </c>
      <c r="X88" s="63">
        <f t="shared" si="74"/>
        <v>494.82163406214039</v>
      </c>
      <c r="Y88" s="63">
        <f t="shared" si="74"/>
        <v>542.13016238332693</v>
      </c>
      <c r="Z88" s="63">
        <f t="shared" si="74"/>
        <v>589.22558922558915</v>
      </c>
      <c r="AA88" s="63">
        <f t="shared" si="74"/>
        <v>636.32101606785147</v>
      </c>
      <c r="AB88" s="63">
        <f t="shared" si="74"/>
        <v>683.62954438903807</v>
      </c>
      <c r="AC88" s="63">
        <f t="shared" si="74"/>
        <v>730.72497123130029</v>
      </c>
      <c r="AD88" s="63">
        <f t="shared" si="74"/>
        <v>777.82039807356261</v>
      </c>
      <c r="AE88" s="63">
        <f t="shared" si="74"/>
        <v>825.1289263947491</v>
      </c>
      <c r="AF88" s="63">
        <f t="shared" si="74"/>
        <v>872.01125175808716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23.228061202744748</v>
      </c>
      <c r="O89" s="63">
        <f t="shared" si="75"/>
        <v>70.323488045007025</v>
      </c>
      <c r="P89" s="63">
        <f t="shared" si="75"/>
        <v>117.63201636619358</v>
      </c>
      <c r="Q89" s="63">
        <f t="shared" si="75"/>
        <v>164.72744320845587</v>
      </c>
      <c r="R89" s="63">
        <f t="shared" si="75"/>
        <v>211.82287005071814</v>
      </c>
      <c r="S89" s="63">
        <f t="shared" si="75"/>
        <v>259.13139837190471</v>
      </c>
      <c r="T89" s="63">
        <f t="shared" si="75"/>
        <v>306.22682521416698</v>
      </c>
      <c r="U89" s="63">
        <f t="shared" si="75"/>
        <v>353.32225205642925</v>
      </c>
      <c r="V89" s="63">
        <f t="shared" si="75"/>
        <v>400.63078037761579</v>
      </c>
      <c r="W89" s="63">
        <f t="shared" si="75"/>
        <v>447.72620721987806</v>
      </c>
      <c r="X89" s="63">
        <f t="shared" si="75"/>
        <v>494.82163406214039</v>
      </c>
      <c r="Y89" s="63">
        <f t="shared" si="75"/>
        <v>542.13016238332693</v>
      </c>
      <c r="Z89" s="63">
        <f t="shared" si="75"/>
        <v>589.22558922558915</v>
      </c>
      <c r="AA89" s="63">
        <f t="shared" si="75"/>
        <v>636.32101606785147</v>
      </c>
      <c r="AB89" s="63">
        <f t="shared" si="75"/>
        <v>683.62954438903807</v>
      </c>
      <c r="AC89" s="63">
        <f t="shared" si="75"/>
        <v>730.72497123130029</v>
      </c>
      <c r="AD89" s="63">
        <f t="shared" si="75"/>
        <v>777.82039807356261</v>
      </c>
      <c r="AE89" s="63">
        <f t="shared" si="75"/>
        <v>825.1289263947491</v>
      </c>
      <c r="AF89" s="63">
        <f t="shared" si="75"/>
        <v>872.01125175808716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23.228061202744748</v>
      </c>
      <c r="O90" s="63">
        <f t="shared" si="76"/>
        <v>70.323488045007025</v>
      </c>
      <c r="P90" s="63">
        <f t="shared" si="76"/>
        <v>117.63201636619358</v>
      </c>
      <c r="Q90" s="63">
        <f t="shared" si="76"/>
        <v>164.72744320845587</v>
      </c>
      <c r="R90" s="63">
        <f t="shared" si="76"/>
        <v>211.82287005071814</v>
      </c>
      <c r="S90" s="63">
        <f t="shared" si="76"/>
        <v>259.13139837190471</v>
      </c>
      <c r="T90" s="63">
        <f t="shared" si="76"/>
        <v>306.22682521416698</v>
      </c>
      <c r="U90" s="63">
        <f t="shared" si="76"/>
        <v>353.32225205642925</v>
      </c>
      <c r="V90" s="63">
        <f t="shared" si="76"/>
        <v>400.63078037761579</v>
      </c>
      <c r="W90" s="63">
        <f t="shared" si="76"/>
        <v>447.72620721987806</v>
      </c>
      <c r="X90" s="63">
        <f t="shared" si="76"/>
        <v>494.82163406214039</v>
      </c>
      <c r="Y90" s="63">
        <f t="shared" si="76"/>
        <v>542.13016238332693</v>
      </c>
      <c r="Z90" s="63">
        <f t="shared" si="76"/>
        <v>589.22558922558915</v>
      </c>
      <c r="AA90" s="63">
        <f t="shared" si="76"/>
        <v>636.32101606785147</v>
      </c>
      <c r="AB90" s="63">
        <f t="shared" si="76"/>
        <v>683.62954438903807</v>
      </c>
      <c r="AC90" s="63">
        <f t="shared" si="76"/>
        <v>730.72497123130029</v>
      </c>
      <c r="AD90" s="63">
        <f t="shared" si="76"/>
        <v>777.82039807356261</v>
      </c>
      <c r="AE90" s="63">
        <f t="shared" si="76"/>
        <v>825.1289263947491</v>
      </c>
      <c r="AF90" s="63">
        <f t="shared" si="76"/>
        <v>872.01125175808716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23.228061202744748</v>
      </c>
      <c r="O91" s="63">
        <f t="shared" si="77"/>
        <v>70.323488045007025</v>
      </c>
      <c r="P91" s="63">
        <f t="shared" si="77"/>
        <v>117.63201636619358</v>
      </c>
      <c r="Q91" s="63">
        <f t="shared" si="77"/>
        <v>164.72744320845587</v>
      </c>
      <c r="R91" s="63">
        <f t="shared" si="77"/>
        <v>211.82287005071814</v>
      </c>
      <c r="S91" s="63">
        <f t="shared" si="77"/>
        <v>259.13139837190471</v>
      </c>
      <c r="T91" s="63">
        <f t="shared" si="77"/>
        <v>306.22682521416698</v>
      </c>
      <c r="U91" s="63">
        <f t="shared" si="77"/>
        <v>353.32225205642925</v>
      </c>
      <c r="V91" s="63">
        <f t="shared" si="77"/>
        <v>400.63078037761579</v>
      </c>
      <c r="W91" s="63">
        <f t="shared" si="77"/>
        <v>447.72620721987806</v>
      </c>
      <c r="X91" s="63">
        <f t="shared" si="77"/>
        <v>494.82163406214039</v>
      </c>
      <c r="Y91" s="63">
        <f t="shared" si="77"/>
        <v>542.13016238332693</v>
      </c>
      <c r="Z91" s="63">
        <f t="shared" si="77"/>
        <v>589.22558922558915</v>
      </c>
      <c r="AA91" s="63">
        <f t="shared" si="77"/>
        <v>636.32101606785147</v>
      </c>
      <c r="AB91" s="63">
        <f t="shared" si="77"/>
        <v>683.62954438903807</v>
      </c>
      <c r="AC91" s="63">
        <f t="shared" si="77"/>
        <v>730.72497123130029</v>
      </c>
      <c r="AD91" s="63">
        <f t="shared" si="77"/>
        <v>777.82039807356261</v>
      </c>
      <c r="AE91" s="63">
        <f t="shared" si="77"/>
        <v>825.1289263947491</v>
      </c>
      <c r="AF91" s="63">
        <f t="shared" si="77"/>
        <v>872.01125175808716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23.228061202744748</v>
      </c>
      <c r="O92" s="63">
        <f t="shared" si="78"/>
        <v>70.323488045007025</v>
      </c>
      <c r="P92" s="63">
        <f t="shared" si="78"/>
        <v>117.63201636619358</v>
      </c>
      <c r="Q92" s="63">
        <f t="shared" si="78"/>
        <v>164.72744320845587</v>
      </c>
      <c r="R92" s="63">
        <f t="shared" si="78"/>
        <v>211.82287005071814</v>
      </c>
      <c r="S92" s="63">
        <f t="shared" si="78"/>
        <v>259.13139837190471</v>
      </c>
      <c r="T92" s="63">
        <f t="shared" si="78"/>
        <v>306.22682521416698</v>
      </c>
      <c r="U92" s="63">
        <f t="shared" si="78"/>
        <v>353.32225205642925</v>
      </c>
      <c r="V92" s="63">
        <f t="shared" si="78"/>
        <v>400.63078037761579</v>
      </c>
      <c r="W92" s="63">
        <f t="shared" si="78"/>
        <v>447.72620721987806</v>
      </c>
      <c r="X92" s="63">
        <f t="shared" si="78"/>
        <v>494.82163406214039</v>
      </c>
      <c r="Y92" s="63">
        <f t="shared" si="78"/>
        <v>542.13016238332693</v>
      </c>
      <c r="Z92" s="63">
        <f t="shared" si="78"/>
        <v>589.22558922558915</v>
      </c>
      <c r="AA92" s="63">
        <f t="shared" si="78"/>
        <v>636.32101606785147</v>
      </c>
      <c r="AB92" s="63">
        <f t="shared" si="78"/>
        <v>683.62954438903807</v>
      </c>
      <c r="AC92" s="63">
        <f t="shared" si="78"/>
        <v>730.72497123130029</v>
      </c>
      <c r="AD92" s="63">
        <f t="shared" si="78"/>
        <v>777.82039807356261</v>
      </c>
      <c r="AE92" s="63">
        <f t="shared" si="78"/>
        <v>825.1289263947491</v>
      </c>
      <c r="AF92" s="63">
        <f t="shared" si="78"/>
        <v>872.01125175808716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23.228061202744748</v>
      </c>
      <c r="O93" s="63">
        <f t="shared" si="79"/>
        <v>70.323488045007025</v>
      </c>
      <c r="P93" s="63">
        <f t="shared" si="79"/>
        <v>117.63201636619358</v>
      </c>
      <c r="Q93" s="63">
        <f t="shared" si="79"/>
        <v>164.72744320845587</v>
      </c>
      <c r="R93" s="63">
        <f t="shared" si="79"/>
        <v>211.82287005071814</v>
      </c>
      <c r="S93" s="63">
        <f t="shared" si="79"/>
        <v>259.13139837190471</v>
      </c>
      <c r="T93" s="63">
        <f t="shared" si="79"/>
        <v>306.22682521416698</v>
      </c>
      <c r="U93" s="63">
        <f t="shared" si="79"/>
        <v>353.32225205642925</v>
      </c>
      <c r="V93" s="63">
        <f t="shared" si="79"/>
        <v>400.63078037761579</v>
      </c>
      <c r="W93" s="63">
        <f t="shared" si="79"/>
        <v>447.72620721987806</v>
      </c>
      <c r="X93" s="63">
        <f t="shared" si="79"/>
        <v>494.82163406214039</v>
      </c>
      <c r="Y93" s="63">
        <f t="shared" si="79"/>
        <v>542.13016238332693</v>
      </c>
      <c r="Z93" s="63">
        <f t="shared" si="79"/>
        <v>589.22558922558915</v>
      </c>
      <c r="AA93" s="63">
        <f t="shared" si="79"/>
        <v>636.32101606785147</v>
      </c>
      <c r="AB93" s="63">
        <f t="shared" si="79"/>
        <v>683.62954438903807</v>
      </c>
      <c r="AC93" s="63">
        <f t="shared" si="79"/>
        <v>730.72497123130029</v>
      </c>
      <c r="AD93" s="63">
        <f t="shared" si="79"/>
        <v>777.82039807356261</v>
      </c>
      <c r="AE93" s="63">
        <f t="shared" si="79"/>
        <v>825.1289263947491</v>
      </c>
      <c r="AF93" s="63">
        <f t="shared" si="79"/>
        <v>872.01125175808716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23.228061202744748</v>
      </c>
      <c r="O94" s="63">
        <f t="shared" si="80"/>
        <v>70.323488045007025</v>
      </c>
      <c r="P94" s="63">
        <f t="shared" si="80"/>
        <v>117.63201636619358</v>
      </c>
      <c r="Q94" s="63">
        <f t="shared" si="80"/>
        <v>164.72744320845587</v>
      </c>
      <c r="R94" s="63">
        <f t="shared" si="80"/>
        <v>211.82287005071814</v>
      </c>
      <c r="S94" s="63">
        <f t="shared" si="80"/>
        <v>259.13139837190471</v>
      </c>
      <c r="T94" s="63">
        <f t="shared" si="80"/>
        <v>306.22682521416698</v>
      </c>
      <c r="U94" s="63">
        <f t="shared" si="80"/>
        <v>353.32225205642925</v>
      </c>
      <c r="V94" s="63">
        <f t="shared" si="80"/>
        <v>400.63078037761579</v>
      </c>
      <c r="W94" s="63">
        <f t="shared" si="80"/>
        <v>447.72620721987806</v>
      </c>
      <c r="X94" s="63">
        <f t="shared" si="80"/>
        <v>494.82163406214039</v>
      </c>
      <c r="Y94" s="63">
        <f t="shared" si="80"/>
        <v>542.13016238332693</v>
      </c>
      <c r="Z94" s="63">
        <f t="shared" si="80"/>
        <v>589.22558922558915</v>
      </c>
      <c r="AA94" s="63">
        <f t="shared" si="80"/>
        <v>636.32101606785147</v>
      </c>
      <c r="AB94" s="63">
        <f t="shared" si="80"/>
        <v>683.62954438903807</v>
      </c>
      <c r="AC94" s="63">
        <f t="shared" si="80"/>
        <v>730.72497123130029</v>
      </c>
      <c r="AD94" s="63">
        <f t="shared" si="80"/>
        <v>777.82039807356261</v>
      </c>
      <c r="AE94" s="63">
        <f t="shared" si="80"/>
        <v>825.1289263947491</v>
      </c>
      <c r="AF94" s="63">
        <f t="shared" si="80"/>
        <v>872.01125175808716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23.228061202744748</v>
      </c>
      <c r="K98" s="157">
        <f t="shared" si="82"/>
        <v>70.323488045007025</v>
      </c>
      <c r="L98" s="157">
        <f t="shared" si="82"/>
        <v>117.63201636619358</v>
      </c>
      <c r="M98" s="210">
        <f t="shared" si="82"/>
        <v>164.72744320845587</v>
      </c>
      <c r="N98" s="157">
        <f t="shared" si="82"/>
        <v>211.82287005071814</v>
      </c>
      <c r="O98" s="157">
        <f t="shared" si="82"/>
        <v>259.13139837190471</v>
      </c>
      <c r="P98" s="157">
        <f t="shared" si="82"/>
        <v>306.22682521416698</v>
      </c>
      <c r="Q98" s="157">
        <f t="shared" si="82"/>
        <v>353.32225205642925</v>
      </c>
      <c r="R98" s="157">
        <f t="shared" si="82"/>
        <v>400.63078037761579</v>
      </c>
      <c r="S98" s="157">
        <f t="shared" si="82"/>
        <v>447.72620721987806</v>
      </c>
      <c r="T98" s="157">
        <f t="shared" si="82"/>
        <v>494.82163406214039</v>
      </c>
      <c r="U98" s="157">
        <f t="shared" si="82"/>
        <v>542.13016238332693</v>
      </c>
      <c r="V98" s="157">
        <f t="shared" si="82"/>
        <v>589.22558922558915</v>
      </c>
      <c r="W98" s="157">
        <f t="shared" si="82"/>
        <v>636.32101606785147</v>
      </c>
      <c r="X98" s="157">
        <f t="shared" si="82"/>
        <v>683.62954438903807</v>
      </c>
      <c r="Y98" s="157">
        <f t="shared" si="82"/>
        <v>730.72497123130029</v>
      </c>
      <c r="Z98" s="157">
        <f t="shared" si="82"/>
        <v>777.82039807356261</v>
      </c>
      <c r="AA98" s="157">
        <f t="shared" si="82"/>
        <v>825.1289263947491</v>
      </c>
      <c r="AB98" s="157">
        <f t="shared" si="82"/>
        <v>872.01125175808716</v>
      </c>
      <c r="AC98" s="157">
        <f t="shared" si="82"/>
        <v>919.10667860034948</v>
      </c>
      <c r="AD98" s="157">
        <f t="shared" si="82"/>
        <v>966.2021054426117</v>
      </c>
      <c r="AE98" s="157">
        <f t="shared" si="82"/>
        <v>1013.5106337637983</v>
      </c>
      <c r="AF98" s="157">
        <f t="shared" si="82"/>
        <v>1060.6060606060605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23.228061202744748</v>
      </c>
      <c r="K99" s="157">
        <f t="shared" si="83"/>
        <v>70.323488045007025</v>
      </c>
      <c r="L99" s="157">
        <f t="shared" si="83"/>
        <v>117.63201636619358</v>
      </c>
      <c r="M99" s="210">
        <f t="shared" si="83"/>
        <v>164.72744320845587</v>
      </c>
      <c r="N99" s="157">
        <f t="shared" si="83"/>
        <v>211.82287005071814</v>
      </c>
      <c r="O99" s="157">
        <f t="shared" si="83"/>
        <v>259.13139837190471</v>
      </c>
      <c r="P99" s="157">
        <f t="shared" si="83"/>
        <v>306.22682521416698</v>
      </c>
      <c r="Q99" s="157">
        <f t="shared" si="83"/>
        <v>353.32225205642925</v>
      </c>
      <c r="R99" s="157">
        <f t="shared" si="83"/>
        <v>400.63078037761579</v>
      </c>
      <c r="S99" s="157">
        <f t="shared" si="83"/>
        <v>447.72620721987806</v>
      </c>
      <c r="T99" s="157">
        <f t="shared" si="83"/>
        <v>494.82163406214039</v>
      </c>
      <c r="U99" s="157">
        <f t="shared" si="83"/>
        <v>542.13016238332693</v>
      </c>
      <c r="V99" s="157">
        <f t="shared" si="83"/>
        <v>589.22558922558915</v>
      </c>
      <c r="W99" s="157">
        <f t="shared" si="83"/>
        <v>636.32101606785147</v>
      </c>
      <c r="X99" s="157">
        <f t="shared" si="83"/>
        <v>683.62954438903807</v>
      </c>
      <c r="Y99" s="157">
        <f t="shared" si="83"/>
        <v>730.72497123130029</v>
      </c>
      <c r="Z99" s="157">
        <f t="shared" si="83"/>
        <v>777.82039807356261</v>
      </c>
      <c r="AA99" s="157">
        <f t="shared" si="83"/>
        <v>825.1289263947491</v>
      </c>
      <c r="AB99" s="157">
        <f t="shared" si="83"/>
        <v>872.01125175808716</v>
      </c>
      <c r="AC99" s="157">
        <f t="shared" si="83"/>
        <v>919.10667860034948</v>
      </c>
      <c r="AD99" s="157">
        <f t="shared" si="83"/>
        <v>966.2021054426117</v>
      </c>
      <c r="AE99" s="157">
        <f t="shared" si="83"/>
        <v>1013.5106337637983</v>
      </c>
      <c r="AF99" s="157">
        <f t="shared" si="83"/>
        <v>1060.6060606060605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23.228061202744748</v>
      </c>
      <c r="K100" s="157">
        <f t="shared" si="84"/>
        <v>70.323488045007025</v>
      </c>
      <c r="L100" s="157">
        <f t="shared" si="84"/>
        <v>117.63201636619358</v>
      </c>
      <c r="M100" s="210">
        <f t="shared" si="84"/>
        <v>164.72744320845587</v>
      </c>
      <c r="N100" s="157">
        <f t="shared" si="84"/>
        <v>211.82287005071814</v>
      </c>
      <c r="O100" s="157">
        <f t="shared" si="84"/>
        <v>259.13139837190471</v>
      </c>
      <c r="P100" s="157">
        <f t="shared" si="84"/>
        <v>306.22682521416698</v>
      </c>
      <c r="Q100" s="157">
        <f t="shared" si="84"/>
        <v>353.32225205642925</v>
      </c>
      <c r="R100" s="157">
        <f t="shared" si="84"/>
        <v>400.63078037761579</v>
      </c>
      <c r="S100" s="157">
        <f t="shared" si="84"/>
        <v>447.72620721987806</v>
      </c>
      <c r="T100" s="157">
        <f t="shared" si="84"/>
        <v>494.82163406214039</v>
      </c>
      <c r="U100" s="157">
        <f t="shared" si="84"/>
        <v>542.13016238332693</v>
      </c>
      <c r="V100" s="157">
        <f t="shared" si="84"/>
        <v>589.22558922558915</v>
      </c>
      <c r="W100" s="157">
        <f t="shared" si="84"/>
        <v>636.32101606785147</v>
      </c>
      <c r="X100" s="157">
        <f t="shared" si="84"/>
        <v>683.62954438903807</v>
      </c>
      <c r="Y100" s="157">
        <f t="shared" si="84"/>
        <v>730.72497123130029</v>
      </c>
      <c r="Z100" s="157">
        <f t="shared" si="84"/>
        <v>777.82039807356261</v>
      </c>
      <c r="AA100" s="157">
        <f t="shared" si="84"/>
        <v>825.1289263947491</v>
      </c>
      <c r="AB100" s="157">
        <f t="shared" si="84"/>
        <v>872.01125175808716</v>
      </c>
      <c r="AC100" s="157">
        <f t="shared" si="84"/>
        <v>919.10667860034948</v>
      </c>
      <c r="AD100" s="157">
        <f t="shared" si="84"/>
        <v>966.2021054426117</v>
      </c>
      <c r="AE100" s="157">
        <f t="shared" si="84"/>
        <v>1013.5106337637983</v>
      </c>
      <c r="AF100" s="157">
        <f t="shared" si="84"/>
        <v>1060.6060606060605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23.228061202744748</v>
      </c>
      <c r="K101" s="157">
        <f t="shared" si="85"/>
        <v>70.323488045007025</v>
      </c>
      <c r="L101" s="157">
        <f t="shared" si="85"/>
        <v>117.63201636619358</v>
      </c>
      <c r="M101" s="210">
        <f t="shared" si="85"/>
        <v>164.72744320845587</v>
      </c>
      <c r="N101" s="157">
        <f t="shared" si="85"/>
        <v>211.82287005071814</v>
      </c>
      <c r="O101" s="157">
        <f t="shared" si="85"/>
        <v>259.13139837190471</v>
      </c>
      <c r="P101" s="157">
        <f t="shared" si="85"/>
        <v>306.22682521416698</v>
      </c>
      <c r="Q101" s="157">
        <f t="shared" si="85"/>
        <v>353.32225205642925</v>
      </c>
      <c r="R101" s="157">
        <f t="shared" si="85"/>
        <v>400.63078037761579</v>
      </c>
      <c r="S101" s="157">
        <f t="shared" si="85"/>
        <v>447.72620721987806</v>
      </c>
      <c r="T101" s="157">
        <f t="shared" si="85"/>
        <v>494.82163406214039</v>
      </c>
      <c r="U101" s="157">
        <f t="shared" si="85"/>
        <v>542.13016238332693</v>
      </c>
      <c r="V101" s="157">
        <f t="shared" si="85"/>
        <v>589.22558922558915</v>
      </c>
      <c r="W101" s="157">
        <f t="shared" si="85"/>
        <v>636.32101606785147</v>
      </c>
      <c r="X101" s="157">
        <f t="shared" si="85"/>
        <v>683.62954438903807</v>
      </c>
      <c r="Y101" s="157">
        <f t="shared" si="85"/>
        <v>730.72497123130029</v>
      </c>
      <c r="Z101" s="157">
        <f t="shared" si="85"/>
        <v>777.82039807356261</v>
      </c>
      <c r="AA101" s="157">
        <f t="shared" si="85"/>
        <v>825.1289263947491</v>
      </c>
      <c r="AB101" s="157">
        <f t="shared" si="85"/>
        <v>872.01125175808716</v>
      </c>
      <c r="AC101" s="157">
        <f t="shared" si="85"/>
        <v>919.10667860034948</v>
      </c>
      <c r="AD101" s="157">
        <f t="shared" si="85"/>
        <v>966.2021054426117</v>
      </c>
      <c r="AE101" s="157">
        <f t="shared" si="85"/>
        <v>1013.5106337637983</v>
      </c>
      <c r="AF101" s="157">
        <f t="shared" si="85"/>
        <v>1060.6060606060605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23.228061202744748</v>
      </c>
      <c r="K102" s="157">
        <f t="shared" si="86"/>
        <v>70.323488045007025</v>
      </c>
      <c r="L102" s="157">
        <f t="shared" si="86"/>
        <v>117.63201636619358</v>
      </c>
      <c r="M102" s="210">
        <f t="shared" si="86"/>
        <v>164.72744320845587</v>
      </c>
      <c r="N102" s="157">
        <f t="shared" si="86"/>
        <v>211.82287005071814</v>
      </c>
      <c r="O102" s="157">
        <f t="shared" si="86"/>
        <v>259.13139837190471</v>
      </c>
      <c r="P102" s="157">
        <f t="shared" si="86"/>
        <v>306.22682521416698</v>
      </c>
      <c r="Q102" s="157">
        <f t="shared" si="86"/>
        <v>353.32225205642925</v>
      </c>
      <c r="R102" s="157">
        <f t="shared" si="86"/>
        <v>400.63078037761579</v>
      </c>
      <c r="S102" s="157">
        <f t="shared" si="86"/>
        <v>447.72620721987806</v>
      </c>
      <c r="T102" s="157">
        <f t="shared" si="86"/>
        <v>494.82163406214039</v>
      </c>
      <c r="U102" s="157">
        <f t="shared" si="86"/>
        <v>542.13016238332693</v>
      </c>
      <c r="V102" s="157">
        <f t="shared" si="86"/>
        <v>589.22558922558915</v>
      </c>
      <c r="W102" s="157">
        <f t="shared" si="86"/>
        <v>636.32101606785147</v>
      </c>
      <c r="X102" s="157">
        <f t="shared" si="86"/>
        <v>683.62954438903807</v>
      </c>
      <c r="Y102" s="157">
        <f t="shared" si="86"/>
        <v>730.72497123130029</v>
      </c>
      <c r="Z102" s="157">
        <f t="shared" si="86"/>
        <v>777.82039807356261</v>
      </c>
      <c r="AA102" s="157">
        <f t="shared" si="86"/>
        <v>825.1289263947491</v>
      </c>
      <c r="AB102" s="157">
        <f t="shared" si="86"/>
        <v>872.01125175808716</v>
      </c>
      <c r="AC102" s="157">
        <f t="shared" si="86"/>
        <v>919.10667860034948</v>
      </c>
      <c r="AD102" s="157">
        <f t="shared" si="86"/>
        <v>966.2021054426117</v>
      </c>
      <c r="AE102" s="157">
        <f t="shared" si="86"/>
        <v>1013.5106337637983</v>
      </c>
      <c r="AF102" s="157">
        <f t="shared" si="86"/>
        <v>1060.6060606060605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23.228061202744748</v>
      </c>
      <c r="K103" s="157">
        <f t="shared" si="87"/>
        <v>70.323488045007025</v>
      </c>
      <c r="L103" s="157">
        <f t="shared" si="87"/>
        <v>117.63201636619358</v>
      </c>
      <c r="M103" s="210">
        <f t="shared" si="87"/>
        <v>164.72744320845587</v>
      </c>
      <c r="N103" s="157">
        <f t="shared" si="87"/>
        <v>211.82287005071814</v>
      </c>
      <c r="O103" s="157">
        <f t="shared" si="87"/>
        <v>259.13139837190471</v>
      </c>
      <c r="P103" s="157">
        <f t="shared" si="87"/>
        <v>306.22682521416698</v>
      </c>
      <c r="Q103" s="157">
        <f t="shared" si="87"/>
        <v>353.32225205642925</v>
      </c>
      <c r="R103" s="157">
        <f t="shared" si="87"/>
        <v>400.63078037761579</v>
      </c>
      <c r="S103" s="157">
        <f t="shared" si="87"/>
        <v>447.72620721987806</v>
      </c>
      <c r="T103" s="157">
        <f t="shared" si="87"/>
        <v>494.82163406214039</v>
      </c>
      <c r="U103" s="157">
        <f t="shared" si="87"/>
        <v>542.13016238332693</v>
      </c>
      <c r="V103" s="157">
        <f t="shared" si="87"/>
        <v>589.22558922558915</v>
      </c>
      <c r="W103" s="157">
        <f t="shared" si="87"/>
        <v>636.32101606785147</v>
      </c>
      <c r="X103" s="157">
        <f t="shared" si="87"/>
        <v>683.62954438903807</v>
      </c>
      <c r="Y103" s="157">
        <f t="shared" si="87"/>
        <v>730.72497123130029</v>
      </c>
      <c r="Z103" s="157">
        <f t="shared" si="87"/>
        <v>777.82039807356261</v>
      </c>
      <c r="AA103" s="157">
        <f t="shared" si="87"/>
        <v>825.1289263947491</v>
      </c>
      <c r="AB103" s="157">
        <f t="shared" si="87"/>
        <v>872.01125175808716</v>
      </c>
      <c r="AC103" s="157">
        <f t="shared" si="87"/>
        <v>919.10667860034948</v>
      </c>
      <c r="AD103" s="157">
        <f t="shared" si="87"/>
        <v>966.2021054426117</v>
      </c>
      <c r="AE103" s="157">
        <f t="shared" si="87"/>
        <v>1013.5106337637983</v>
      </c>
      <c r="AF103" s="157">
        <f t="shared" si="87"/>
        <v>1060.6060606060605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23.228061202744748</v>
      </c>
      <c r="K104" s="157">
        <f t="shared" si="88"/>
        <v>70.323488045007025</v>
      </c>
      <c r="L104" s="157">
        <f t="shared" si="88"/>
        <v>117.63201636619358</v>
      </c>
      <c r="M104" s="210">
        <f t="shared" si="88"/>
        <v>164.72744320845587</v>
      </c>
      <c r="N104" s="157">
        <f t="shared" si="88"/>
        <v>211.82287005071814</v>
      </c>
      <c r="O104" s="157">
        <f t="shared" si="88"/>
        <v>259.13139837190471</v>
      </c>
      <c r="P104" s="157">
        <f t="shared" si="88"/>
        <v>306.22682521416698</v>
      </c>
      <c r="Q104" s="157">
        <f t="shared" si="88"/>
        <v>353.32225205642925</v>
      </c>
      <c r="R104" s="157">
        <f t="shared" si="88"/>
        <v>400.63078037761579</v>
      </c>
      <c r="S104" s="157">
        <f t="shared" si="88"/>
        <v>447.72620721987806</v>
      </c>
      <c r="T104" s="157">
        <f t="shared" si="88"/>
        <v>494.82163406214039</v>
      </c>
      <c r="U104" s="157">
        <f t="shared" si="88"/>
        <v>542.13016238332693</v>
      </c>
      <c r="V104" s="157">
        <f t="shared" si="88"/>
        <v>589.22558922558915</v>
      </c>
      <c r="W104" s="157">
        <f t="shared" si="88"/>
        <v>636.32101606785147</v>
      </c>
      <c r="X104" s="157">
        <f t="shared" si="88"/>
        <v>683.62954438903807</v>
      </c>
      <c r="Y104" s="157">
        <f t="shared" si="88"/>
        <v>730.72497123130029</v>
      </c>
      <c r="Z104" s="157">
        <f t="shared" si="88"/>
        <v>777.82039807356261</v>
      </c>
      <c r="AA104" s="157">
        <f t="shared" si="88"/>
        <v>825.1289263947491</v>
      </c>
      <c r="AB104" s="157">
        <f t="shared" si="88"/>
        <v>872.01125175808716</v>
      </c>
      <c r="AC104" s="157">
        <f t="shared" si="88"/>
        <v>919.10667860034948</v>
      </c>
      <c r="AD104" s="157">
        <f t="shared" si="88"/>
        <v>966.2021054426117</v>
      </c>
      <c r="AE104" s="157">
        <f t="shared" si="88"/>
        <v>1013.5106337637983</v>
      </c>
      <c r="AF104" s="157">
        <f t="shared" si="88"/>
        <v>1060.6060606060605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23.228061202744748</v>
      </c>
      <c r="K105" s="157">
        <f t="shared" si="89"/>
        <v>70.323488045007025</v>
      </c>
      <c r="L105" s="157">
        <f t="shared" si="89"/>
        <v>117.63201636619358</v>
      </c>
      <c r="M105" s="210">
        <f t="shared" si="89"/>
        <v>164.72744320845587</v>
      </c>
      <c r="N105" s="157">
        <f t="shared" si="89"/>
        <v>211.82287005071814</v>
      </c>
      <c r="O105" s="157">
        <f t="shared" si="89"/>
        <v>259.13139837190471</v>
      </c>
      <c r="P105" s="157">
        <f t="shared" si="89"/>
        <v>306.22682521416698</v>
      </c>
      <c r="Q105" s="157">
        <f t="shared" si="89"/>
        <v>353.32225205642925</v>
      </c>
      <c r="R105" s="157">
        <f t="shared" si="89"/>
        <v>400.63078037761579</v>
      </c>
      <c r="S105" s="157">
        <f t="shared" si="89"/>
        <v>447.72620721987806</v>
      </c>
      <c r="T105" s="157">
        <f t="shared" si="89"/>
        <v>494.82163406214039</v>
      </c>
      <c r="U105" s="157">
        <f t="shared" si="89"/>
        <v>542.13016238332693</v>
      </c>
      <c r="V105" s="157">
        <f t="shared" si="89"/>
        <v>589.22558922558915</v>
      </c>
      <c r="W105" s="157">
        <f t="shared" si="89"/>
        <v>636.32101606785147</v>
      </c>
      <c r="X105" s="157">
        <f t="shared" si="89"/>
        <v>683.62954438903807</v>
      </c>
      <c r="Y105" s="157">
        <f t="shared" si="89"/>
        <v>730.72497123130029</v>
      </c>
      <c r="Z105" s="157">
        <f t="shared" si="89"/>
        <v>777.82039807356261</v>
      </c>
      <c r="AA105" s="157">
        <f t="shared" si="89"/>
        <v>825.1289263947491</v>
      </c>
      <c r="AB105" s="157">
        <f t="shared" si="89"/>
        <v>872.01125175808716</v>
      </c>
      <c r="AC105" s="157">
        <f t="shared" si="89"/>
        <v>919.10667860034948</v>
      </c>
      <c r="AD105" s="157">
        <f t="shared" si="89"/>
        <v>966.2021054426117</v>
      </c>
      <c r="AE105" s="157">
        <f t="shared" si="89"/>
        <v>1013.5106337637983</v>
      </c>
      <c r="AF105" s="157">
        <f t="shared" si="89"/>
        <v>1060.6060606060605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23.228061202744748</v>
      </c>
      <c r="K106" s="157">
        <f t="shared" si="90"/>
        <v>70.323488045007025</v>
      </c>
      <c r="L106" s="157">
        <f t="shared" si="90"/>
        <v>117.63201636619358</v>
      </c>
      <c r="M106" s="210">
        <f t="shared" si="90"/>
        <v>164.72744320845587</v>
      </c>
      <c r="N106" s="157">
        <f t="shared" si="90"/>
        <v>211.82287005071814</v>
      </c>
      <c r="O106" s="157">
        <f t="shared" si="90"/>
        <v>259.13139837190471</v>
      </c>
      <c r="P106" s="157">
        <f t="shared" si="90"/>
        <v>306.22682521416698</v>
      </c>
      <c r="Q106" s="157">
        <f t="shared" si="90"/>
        <v>353.32225205642925</v>
      </c>
      <c r="R106" s="157">
        <f t="shared" si="90"/>
        <v>400.63078037761579</v>
      </c>
      <c r="S106" s="157">
        <f t="shared" si="90"/>
        <v>447.72620721987806</v>
      </c>
      <c r="T106" s="157">
        <f t="shared" si="90"/>
        <v>494.82163406214039</v>
      </c>
      <c r="U106" s="157">
        <f t="shared" si="90"/>
        <v>542.13016238332693</v>
      </c>
      <c r="V106" s="157">
        <f t="shared" si="90"/>
        <v>589.22558922558915</v>
      </c>
      <c r="W106" s="157">
        <f t="shared" si="90"/>
        <v>636.32101606785147</v>
      </c>
      <c r="X106" s="157">
        <f t="shared" si="90"/>
        <v>683.62954438903807</v>
      </c>
      <c r="Y106" s="157">
        <f t="shared" si="90"/>
        <v>730.72497123130029</v>
      </c>
      <c r="Z106" s="157">
        <f t="shared" si="90"/>
        <v>777.82039807356261</v>
      </c>
      <c r="AA106" s="157">
        <f t="shared" si="90"/>
        <v>825.1289263947491</v>
      </c>
      <c r="AB106" s="157">
        <f t="shared" si="90"/>
        <v>872.01125175808716</v>
      </c>
      <c r="AC106" s="157">
        <f t="shared" si="90"/>
        <v>919.10667860034948</v>
      </c>
      <c r="AD106" s="157">
        <f t="shared" si="90"/>
        <v>966.2021054426117</v>
      </c>
      <c r="AE106" s="157">
        <f t="shared" si="90"/>
        <v>1013.5106337637983</v>
      </c>
      <c r="AF106" s="157">
        <f t="shared" si="90"/>
        <v>1060.6060606060605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23.228061202744748</v>
      </c>
      <c r="K107" s="157">
        <f t="shared" si="91"/>
        <v>70.323488045007025</v>
      </c>
      <c r="L107" s="157">
        <f t="shared" si="91"/>
        <v>117.63201636619358</v>
      </c>
      <c r="M107" s="210">
        <f t="shared" si="91"/>
        <v>164.72744320845587</v>
      </c>
      <c r="N107" s="157">
        <f t="shared" si="91"/>
        <v>211.82287005071814</v>
      </c>
      <c r="O107" s="157">
        <f t="shared" si="91"/>
        <v>259.13139837190471</v>
      </c>
      <c r="P107" s="157">
        <f t="shared" si="91"/>
        <v>306.22682521416698</v>
      </c>
      <c r="Q107" s="157">
        <f t="shared" si="91"/>
        <v>353.32225205642925</v>
      </c>
      <c r="R107" s="157">
        <f t="shared" si="91"/>
        <v>400.63078037761579</v>
      </c>
      <c r="S107" s="157">
        <f t="shared" si="91"/>
        <v>447.72620721987806</v>
      </c>
      <c r="T107" s="157">
        <f t="shared" si="91"/>
        <v>494.82163406214039</v>
      </c>
      <c r="U107" s="157">
        <f t="shared" si="91"/>
        <v>542.13016238332693</v>
      </c>
      <c r="V107" s="157">
        <f t="shared" si="91"/>
        <v>589.22558922558915</v>
      </c>
      <c r="W107" s="157">
        <f t="shared" si="91"/>
        <v>636.32101606785147</v>
      </c>
      <c r="X107" s="157">
        <f t="shared" si="91"/>
        <v>683.62954438903807</v>
      </c>
      <c r="Y107" s="157">
        <f t="shared" si="91"/>
        <v>730.72497123130029</v>
      </c>
      <c r="Z107" s="157">
        <f t="shared" si="91"/>
        <v>777.82039807356261</v>
      </c>
      <c r="AA107" s="157">
        <f t="shared" si="91"/>
        <v>825.1289263947491</v>
      </c>
      <c r="AB107" s="157">
        <f t="shared" si="91"/>
        <v>872.01125175808716</v>
      </c>
      <c r="AC107" s="157">
        <f t="shared" si="91"/>
        <v>919.10667860034948</v>
      </c>
      <c r="AD107" s="157">
        <f t="shared" si="91"/>
        <v>966.2021054426117</v>
      </c>
      <c r="AE107" s="157">
        <f t="shared" si="91"/>
        <v>1013.5106337637983</v>
      </c>
      <c r="AF107" s="157">
        <f t="shared" si="91"/>
        <v>1060.6060606060605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23.228061202744748</v>
      </c>
      <c r="K108" s="157">
        <f t="shared" si="92"/>
        <v>70.323488045007025</v>
      </c>
      <c r="L108" s="157">
        <f t="shared" si="92"/>
        <v>117.63201636619358</v>
      </c>
      <c r="M108" s="210">
        <f t="shared" si="92"/>
        <v>164.72744320845587</v>
      </c>
      <c r="N108" s="157">
        <f t="shared" si="92"/>
        <v>211.82287005071814</v>
      </c>
      <c r="O108" s="157">
        <f t="shared" si="92"/>
        <v>259.13139837190471</v>
      </c>
      <c r="P108" s="157">
        <f t="shared" si="92"/>
        <v>306.22682521416698</v>
      </c>
      <c r="Q108" s="157">
        <f t="shared" si="92"/>
        <v>353.32225205642925</v>
      </c>
      <c r="R108" s="157">
        <f t="shared" si="92"/>
        <v>400.63078037761579</v>
      </c>
      <c r="S108" s="157">
        <f t="shared" si="92"/>
        <v>447.72620721987806</v>
      </c>
      <c r="T108" s="157">
        <f t="shared" si="92"/>
        <v>494.82163406214039</v>
      </c>
      <c r="U108" s="157">
        <f t="shared" si="92"/>
        <v>542.13016238332693</v>
      </c>
      <c r="V108" s="157">
        <f t="shared" si="92"/>
        <v>589.22558922558915</v>
      </c>
      <c r="W108" s="157">
        <f t="shared" si="92"/>
        <v>636.32101606785147</v>
      </c>
      <c r="X108" s="157">
        <f t="shared" si="92"/>
        <v>683.62954438903807</v>
      </c>
      <c r="Y108" s="157">
        <f t="shared" si="92"/>
        <v>730.72497123130029</v>
      </c>
      <c r="Z108" s="157">
        <f t="shared" si="92"/>
        <v>777.82039807356261</v>
      </c>
      <c r="AA108" s="157">
        <f t="shared" si="92"/>
        <v>825.1289263947491</v>
      </c>
      <c r="AB108" s="157">
        <f t="shared" si="92"/>
        <v>872.01125175808716</v>
      </c>
      <c r="AC108" s="157">
        <f t="shared" si="92"/>
        <v>919.10667860034948</v>
      </c>
      <c r="AD108" s="157">
        <f t="shared" si="92"/>
        <v>966.2021054426117</v>
      </c>
      <c r="AE108" s="157">
        <f t="shared" si="92"/>
        <v>1013.5106337637983</v>
      </c>
      <c r="AF108" s="157">
        <f t="shared" si="92"/>
        <v>1060.6060606060605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23.228061202744748</v>
      </c>
      <c r="K109" s="157">
        <f t="shared" si="93"/>
        <v>70.323488045007025</v>
      </c>
      <c r="L109" s="157">
        <f t="shared" si="93"/>
        <v>117.63201636619358</v>
      </c>
      <c r="M109" s="210">
        <f t="shared" si="93"/>
        <v>164.72744320845587</v>
      </c>
      <c r="N109" s="157">
        <f t="shared" si="93"/>
        <v>211.82287005071814</v>
      </c>
      <c r="O109" s="157">
        <f t="shared" si="93"/>
        <v>259.13139837190471</v>
      </c>
      <c r="P109" s="157">
        <f t="shared" si="93"/>
        <v>306.22682521416698</v>
      </c>
      <c r="Q109" s="157">
        <f t="shared" si="93"/>
        <v>353.32225205642925</v>
      </c>
      <c r="R109" s="157">
        <f t="shared" si="93"/>
        <v>400.63078037761579</v>
      </c>
      <c r="S109" s="157">
        <f t="shared" si="93"/>
        <v>447.72620721987806</v>
      </c>
      <c r="T109" s="157">
        <f t="shared" si="93"/>
        <v>494.82163406214039</v>
      </c>
      <c r="U109" s="157">
        <f t="shared" si="93"/>
        <v>542.13016238332693</v>
      </c>
      <c r="V109" s="157">
        <f t="shared" si="93"/>
        <v>589.22558922558915</v>
      </c>
      <c r="W109" s="157">
        <f t="shared" si="93"/>
        <v>636.32101606785147</v>
      </c>
      <c r="X109" s="157">
        <f t="shared" si="93"/>
        <v>683.62954438903807</v>
      </c>
      <c r="Y109" s="157">
        <f t="shared" si="93"/>
        <v>730.72497123130029</v>
      </c>
      <c r="Z109" s="157">
        <f t="shared" si="93"/>
        <v>777.82039807356261</v>
      </c>
      <c r="AA109" s="157">
        <f t="shared" si="93"/>
        <v>825.1289263947491</v>
      </c>
      <c r="AB109" s="157">
        <f t="shared" si="93"/>
        <v>872.01125175808716</v>
      </c>
      <c r="AC109" s="157">
        <f t="shared" si="93"/>
        <v>919.10667860034948</v>
      </c>
      <c r="AD109" s="157">
        <f t="shared" si="93"/>
        <v>966.2021054426117</v>
      </c>
      <c r="AE109" s="157">
        <f t="shared" si="93"/>
        <v>1013.5106337637983</v>
      </c>
      <c r="AF109" s="157">
        <f t="shared" si="93"/>
        <v>1060.6060606060605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23.228061202744748</v>
      </c>
      <c r="K110" s="157">
        <f t="shared" si="94"/>
        <v>70.323488045007025</v>
      </c>
      <c r="L110" s="157">
        <f t="shared" si="94"/>
        <v>117.63201636619358</v>
      </c>
      <c r="M110" s="210">
        <f t="shared" si="94"/>
        <v>164.72744320845587</v>
      </c>
      <c r="N110" s="157">
        <f t="shared" si="94"/>
        <v>211.82287005071814</v>
      </c>
      <c r="O110" s="157">
        <f t="shared" si="94"/>
        <v>259.13139837190471</v>
      </c>
      <c r="P110" s="157">
        <f t="shared" si="94"/>
        <v>306.22682521416698</v>
      </c>
      <c r="Q110" s="157">
        <f t="shared" si="94"/>
        <v>353.32225205642925</v>
      </c>
      <c r="R110" s="157">
        <f t="shared" si="94"/>
        <v>400.63078037761579</v>
      </c>
      <c r="S110" s="157">
        <f t="shared" si="94"/>
        <v>447.72620721987806</v>
      </c>
      <c r="T110" s="157">
        <f t="shared" si="94"/>
        <v>494.82163406214039</v>
      </c>
      <c r="U110" s="157">
        <f t="shared" si="94"/>
        <v>542.13016238332693</v>
      </c>
      <c r="V110" s="157">
        <f t="shared" si="94"/>
        <v>589.22558922558915</v>
      </c>
      <c r="W110" s="157">
        <f t="shared" si="94"/>
        <v>636.32101606785147</v>
      </c>
      <c r="X110" s="157">
        <f t="shared" si="94"/>
        <v>683.62954438903807</v>
      </c>
      <c r="Y110" s="157">
        <f t="shared" si="94"/>
        <v>730.72497123130029</v>
      </c>
      <c r="Z110" s="157">
        <f t="shared" si="94"/>
        <v>777.82039807356261</v>
      </c>
      <c r="AA110" s="157">
        <f t="shared" si="94"/>
        <v>825.1289263947491</v>
      </c>
      <c r="AB110" s="157">
        <f t="shared" si="94"/>
        <v>872.01125175808716</v>
      </c>
      <c r="AC110" s="157">
        <f t="shared" si="94"/>
        <v>919.10667860034948</v>
      </c>
      <c r="AD110" s="157">
        <f t="shared" si="94"/>
        <v>966.2021054426117</v>
      </c>
      <c r="AE110" s="157">
        <f t="shared" si="94"/>
        <v>1013.5106337637983</v>
      </c>
      <c r="AF110" s="157">
        <f t="shared" si="94"/>
        <v>1060.6060606060605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23.228061202744748</v>
      </c>
      <c r="K111" s="157">
        <f t="shared" si="95"/>
        <v>70.323488045007025</v>
      </c>
      <c r="L111" s="157">
        <f t="shared" si="95"/>
        <v>117.63201636619358</v>
      </c>
      <c r="M111" s="210">
        <f t="shared" si="95"/>
        <v>164.72744320845587</v>
      </c>
      <c r="N111" s="157">
        <f t="shared" si="95"/>
        <v>211.82287005071814</v>
      </c>
      <c r="O111" s="157">
        <f t="shared" si="95"/>
        <v>259.13139837190471</v>
      </c>
      <c r="P111" s="157">
        <f t="shared" si="95"/>
        <v>306.22682521416698</v>
      </c>
      <c r="Q111" s="157">
        <f t="shared" si="95"/>
        <v>353.32225205642925</v>
      </c>
      <c r="R111" s="157">
        <f t="shared" si="95"/>
        <v>400.63078037761579</v>
      </c>
      <c r="S111" s="157">
        <f t="shared" si="95"/>
        <v>447.72620721987806</v>
      </c>
      <c r="T111" s="157">
        <f t="shared" si="95"/>
        <v>494.82163406214039</v>
      </c>
      <c r="U111" s="157">
        <f t="shared" si="95"/>
        <v>542.13016238332693</v>
      </c>
      <c r="V111" s="157">
        <f t="shared" si="95"/>
        <v>589.22558922558915</v>
      </c>
      <c r="W111" s="157">
        <f t="shared" si="95"/>
        <v>636.32101606785147</v>
      </c>
      <c r="X111" s="157">
        <f t="shared" si="95"/>
        <v>683.62954438903807</v>
      </c>
      <c r="Y111" s="157">
        <f t="shared" si="95"/>
        <v>730.72497123130029</v>
      </c>
      <c r="Z111" s="157">
        <f t="shared" si="95"/>
        <v>777.82039807356261</v>
      </c>
      <c r="AA111" s="157">
        <f t="shared" si="95"/>
        <v>825.1289263947491</v>
      </c>
      <c r="AB111" s="157">
        <f t="shared" si="95"/>
        <v>872.01125175808716</v>
      </c>
      <c r="AC111" s="157">
        <f t="shared" si="95"/>
        <v>919.10667860034948</v>
      </c>
      <c r="AD111" s="157">
        <f t="shared" si="95"/>
        <v>966.2021054426117</v>
      </c>
      <c r="AE111" s="157">
        <f t="shared" si="95"/>
        <v>1013.5106337637983</v>
      </c>
      <c r="AF111" s="157">
        <f t="shared" si="95"/>
        <v>1060.6060606060605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23.228061202744748</v>
      </c>
      <c r="K112" s="157">
        <f t="shared" si="96"/>
        <v>70.323488045007025</v>
      </c>
      <c r="L112" s="157">
        <f t="shared" si="96"/>
        <v>117.63201636619358</v>
      </c>
      <c r="M112" s="210">
        <f t="shared" si="96"/>
        <v>164.72744320845587</v>
      </c>
      <c r="N112" s="157">
        <f t="shared" si="96"/>
        <v>211.82287005071814</v>
      </c>
      <c r="O112" s="157">
        <f t="shared" si="96"/>
        <v>259.13139837190471</v>
      </c>
      <c r="P112" s="157">
        <f t="shared" si="96"/>
        <v>306.22682521416698</v>
      </c>
      <c r="Q112" s="157">
        <f t="shared" si="96"/>
        <v>353.32225205642925</v>
      </c>
      <c r="R112" s="157">
        <f t="shared" si="96"/>
        <v>400.63078037761579</v>
      </c>
      <c r="S112" s="157">
        <f t="shared" si="96"/>
        <v>447.72620721987806</v>
      </c>
      <c r="T112" s="157">
        <f t="shared" si="96"/>
        <v>494.82163406214039</v>
      </c>
      <c r="U112" s="157">
        <f t="shared" si="96"/>
        <v>542.13016238332693</v>
      </c>
      <c r="V112" s="157">
        <f t="shared" si="96"/>
        <v>589.22558922558915</v>
      </c>
      <c r="W112" s="157">
        <f t="shared" si="96"/>
        <v>636.32101606785147</v>
      </c>
      <c r="X112" s="157">
        <f t="shared" si="96"/>
        <v>683.62954438903807</v>
      </c>
      <c r="Y112" s="157">
        <f t="shared" si="96"/>
        <v>730.72497123130029</v>
      </c>
      <c r="Z112" s="157">
        <f t="shared" si="96"/>
        <v>777.82039807356261</v>
      </c>
      <c r="AA112" s="157">
        <f t="shared" si="96"/>
        <v>825.1289263947491</v>
      </c>
      <c r="AB112" s="157">
        <f t="shared" si="96"/>
        <v>872.01125175808716</v>
      </c>
      <c r="AC112" s="157">
        <f t="shared" si="96"/>
        <v>919.10667860034948</v>
      </c>
      <c r="AD112" s="157">
        <f t="shared" si="96"/>
        <v>966.2021054426117</v>
      </c>
      <c r="AE112" s="157">
        <f t="shared" si="96"/>
        <v>1013.5106337637983</v>
      </c>
      <c r="AF112" s="157">
        <f t="shared" si="96"/>
        <v>1060.6060606060605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23.228061202744748</v>
      </c>
      <c r="K113" s="157">
        <f t="shared" si="97"/>
        <v>70.323488045007025</v>
      </c>
      <c r="L113" s="157">
        <f t="shared" si="97"/>
        <v>117.63201636619358</v>
      </c>
      <c r="M113" s="210">
        <f t="shared" si="97"/>
        <v>164.72744320845587</v>
      </c>
      <c r="N113" s="157">
        <f t="shared" si="97"/>
        <v>211.82287005071814</v>
      </c>
      <c r="O113" s="157">
        <f t="shared" si="97"/>
        <v>259.13139837190471</v>
      </c>
      <c r="P113" s="157">
        <f t="shared" si="97"/>
        <v>306.22682521416698</v>
      </c>
      <c r="Q113" s="157">
        <f t="shared" si="97"/>
        <v>353.32225205642925</v>
      </c>
      <c r="R113" s="157">
        <f t="shared" si="97"/>
        <v>400.63078037761579</v>
      </c>
      <c r="S113" s="157">
        <f t="shared" si="97"/>
        <v>447.72620721987806</v>
      </c>
      <c r="T113" s="157">
        <f t="shared" si="97"/>
        <v>494.82163406214039</v>
      </c>
      <c r="U113" s="157">
        <f t="shared" si="97"/>
        <v>542.13016238332693</v>
      </c>
      <c r="V113" s="157">
        <f t="shared" si="97"/>
        <v>589.22558922558915</v>
      </c>
      <c r="W113" s="157">
        <f t="shared" si="97"/>
        <v>636.32101606785147</v>
      </c>
      <c r="X113" s="157">
        <f t="shared" si="97"/>
        <v>683.62954438903807</v>
      </c>
      <c r="Y113" s="157">
        <f t="shared" si="97"/>
        <v>730.72497123130029</v>
      </c>
      <c r="Z113" s="157">
        <f t="shared" si="97"/>
        <v>777.82039807356261</v>
      </c>
      <c r="AA113" s="157">
        <f t="shared" si="97"/>
        <v>825.1289263947491</v>
      </c>
      <c r="AB113" s="157">
        <f t="shared" si="97"/>
        <v>872.01125175808716</v>
      </c>
      <c r="AC113" s="157">
        <f t="shared" si="97"/>
        <v>919.10667860034948</v>
      </c>
      <c r="AD113" s="157">
        <f t="shared" si="97"/>
        <v>966.2021054426117</v>
      </c>
      <c r="AE113" s="157">
        <f t="shared" si="97"/>
        <v>1013.5106337637983</v>
      </c>
      <c r="AF113" s="157">
        <f t="shared" si="97"/>
        <v>1060.6060606060605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23.228061202744748</v>
      </c>
      <c r="K114" s="157">
        <f t="shared" si="98"/>
        <v>70.323488045007025</v>
      </c>
      <c r="L114" s="157">
        <f t="shared" si="98"/>
        <v>117.63201636619358</v>
      </c>
      <c r="M114" s="210">
        <f t="shared" si="98"/>
        <v>164.72744320845587</v>
      </c>
      <c r="N114" s="157">
        <f t="shared" si="98"/>
        <v>211.82287005071814</v>
      </c>
      <c r="O114" s="157">
        <f t="shared" si="98"/>
        <v>259.13139837190471</v>
      </c>
      <c r="P114" s="157">
        <f t="shared" si="98"/>
        <v>306.22682521416698</v>
      </c>
      <c r="Q114" s="157">
        <f t="shared" si="98"/>
        <v>353.32225205642925</v>
      </c>
      <c r="R114" s="157">
        <f t="shared" si="98"/>
        <v>400.63078037761579</v>
      </c>
      <c r="S114" s="157">
        <f t="shared" si="98"/>
        <v>447.72620721987806</v>
      </c>
      <c r="T114" s="157">
        <f t="shared" si="98"/>
        <v>494.82163406214039</v>
      </c>
      <c r="U114" s="157">
        <f t="shared" si="98"/>
        <v>542.13016238332693</v>
      </c>
      <c r="V114" s="157">
        <f t="shared" si="98"/>
        <v>589.22558922558915</v>
      </c>
      <c r="W114" s="157">
        <f t="shared" si="98"/>
        <v>636.32101606785147</v>
      </c>
      <c r="X114" s="157">
        <f t="shared" si="98"/>
        <v>683.62954438903807</v>
      </c>
      <c r="Y114" s="157">
        <f t="shared" si="98"/>
        <v>730.72497123130029</v>
      </c>
      <c r="Z114" s="157">
        <f t="shared" si="98"/>
        <v>777.82039807356261</v>
      </c>
      <c r="AA114" s="157">
        <f t="shared" si="98"/>
        <v>825.1289263947491</v>
      </c>
      <c r="AB114" s="157">
        <f t="shared" si="98"/>
        <v>872.01125175808716</v>
      </c>
      <c r="AC114" s="157">
        <f t="shared" si="98"/>
        <v>919.10667860034948</v>
      </c>
      <c r="AD114" s="157">
        <f t="shared" si="98"/>
        <v>966.2021054426117</v>
      </c>
      <c r="AE114" s="157">
        <f t="shared" si="98"/>
        <v>1013.5106337637983</v>
      </c>
      <c r="AF114" s="157">
        <f t="shared" si="98"/>
        <v>1060.6060606060605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23.228061202744748</v>
      </c>
      <c r="K115" s="157">
        <f t="shared" si="99"/>
        <v>70.323488045007025</v>
      </c>
      <c r="L115" s="157">
        <f t="shared" si="99"/>
        <v>117.63201636619358</v>
      </c>
      <c r="M115" s="210">
        <f t="shared" si="99"/>
        <v>164.72744320845587</v>
      </c>
      <c r="N115" s="157">
        <f t="shared" si="99"/>
        <v>211.82287005071814</v>
      </c>
      <c r="O115" s="157">
        <f t="shared" si="99"/>
        <v>259.13139837190471</v>
      </c>
      <c r="P115" s="157">
        <f t="shared" si="99"/>
        <v>306.22682521416698</v>
      </c>
      <c r="Q115" s="157">
        <f t="shared" si="99"/>
        <v>353.32225205642925</v>
      </c>
      <c r="R115" s="157">
        <f t="shared" si="99"/>
        <v>400.63078037761579</v>
      </c>
      <c r="S115" s="157">
        <f t="shared" si="99"/>
        <v>447.72620721987806</v>
      </c>
      <c r="T115" s="157">
        <f t="shared" si="99"/>
        <v>494.82163406214039</v>
      </c>
      <c r="U115" s="157">
        <f t="shared" si="99"/>
        <v>542.13016238332693</v>
      </c>
      <c r="V115" s="157">
        <f t="shared" si="99"/>
        <v>589.22558922558915</v>
      </c>
      <c r="W115" s="157">
        <f t="shared" si="99"/>
        <v>636.32101606785147</v>
      </c>
      <c r="X115" s="157">
        <f t="shared" si="99"/>
        <v>683.62954438903807</v>
      </c>
      <c r="Y115" s="157">
        <f t="shared" si="99"/>
        <v>730.72497123130029</v>
      </c>
      <c r="Z115" s="157">
        <f t="shared" si="99"/>
        <v>777.82039807356261</v>
      </c>
      <c r="AA115" s="157">
        <f t="shared" si="99"/>
        <v>825.1289263947491</v>
      </c>
      <c r="AB115" s="157">
        <f t="shared" si="99"/>
        <v>872.01125175808716</v>
      </c>
      <c r="AC115" s="157">
        <f t="shared" si="99"/>
        <v>919.10667860034948</v>
      </c>
      <c r="AD115" s="157">
        <f t="shared" si="99"/>
        <v>966.2021054426117</v>
      </c>
      <c r="AE115" s="157">
        <f t="shared" si="99"/>
        <v>1013.5106337637983</v>
      </c>
      <c r="AF115" s="157">
        <f t="shared" si="99"/>
        <v>1060.6060606060605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23.228061202744748</v>
      </c>
      <c r="K116" s="157">
        <f t="shared" si="100"/>
        <v>70.323488045007025</v>
      </c>
      <c r="L116" s="157">
        <f t="shared" si="100"/>
        <v>117.63201636619358</v>
      </c>
      <c r="M116" s="210">
        <f t="shared" si="100"/>
        <v>164.72744320845587</v>
      </c>
      <c r="N116" s="157">
        <f t="shared" si="100"/>
        <v>211.82287005071814</v>
      </c>
      <c r="O116" s="157">
        <f t="shared" si="100"/>
        <v>259.13139837190471</v>
      </c>
      <c r="P116" s="157">
        <f t="shared" si="100"/>
        <v>306.22682521416698</v>
      </c>
      <c r="Q116" s="157">
        <f t="shared" si="100"/>
        <v>353.32225205642925</v>
      </c>
      <c r="R116" s="157">
        <f t="shared" si="100"/>
        <v>400.63078037761579</v>
      </c>
      <c r="S116" s="157">
        <f t="shared" si="100"/>
        <v>447.72620721987806</v>
      </c>
      <c r="T116" s="157">
        <f t="shared" si="100"/>
        <v>494.82163406214039</v>
      </c>
      <c r="U116" s="157">
        <f t="shared" si="100"/>
        <v>542.13016238332693</v>
      </c>
      <c r="V116" s="157">
        <f t="shared" si="100"/>
        <v>589.22558922558915</v>
      </c>
      <c r="W116" s="157">
        <f t="shared" si="100"/>
        <v>636.32101606785147</v>
      </c>
      <c r="X116" s="157">
        <f t="shared" si="100"/>
        <v>683.62954438903807</v>
      </c>
      <c r="Y116" s="157">
        <f t="shared" si="100"/>
        <v>730.72497123130029</v>
      </c>
      <c r="Z116" s="157">
        <f t="shared" si="100"/>
        <v>777.82039807356261</v>
      </c>
      <c r="AA116" s="157">
        <f t="shared" si="100"/>
        <v>825.1289263947491</v>
      </c>
      <c r="AB116" s="157">
        <f t="shared" si="100"/>
        <v>872.01125175808716</v>
      </c>
      <c r="AC116" s="157">
        <f t="shared" si="100"/>
        <v>919.10667860034948</v>
      </c>
      <c r="AD116" s="157">
        <f t="shared" si="100"/>
        <v>966.2021054426117</v>
      </c>
      <c r="AE116" s="157">
        <f t="shared" si="100"/>
        <v>1013.5106337637983</v>
      </c>
      <c r="AF116" s="157">
        <f t="shared" si="100"/>
        <v>1060.6060606060605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23.228061202744748</v>
      </c>
      <c r="K117" s="157">
        <f t="shared" si="101"/>
        <v>70.323488045007025</v>
      </c>
      <c r="L117" s="157">
        <f t="shared" si="101"/>
        <v>117.63201636619358</v>
      </c>
      <c r="M117" s="210">
        <f t="shared" si="101"/>
        <v>164.72744320845587</v>
      </c>
      <c r="N117" s="157">
        <f t="shared" si="101"/>
        <v>211.82287005071814</v>
      </c>
      <c r="O117" s="157">
        <f t="shared" si="101"/>
        <v>259.13139837190471</v>
      </c>
      <c r="P117" s="157">
        <f t="shared" si="101"/>
        <v>306.22682521416698</v>
      </c>
      <c r="Q117" s="157">
        <f t="shared" si="101"/>
        <v>353.32225205642925</v>
      </c>
      <c r="R117" s="157">
        <f t="shared" si="101"/>
        <v>400.63078037761579</v>
      </c>
      <c r="S117" s="157">
        <f t="shared" si="101"/>
        <v>447.72620721987806</v>
      </c>
      <c r="T117" s="157">
        <f t="shared" si="101"/>
        <v>494.82163406214039</v>
      </c>
      <c r="U117" s="157">
        <f t="shared" si="101"/>
        <v>542.13016238332693</v>
      </c>
      <c r="V117" s="157">
        <f t="shared" si="101"/>
        <v>589.22558922558915</v>
      </c>
      <c r="W117" s="157">
        <f t="shared" si="101"/>
        <v>636.32101606785147</v>
      </c>
      <c r="X117" s="157">
        <f t="shared" si="101"/>
        <v>683.62954438903807</v>
      </c>
      <c r="Y117" s="157">
        <f t="shared" si="101"/>
        <v>730.72497123130029</v>
      </c>
      <c r="Z117" s="157">
        <f t="shared" si="101"/>
        <v>777.82039807356261</v>
      </c>
      <c r="AA117" s="157">
        <f t="shared" si="101"/>
        <v>825.1289263947491</v>
      </c>
      <c r="AB117" s="157">
        <f t="shared" si="101"/>
        <v>872.01125175808716</v>
      </c>
      <c r="AC117" s="157">
        <f t="shared" si="101"/>
        <v>919.10667860034948</v>
      </c>
      <c r="AD117" s="157">
        <f t="shared" si="101"/>
        <v>966.2021054426117</v>
      </c>
      <c r="AE117" s="157">
        <f t="shared" si="101"/>
        <v>1013.5106337637983</v>
      </c>
      <c r="AF117" s="157">
        <f t="shared" si="101"/>
        <v>1060.6060606060605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23.228061202744748</v>
      </c>
      <c r="K118" s="157">
        <f t="shared" si="102"/>
        <v>70.323488045007025</v>
      </c>
      <c r="L118" s="157">
        <f t="shared" si="102"/>
        <v>117.63201636619358</v>
      </c>
      <c r="M118" s="210">
        <f t="shared" si="102"/>
        <v>164.72744320845587</v>
      </c>
      <c r="N118" s="157">
        <f t="shared" si="102"/>
        <v>211.82287005071814</v>
      </c>
      <c r="O118" s="157">
        <f t="shared" si="102"/>
        <v>259.13139837190471</v>
      </c>
      <c r="P118" s="157">
        <f t="shared" si="102"/>
        <v>306.22682521416698</v>
      </c>
      <c r="Q118" s="157">
        <f t="shared" si="102"/>
        <v>353.32225205642925</v>
      </c>
      <c r="R118" s="157">
        <f t="shared" si="102"/>
        <v>400.63078037761579</v>
      </c>
      <c r="S118" s="157">
        <f t="shared" si="102"/>
        <v>447.72620721987806</v>
      </c>
      <c r="T118" s="157">
        <f t="shared" si="102"/>
        <v>494.82163406214039</v>
      </c>
      <c r="U118" s="157">
        <f t="shared" si="102"/>
        <v>542.13016238332693</v>
      </c>
      <c r="V118" s="157">
        <f t="shared" si="102"/>
        <v>589.22558922558915</v>
      </c>
      <c r="W118" s="157">
        <f t="shared" si="102"/>
        <v>636.32101606785147</v>
      </c>
      <c r="X118" s="157">
        <f t="shared" si="102"/>
        <v>683.62954438903807</v>
      </c>
      <c r="Y118" s="157">
        <f t="shared" si="102"/>
        <v>730.72497123130029</v>
      </c>
      <c r="Z118" s="157">
        <f t="shared" si="102"/>
        <v>777.82039807356261</v>
      </c>
      <c r="AA118" s="157">
        <f t="shared" si="102"/>
        <v>825.1289263947491</v>
      </c>
      <c r="AB118" s="157">
        <f t="shared" si="102"/>
        <v>872.01125175808716</v>
      </c>
      <c r="AC118" s="157">
        <f t="shared" si="102"/>
        <v>919.10667860034948</v>
      </c>
      <c r="AD118" s="157">
        <f t="shared" si="102"/>
        <v>966.2021054426117</v>
      </c>
      <c r="AE118" s="157">
        <f t="shared" si="102"/>
        <v>1013.5106337637983</v>
      </c>
      <c r="AF118" s="157">
        <f t="shared" si="102"/>
        <v>1060.6060606060605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DC_annuity_40k_60k_raw!D9+Inputs!M3*Inputs!M4</f>
        <v>32.5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93"/>
      <c r="J1" s="192" t="s">
        <v>80</v>
      </c>
      <c r="K1" s="191">
        <f>Inputs!I5</f>
        <v>5.8999999999999999E-3</v>
      </c>
      <c r="M1" s="193"/>
      <c r="N1" s="194"/>
    </row>
    <row r="2" spans="1:32" ht="15.75" customHeight="1" x14ac:dyDescent="0.15">
      <c r="A2" s="195"/>
      <c r="B2" s="146"/>
      <c r="C2" s="196"/>
      <c r="D2" s="126"/>
      <c r="I2" s="193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3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200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200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199">
        <f>DC_annuity_40k_60k_raw!M23</f>
        <v>21.212580358882228</v>
      </c>
      <c r="K7" s="58">
        <f>DC_annuity_40k_60k_raw!N23</f>
        <v>64.287105781510419</v>
      </c>
      <c r="L7" s="58">
        <f>DC_annuity_40k_60k_raw!O23</f>
        <v>106.92872140089612</v>
      </c>
      <c r="M7" s="200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93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348.58817532377236</v>
      </c>
      <c r="C9" s="58">
        <f t="shared" si="3"/>
        <v>1045.7645259713165</v>
      </c>
      <c r="D9" s="58">
        <f t="shared" si="3"/>
        <v>1742.9408766188612</v>
      </c>
      <c r="E9" s="58">
        <f t="shared" si="3"/>
        <v>2440.1172272664066</v>
      </c>
      <c r="F9" s="58">
        <f t="shared" si="3"/>
        <v>3137.2935779139507</v>
      </c>
      <c r="G9" s="58">
        <f t="shared" si="3"/>
        <v>3834.469928561497</v>
      </c>
      <c r="H9" s="58">
        <f t="shared" si="3"/>
        <v>4531.6462792090388</v>
      </c>
      <c r="I9" s="58">
        <f t="shared" si="3"/>
        <v>5228.8226298565842</v>
      </c>
      <c r="J9" s="199">
        <f t="shared" si="3"/>
        <v>5868.308876567181</v>
      </c>
      <c r="K9" s="58">
        <f t="shared" si="3"/>
        <v>6434.5202664241096</v>
      </c>
      <c r="L9" s="58">
        <f t="shared" si="3"/>
        <v>7011.1214915588498</v>
      </c>
      <c r="M9" s="200">
        <f t="shared" si="3"/>
        <v>7577.3328814157649</v>
      </c>
      <c r="N9" s="58">
        <f t="shared" si="3"/>
        <v>7852.6461998858686</v>
      </c>
      <c r="O9" s="58">
        <f t="shared" si="3"/>
        <v>7857.8411175247766</v>
      </c>
      <c r="P9" s="58">
        <f t="shared" si="3"/>
        <v>7852.6461998858667</v>
      </c>
      <c r="Q9" s="58">
        <f t="shared" si="3"/>
        <v>7857.8411175247766</v>
      </c>
      <c r="R9" s="58">
        <f t="shared" si="3"/>
        <v>7857.8411175247857</v>
      </c>
      <c r="S9" s="58">
        <f t="shared" si="3"/>
        <v>7863.0360351636882</v>
      </c>
      <c r="T9" s="58">
        <f t="shared" si="3"/>
        <v>7857.8411175247857</v>
      </c>
      <c r="U9" s="58">
        <f t="shared" si="3"/>
        <v>7852.6461998858758</v>
      </c>
      <c r="V9" s="58">
        <f t="shared" si="3"/>
        <v>7857.8411175247747</v>
      </c>
      <c r="W9" s="58">
        <f t="shared" si="3"/>
        <v>7852.6461998858722</v>
      </c>
      <c r="X9" s="58">
        <f t="shared" si="3"/>
        <v>7857.8411175247784</v>
      </c>
      <c r="Y9" s="58">
        <f t="shared" si="3"/>
        <v>7857.8411175247784</v>
      </c>
      <c r="Z9" s="58">
        <f t="shared" si="3"/>
        <v>7852.6461998858613</v>
      </c>
      <c r="AA9" s="58">
        <f t="shared" si="3"/>
        <v>7857.8411175247784</v>
      </c>
      <c r="AB9" s="58">
        <f t="shared" si="3"/>
        <v>7852.6461998858649</v>
      </c>
      <c r="AC9" s="58">
        <f t="shared" si="3"/>
        <v>7857.841117524782</v>
      </c>
      <c r="AD9" s="58">
        <f t="shared" si="3"/>
        <v>7863.0360351637028</v>
      </c>
      <c r="AE9" s="58">
        <f t="shared" si="3"/>
        <v>7857.8411175247711</v>
      </c>
      <c r="AF9" s="58">
        <f t="shared" si="3"/>
        <v>7857.8411175247929</v>
      </c>
    </row>
    <row r="10" spans="1:32" ht="15.75" customHeight="1" x14ac:dyDescent="0.15">
      <c r="A10" s="60" t="s">
        <v>86</v>
      </c>
      <c r="B10" s="61">
        <f t="shared" ref="B10:AF10" si="4">B9/B21</f>
        <v>0.43573521915471541</v>
      </c>
      <c r="C10" s="61">
        <f t="shared" si="4"/>
        <v>0.43573521915471519</v>
      </c>
      <c r="D10" s="61">
        <f t="shared" si="4"/>
        <v>0.43573521915471541</v>
      </c>
      <c r="E10" s="61">
        <f t="shared" si="4"/>
        <v>0.43573521915471547</v>
      </c>
      <c r="F10" s="61">
        <f t="shared" si="4"/>
        <v>0.43573521915471536</v>
      </c>
      <c r="G10" s="61">
        <f t="shared" si="4"/>
        <v>0.43573521915471547</v>
      </c>
      <c r="H10" s="61">
        <f t="shared" si="4"/>
        <v>0.43573521915471525</v>
      </c>
      <c r="I10" s="61">
        <f t="shared" si="4"/>
        <v>0.43573521915471536</v>
      </c>
      <c r="J10" s="61">
        <f t="shared" si="4"/>
        <v>0.43149329974758688</v>
      </c>
      <c r="K10" s="61">
        <f t="shared" si="4"/>
        <v>0.42332370173842815</v>
      </c>
      <c r="L10" s="61">
        <f t="shared" si="4"/>
        <v>0.41732866021183629</v>
      </c>
      <c r="M10" s="61">
        <f t="shared" si="4"/>
        <v>0.41181156964216131</v>
      </c>
      <c r="N10" s="61">
        <f t="shared" si="4"/>
        <v>0.39842739807873212</v>
      </c>
      <c r="O10" s="61">
        <f t="shared" si="4"/>
        <v>0.37882093157860997</v>
      </c>
      <c r="P10" s="61">
        <f t="shared" si="4"/>
        <v>0.360771010930725</v>
      </c>
      <c r="Q10" s="61">
        <f t="shared" si="4"/>
        <v>0.34464097639484498</v>
      </c>
      <c r="R10" s="61">
        <f t="shared" si="4"/>
        <v>0.32969225141651659</v>
      </c>
      <c r="S10" s="61">
        <f t="shared" si="4"/>
        <v>0.31626138216243971</v>
      </c>
      <c r="T10" s="61">
        <f t="shared" si="4"/>
        <v>0.30349637917921329</v>
      </c>
      <c r="U10" s="61">
        <f t="shared" si="4"/>
        <v>0.29170687199317336</v>
      </c>
      <c r="V10" s="61">
        <f t="shared" si="4"/>
        <v>0.28110465758994058</v>
      </c>
      <c r="W10" s="61">
        <f t="shared" si="4"/>
        <v>0.27099737431136767</v>
      </c>
      <c r="X10" s="61">
        <f t="shared" si="4"/>
        <v>0.26183531607134314</v>
      </c>
      <c r="Y10" s="61">
        <f t="shared" si="4"/>
        <v>0.25311611837488851</v>
      </c>
      <c r="Z10" s="61">
        <f t="shared" si="4"/>
        <v>0.24483661500616496</v>
      </c>
      <c r="AA10" s="61">
        <f t="shared" si="4"/>
        <v>0.23738554064063322</v>
      </c>
      <c r="AB10" s="61">
        <f t="shared" si="4"/>
        <v>0.23007915988609642</v>
      </c>
      <c r="AC10" s="61">
        <f t="shared" si="4"/>
        <v>0.22346277901332329</v>
      </c>
      <c r="AD10" s="61">
        <f t="shared" si="4"/>
        <v>0.21722431860854688</v>
      </c>
      <c r="AE10" s="61">
        <f t="shared" si="4"/>
        <v>0.21111215116412499</v>
      </c>
      <c r="AF10" s="61">
        <f t="shared" si="4"/>
        <v>0.20540713018594253</v>
      </c>
    </row>
    <row r="11" spans="1:32" ht="15.75" customHeight="1" x14ac:dyDescent="0.15">
      <c r="A11" s="60"/>
      <c r="C11" s="126"/>
      <c r="D11" s="126"/>
      <c r="I11" s="193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200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389.63036522936864</v>
      </c>
      <c r="C13" s="58">
        <f t="shared" si="6"/>
        <v>1168.8910956881061</v>
      </c>
      <c r="D13" s="58">
        <f t="shared" si="6"/>
        <v>1948.1518261468425</v>
      </c>
      <c r="E13" s="58">
        <f t="shared" si="6"/>
        <v>2727.4125566055795</v>
      </c>
      <c r="F13" s="58">
        <f t="shared" si="6"/>
        <v>3506.6732870643173</v>
      </c>
      <c r="G13" s="58">
        <f t="shared" si="6"/>
        <v>4285.9340175230545</v>
      </c>
      <c r="H13" s="58">
        <f t="shared" si="6"/>
        <v>5065.1947479817927</v>
      </c>
      <c r="I13" s="200">
        <f t="shared" si="6"/>
        <v>5844.4554784405291</v>
      </c>
      <c r="J13" s="199">
        <f t="shared" si="6"/>
        <v>6234.0858436698982</v>
      </c>
      <c r="K13" s="58">
        <f t="shared" si="6"/>
        <v>6234.0858436698982</v>
      </c>
      <c r="L13" s="58">
        <f t="shared" si="6"/>
        <v>6234.0858436698982</v>
      </c>
      <c r="M13" s="200">
        <f t="shared" si="6"/>
        <v>6234.0858436698982</v>
      </c>
      <c r="N13" s="199">
        <f t="shared" si="6"/>
        <v>6234.0858436698982</v>
      </c>
      <c r="O13" s="58">
        <f t="shared" si="6"/>
        <v>6234.0858436698982</v>
      </c>
      <c r="P13" s="58">
        <f t="shared" si="6"/>
        <v>6234.0858436698982</v>
      </c>
      <c r="Q13" s="58">
        <f t="shared" si="6"/>
        <v>6234.0858436698982</v>
      </c>
      <c r="R13" s="58">
        <f t="shared" si="6"/>
        <v>6234.0858436698982</v>
      </c>
      <c r="S13" s="58">
        <f t="shared" si="6"/>
        <v>6234.0858436698982</v>
      </c>
      <c r="T13" s="58">
        <f t="shared" si="6"/>
        <v>6234.0858436698982</v>
      </c>
      <c r="U13" s="58">
        <f t="shared" si="6"/>
        <v>6234.0858436698982</v>
      </c>
      <c r="V13" s="58">
        <f t="shared" si="6"/>
        <v>6234.0858436698982</v>
      </c>
      <c r="W13" s="58">
        <f t="shared" si="6"/>
        <v>6234.0858436698982</v>
      </c>
      <c r="X13" s="58">
        <f t="shared" si="6"/>
        <v>6234.0858436698982</v>
      </c>
      <c r="Y13" s="58">
        <f t="shared" si="6"/>
        <v>6234.0858436698982</v>
      </c>
      <c r="Z13" s="58">
        <f t="shared" si="6"/>
        <v>6234.0858436698982</v>
      </c>
      <c r="AA13" s="58">
        <f t="shared" si="6"/>
        <v>6234.0858436698982</v>
      </c>
      <c r="AB13" s="58">
        <f t="shared" si="6"/>
        <v>6234.0858436698982</v>
      </c>
      <c r="AC13" s="58">
        <f t="shared" si="6"/>
        <v>6234.0858436698982</v>
      </c>
      <c r="AD13" s="58">
        <f t="shared" si="6"/>
        <v>6234.0858436698982</v>
      </c>
      <c r="AE13" s="58">
        <f t="shared" si="6"/>
        <v>6234.0858436698982</v>
      </c>
      <c r="AF13" s="58">
        <f t="shared" si="6"/>
        <v>6234.0858436698982</v>
      </c>
    </row>
    <row r="14" spans="1:32" ht="15.75" customHeight="1" x14ac:dyDescent="0.15">
      <c r="A14" s="62"/>
      <c r="C14" s="126"/>
      <c r="D14" s="126"/>
      <c r="I14" s="193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445.46418753652688</v>
      </c>
      <c r="O15" s="58">
        <f t="shared" si="7"/>
        <v>1350.0292214117189</v>
      </c>
      <c r="P15" s="58">
        <f t="shared" si="7"/>
        <v>2245.5031494188188</v>
      </c>
      <c r="Q15" s="58">
        <f t="shared" si="7"/>
        <v>3150.0681832940118</v>
      </c>
      <c r="R15" s="58">
        <f t="shared" si="7"/>
        <v>4054.6332171692034</v>
      </c>
      <c r="S15" s="58">
        <f t="shared" si="7"/>
        <v>4954.6526981103498</v>
      </c>
      <c r="T15" s="58">
        <f t="shared" si="7"/>
        <v>5854.6721790514966</v>
      </c>
      <c r="U15" s="58">
        <f t="shared" si="7"/>
        <v>6754.6916599926426</v>
      </c>
      <c r="V15" s="58">
        <f t="shared" si="7"/>
        <v>7659.2566938678292</v>
      </c>
      <c r="W15" s="58">
        <f t="shared" si="7"/>
        <v>8554.7306218749345</v>
      </c>
      <c r="X15" s="58">
        <f t="shared" si="7"/>
        <v>9459.295655750122</v>
      </c>
      <c r="Y15" s="58">
        <f t="shared" si="7"/>
        <v>10363.860689625313</v>
      </c>
      <c r="Z15" s="58">
        <f t="shared" si="7"/>
        <v>11263.880170566463</v>
      </c>
      <c r="AA15" s="58">
        <f t="shared" si="7"/>
        <v>12163.899651507605</v>
      </c>
      <c r="AB15" s="58">
        <f t="shared" si="7"/>
        <v>13063.919132448756</v>
      </c>
      <c r="AC15" s="58">
        <f t="shared" si="7"/>
        <v>13968.484166323942</v>
      </c>
      <c r="AD15" s="58">
        <f t="shared" si="7"/>
        <v>14873.049200199148</v>
      </c>
      <c r="AE15" s="58">
        <f t="shared" si="7"/>
        <v>15768.523128206234</v>
      </c>
      <c r="AF15" s="58">
        <f t="shared" si="7"/>
        <v>16673.08816208144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445.46418753652688</v>
      </c>
      <c r="K16" s="127">
        <f t="shared" si="8"/>
        <v>1350.0292214117189</v>
      </c>
      <c r="L16" s="127">
        <f t="shared" si="8"/>
        <v>2245.5031494188188</v>
      </c>
      <c r="M16" s="203">
        <f t="shared" si="8"/>
        <v>3150.0681832940118</v>
      </c>
      <c r="N16" s="127">
        <f t="shared" si="8"/>
        <v>4054.6332171692034</v>
      </c>
      <c r="O16" s="127">
        <f t="shared" si="8"/>
        <v>4954.6526981103498</v>
      </c>
      <c r="P16" s="127">
        <f t="shared" si="8"/>
        <v>5854.6721790514966</v>
      </c>
      <c r="Q16" s="127">
        <f t="shared" si="8"/>
        <v>6754.6916599926426</v>
      </c>
      <c r="R16" s="127">
        <f t="shared" si="8"/>
        <v>7659.2566938678292</v>
      </c>
      <c r="S16" s="127">
        <f t="shared" si="8"/>
        <v>8554.7306218749345</v>
      </c>
      <c r="T16" s="127">
        <f t="shared" si="8"/>
        <v>9459.295655750122</v>
      </c>
      <c r="U16" s="127">
        <f t="shared" si="8"/>
        <v>10363.860689625313</v>
      </c>
      <c r="V16" s="127">
        <f t="shared" si="8"/>
        <v>11263.880170566463</v>
      </c>
      <c r="W16" s="127">
        <f t="shared" si="8"/>
        <v>12163.899651507605</v>
      </c>
      <c r="X16" s="127">
        <f t="shared" si="8"/>
        <v>13063.919132448756</v>
      </c>
      <c r="Y16" s="127">
        <f t="shared" si="8"/>
        <v>13968.484166323942</v>
      </c>
      <c r="Z16" s="127">
        <f t="shared" si="8"/>
        <v>14873.049200199148</v>
      </c>
      <c r="AA16" s="127">
        <f t="shared" si="8"/>
        <v>15768.523128206234</v>
      </c>
      <c r="AB16" s="127">
        <f t="shared" si="8"/>
        <v>16673.08816208144</v>
      </c>
      <c r="AC16" s="127">
        <f t="shared" si="8"/>
        <v>17573.107643022573</v>
      </c>
      <c r="AD16" s="127">
        <f t="shared" si="8"/>
        <v>18473.127123963714</v>
      </c>
      <c r="AE16" s="127">
        <f t="shared" si="8"/>
        <v>19373.146604904869</v>
      </c>
      <c r="AF16" s="127">
        <f t="shared" si="8"/>
        <v>20277.711638780056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2463.6377410766463</v>
      </c>
      <c r="O18" s="58">
        <f t="shared" si="9"/>
        <v>2592.861317344531</v>
      </c>
      <c r="P18" s="58">
        <f t="shared" si="9"/>
        <v>2720.7861642026883</v>
      </c>
      <c r="Q18" s="58">
        <f t="shared" si="9"/>
        <v>2850.009740470573</v>
      </c>
      <c r="R18" s="58">
        <f t="shared" si="9"/>
        <v>2979.2333167384577</v>
      </c>
      <c r="S18" s="58">
        <f t="shared" si="9"/>
        <v>3107.8075283014787</v>
      </c>
      <c r="T18" s="58">
        <f t="shared" si="9"/>
        <v>3236.3817398644997</v>
      </c>
      <c r="U18" s="58">
        <f t="shared" si="9"/>
        <v>3364.9559514275197</v>
      </c>
      <c r="V18" s="58">
        <f t="shared" si="9"/>
        <v>3494.1795276954049</v>
      </c>
      <c r="W18" s="58">
        <f t="shared" si="9"/>
        <v>3622.1043745535617</v>
      </c>
      <c r="X18" s="58">
        <f t="shared" si="9"/>
        <v>3751.3279508214464</v>
      </c>
      <c r="Y18" s="58">
        <f t="shared" si="9"/>
        <v>3880.5515270893311</v>
      </c>
      <c r="Z18" s="58">
        <f t="shared" si="9"/>
        <v>4009.1257386523521</v>
      </c>
      <c r="AA18" s="58">
        <f t="shared" si="9"/>
        <v>4137.6999502153731</v>
      </c>
      <c r="AB18" s="58">
        <f t="shared" si="9"/>
        <v>4266.274161778394</v>
      </c>
      <c r="AC18" s="58">
        <f t="shared" si="9"/>
        <v>4395.4977380462788</v>
      </c>
      <c r="AD18" s="58">
        <f t="shared" si="9"/>
        <v>4524.7213143141626</v>
      </c>
      <c r="AE18" s="58">
        <f t="shared" si="9"/>
        <v>4652.6461611723207</v>
      </c>
      <c r="AF18" s="58">
        <f t="shared" si="9"/>
        <v>4781.8697374402045</v>
      </c>
    </row>
    <row r="19" spans="1:32" ht="15.75" customHeight="1" x14ac:dyDescent="0.15">
      <c r="A19" s="62" t="s">
        <v>88</v>
      </c>
      <c r="B19" s="58">
        <f t="shared" ref="B19:AF19" si="10">3*(B50+B98)</f>
        <v>61.78145944685911</v>
      </c>
      <c r="C19" s="58">
        <f t="shared" si="10"/>
        <v>185.34437834057732</v>
      </c>
      <c r="D19" s="58">
        <f t="shared" si="10"/>
        <v>308.90729723429553</v>
      </c>
      <c r="E19" s="58">
        <f t="shared" si="10"/>
        <v>432.4702161280137</v>
      </c>
      <c r="F19" s="58">
        <f t="shared" si="10"/>
        <v>556.03313502173194</v>
      </c>
      <c r="G19" s="58">
        <f t="shared" si="10"/>
        <v>679.59605391545017</v>
      </c>
      <c r="H19" s="58">
        <f t="shared" si="10"/>
        <v>803.1589728091684</v>
      </c>
      <c r="I19" s="58">
        <f t="shared" si="10"/>
        <v>926.72189170288652</v>
      </c>
      <c r="J19" s="199">
        <f t="shared" si="10"/>
        <v>1052.1410922263924</v>
      </c>
      <c r="K19" s="58">
        <f t="shared" si="10"/>
        <v>1181.3646684942771</v>
      </c>
      <c r="L19" s="58">
        <f t="shared" si="10"/>
        <v>1309.2895153524341</v>
      </c>
      <c r="M19" s="200">
        <f t="shared" si="10"/>
        <v>1438.5130916203188</v>
      </c>
      <c r="N19" s="58">
        <f t="shared" si="10"/>
        <v>1567.7366678882036</v>
      </c>
      <c r="O19" s="58">
        <f t="shared" si="10"/>
        <v>1696.3108794512241</v>
      </c>
      <c r="P19" s="58">
        <f t="shared" si="10"/>
        <v>1824.8850910142451</v>
      </c>
      <c r="Q19" s="58">
        <f t="shared" si="10"/>
        <v>1953.459302577266</v>
      </c>
      <c r="R19" s="58">
        <f t="shared" si="10"/>
        <v>2082.6828788451503</v>
      </c>
      <c r="S19" s="58">
        <f t="shared" si="10"/>
        <v>2210.6077257033076</v>
      </c>
      <c r="T19" s="58">
        <f t="shared" si="10"/>
        <v>2339.8313019711923</v>
      </c>
      <c r="U19" s="58">
        <f t="shared" si="10"/>
        <v>2469.0548782390765</v>
      </c>
      <c r="V19" s="58">
        <f t="shared" si="10"/>
        <v>2597.6290898020975</v>
      </c>
      <c r="W19" s="58">
        <f t="shared" si="10"/>
        <v>2726.2033013651185</v>
      </c>
      <c r="X19" s="58">
        <f t="shared" si="10"/>
        <v>2854.7775129281395</v>
      </c>
      <c r="Y19" s="58">
        <f t="shared" si="10"/>
        <v>2984.0010891960242</v>
      </c>
      <c r="Z19" s="58">
        <f t="shared" si="10"/>
        <v>3113.2246654639084</v>
      </c>
      <c r="AA19" s="58">
        <f t="shared" si="10"/>
        <v>3241.1495123220657</v>
      </c>
      <c r="AB19" s="58">
        <f t="shared" si="10"/>
        <v>3370.3730885899499</v>
      </c>
      <c r="AC19" s="58">
        <f t="shared" si="10"/>
        <v>3498.9473001529709</v>
      </c>
      <c r="AD19" s="58">
        <f t="shared" si="10"/>
        <v>3627.5215117159919</v>
      </c>
      <c r="AE19" s="58">
        <f t="shared" si="10"/>
        <v>3756.0957232790129</v>
      </c>
      <c r="AF19" s="58">
        <f t="shared" si="10"/>
        <v>3885.3192995468971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19709.101928613174</v>
      </c>
      <c r="O21" s="58">
        <f t="shared" si="11"/>
        <v>20742.890538756248</v>
      </c>
      <c r="P21" s="58">
        <f t="shared" si="11"/>
        <v>21766.289313621506</v>
      </c>
      <c r="Q21" s="58">
        <f t="shared" si="11"/>
        <v>22800.077923764584</v>
      </c>
      <c r="R21" s="58">
        <f t="shared" si="11"/>
        <v>23833.866533907662</v>
      </c>
      <c r="S21" s="58">
        <f t="shared" si="11"/>
        <v>24862.460226411829</v>
      </c>
      <c r="T21" s="58">
        <f t="shared" si="11"/>
        <v>25891.053918915997</v>
      </c>
      <c r="U21" s="58">
        <f t="shared" si="11"/>
        <v>26919.647611420161</v>
      </c>
      <c r="V21" s="58">
        <f t="shared" si="11"/>
        <v>27953.436221563232</v>
      </c>
      <c r="W21" s="58">
        <f t="shared" si="11"/>
        <v>28976.834996428497</v>
      </c>
      <c r="X21" s="58">
        <f t="shared" si="11"/>
        <v>30010.623606571571</v>
      </c>
      <c r="Y21" s="58">
        <f t="shared" si="11"/>
        <v>31044.412216714642</v>
      </c>
      <c r="Z21" s="58">
        <f t="shared" si="11"/>
        <v>32073.005909218817</v>
      </c>
      <c r="AA21" s="58">
        <f t="shared" si="11"/>
        <v>33101.599601722977</v>
      </c>
      <c r="AB21" s="58">
        <f t="shared" si="11"/>
        <v>34130.193294227152</v>
      </c>
      <c r="AC21" s="58">
        <f t="shared" si="11"/>
        <v>35163.981904370223</v>
      </c>
      <c r="AD21" s="58">
        <f t="shared" si="11"/>
        <v>36197.770514513308</v>
      </c>
      <c r="AE21" s="58">
        <f t="shared" si="11"/>
        <v>37221.169289378551</v>
      </c>
      <c r="AF21" s="58">
        <f t="shared" si="11"/>
        <v>38254.957899521643</v>
      </c>
    </row>
    <row r="22" spans="1:32" ht="15.75" customHeight="1" x14ac:dyDescent="0.15">
      <c r="A22" s="235" t="s">
        <v>92</v>
      </c>
      <c r="B22" s="58">
        <f t="shared" ref="B22:AF22" si="12">B13+B16+B19</f>
        <v>451.41182467622775</v>
      </c>
      <c r="C22" s="58">
        <f t="shared" si="12"/>
        <v>1354.2354740286835</v>
      </c>
      <c r="D22" s="58">
        <f t="shared" si="12"/>
        <v>2257.0591233811379</v>
      </c>
      <c r="E22" s="58">
        <f t="shared" si="12"/>
        <v>3159.8827727335934</v>
      </c>
      <c r="F22" s="58">
        <f t="shared" si="12"/>
        <v>4062.7064220860493</v>
      </c>
      <c r="G22" s="58">
        <f t="shared" si="12"/>
        <v>4965.5300714385048</v>
      </c>
      <c r="H22" s="58">
        <f t="shared" si="12"/>
        <v>5868.3537207909612</v>
      </c>
      <c r="I22" s="58">
        <f t="shared" si="12"/>
        <v>6771.1773701434158</v>
      </c>
      <c r="J22" s="58">
        <f t="shared" si="12"/>
        <v>7731.6911234328172</v>
      </c>
      <c r="K22" s="58">
        <f t="shared" si="12"/>
        <v>8765.479733575894</v>
      </c>
      <c r="L22" s="58">
        <f t="shared" si="12"/>
        <v>9788.8785084411502</v>
      </c>
      <c r="M22" s="58">
        <f t="shared" si="12"/>
        <v>10822.667118584228</v>
      </c>
      <c r="N22" s="58">
        <f t="shared" si="12"/>
        <v>11856.455728727306</v>
      </c>
      <c r="O22" s="58">
        <f t="shared" si="12"/>
        <v>12885.049421231472</v>
      </c>
      <c r="P22" s="58">
        <f t="shared" si="12"/>
        <v>13913.643113735639</v>
      </c>
      <c r="Q22" s="58">
        <f t="shared" si="12"/>
        <v>14942.236806239807</v>
      </c>
      <c r="R22" s="58">
        <f t="shared" si="12"/>
        <v>15976.025416382876</v>
      </c>
      <c r="S22" s="58">
        <f t="shared" si="12"/>
        <v>16999.424191248141</v>
      </c>
      <c r="T22" s="58">
        <f t="shared" si="12"/>
        <v>18033.212801391212</v>
      </c>
      <c r="U22" s="58">
        <f t="shared" si="12"/>
        <v>19067.001411534286</v>
      </c>
      <c r="V22" s="58">
        <f t="shared" si="12"/>
        <v>20095.595104038457</v>
      </c>
      <c r="W22" s="58">
        <f t="shared" si="12"/>
        <v>21124.188796542625</v>
      </c>
      <c r="X22" s="58">
        <f t="shared" si="12"/>
        <v>22152.782489046793</v>
      </c>
      <c r="Y22" s="58">
        <f t="shared" si="12"/>
        <v>23186.571099189863</v>
      </c>
      <c r="Z22" s="58">
        <f t="shared" si="12"/>
        <v>24220.359709332955</v>
      </c>
      <c r="AA22" s="58">
        <f t="shared" si="12"/>
        <v>25243.758484198199</v>
      </c>
      <c r="AB22" s="58">
        <f t="shared" si="12"/>
        <v>26277.547094341287</v>
      </c>
      <c r="AC22" s="58">
        <f t="shared" si="12"/>
        <v>27306.140786845441</v>
      </c>
      <c r="AD22" s="58">
        <f t="shared" si="12"/>
        <v>28334.734479349605</v>
      </c>
      <c r="AE22" s="58">
        <f t="shared" si="12"/>
        <v>29363.32817185378</v>
      </c>
      <c r="AF22" s="58">
        <f t="shared" si="12"/>
        <v>30397.11678199685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20.593819815619703</v>
      </c>
      <c r="C50" s="58">
        <f t="shared" si="37"/>
        <v>61.78145944685911</v>
      </c>
      <c r="D50" s="58">
        <f t="shared" si="37"/>
        <v>102.96909907809851</v>
      </c>
      <c r="E50" s="58">
        <f t="shared" si="37"/>
        <v>144.1567387093379</v>
      </c>
      <c r="F50" s="58">
        <f t="shared" si="37"/>
        <v>185.34437834057732</v>
      </c>
      <c r="G50" s="58">
        <f t="shared" si="37"/>
        <v>226.53201797181671</v>
      </c>
      <c r="H50" s="58">
        <f t="shared" si="37"/>
        <v>267.71965760305613</v>
      </c>
      <c r="I50" s="58">
        <f t="shared" si="37"/>
        <v>308.90729723429553</v>
      </c>
      <c r="J50" s="201">
        <f t="shared" ref="J50:AF50" si="38">J$5/85*((1+$H$1-$K$1)/(1+$F$1))^($A26-$C$1)</f>
        <v>329.50111704991525</v>
      </c>
      <c r="K50" s="63">
        <f t="shared" si="38"/>
        <v>329.50111704991525</v>
      </c>
      <c r="L50" s="63">
        <f t="shared" si="38"/>
        <v>329.50111704991525</v>
      </c>
      <c r="M50" s="62">
        <f t="shared" si="38"/>
        <v>329.50111704991525</v>
      </c>
      <c r="N50" s="58">
        <f t="shared" si="38"/>
        <v>329.50111704991525</v>
      </c>
      <c r="O50" s="58">
        <f t="shared" si="38"/>
        <v>329.50111704991525</v>
      </c>
      <c r="P50" s="58">
        <f t="shared" si="38"/>
        <v>329.50111704991525</v>
      </c>
      <c r="Q50" s="58">
        <f t="shared" si="38"/>
        <v>329.50111704991525</v>
      </c>
      <c r="R50" s="58">
        <f t="shared" si="38"/>
        <v>329.50111704991525</v>
      </c>
      <c r="S50" s="58">
        <f t="shared" si="38"/>
        <v>329.50111704991525</v>
      </c>
      <c r="T50" s="58">
        <f t="shared" si="38"/>
        <v>329.50111704991525</v>
      </c>
      <c r="U50" s="58">
        <f t="shared" si="38"/>
        <v>329.50111704991525</v>
      </c>
      <c r="V50" s="58">
        <f t="shared" si="38"/>
        <v>329.50111704991525</v>
      </c>
      <c r="W50" s="58">
        <f t="shared" si="38"/>
        <v>329.50111704991525</v>
      </c>
      <c r="X50" s="58">
        <f t="shared" si="38"/>
        <v>329.50111704991525</v>
      </c>
      <c r="Y50" s="58">
        <f t="shared" si="38"/>
        <v>329.50111704991525</v>
      </c>
      <c r="Z50" s="58">
        <f t="shared" si="38"/>
        <v>329.50111704991525</v>
      </c>
      <c r="AA50" s="58">
        <f t="shared" si="38"/>
        <v>329.50111704991525</v>
      </c>
      <c r="AB50" s="58">
        <f t="shared" si="38"/>
        <v>329.50111704991525</v>
      </c>
      <c r="AC50" s="58">
        <f t="shared" si="38"/>
        <v>329.50111704991525</v>
      </c>
      <c r="AD50" s="58">
        <f t="shared" si="38"/>
        <v>329.50111704991525</v>
      </c>
      <c r="AE50" s="58">
        <f t="shared" si="38"/>
        <v>329.50111704991525</v>
      </c>
      <c r="AF50" s="58">
        <f t="shared" si="38"/>
        <v>329.50111704991525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20.375885217570911</v>
      </c>
      <c r="C51" s="58">
        <f t="shared" si="39"/>
        <v>61.127655652712725</v>
      </c>
      <c r="D51" s="58">
        <f t="shared" si="39"/>
        <v>101.87942608785454</v>
      </c>
      <c r="E51" s="58">
        <f t="shared" si="39"/>
        <v>142.63119652299633</v>
      </c>
      <c r="F51" s="58">
        <f t="shared" si="39"/>
        <v>183.38296695813818</v>
      </c>
      <c r="G51" s="58">
        <f t="shared" si="39"/>
        <v>224.13473739327998</v>
      </c>
      <c r="H51" s="58">
        <f t="shared" si="39"/>
        <v>264.88650782842183</v>
      </c>
      <c r="I51" s="58">
        <f t="shared" si="39"/>
        <v>305.63827826356362</v>
      </c>
      <c r="J51" s="201">
        <f t="shared" si="39"/>
        <v>326.01416348113457</v>
      </c>
      <c r="K51" s="63">
        <f t="shared" si="39"/>
        <v>326.01416348113457</v>
      </c>
      <c r="L51" s="63">
        <f t="shared" si="39"/>
        <v>326.01416348113457</v>
      </c>
      <c r="M51" s="62">
        <f t="shared" si="39"/>
        <v>326.01416348113457</v>
      </c>
      <c r="N51" s="58">
        <f t="shared" si="39"/>
        <v>326.01416348113457</v>
      </c>
      <c r="O51" s="58">
        <f t="shared" si="39"/>
        <v>326.01416348113457</v>
      </c>
      <c r="P51" s="58">
        <f t="shared" si="39"/>
        <v>326.01416348113457</v>
      </c>
      <c r="Q51" s="58">
        <f t="shared" si="39"/>
        <v>326.01416348113457</v>
      </c>
      <c r="R51" s="58">
        <f t="shared" si="39"/>
        <v>326.01416348113457</v>
      </c>
      <c r="S51" s="58">
        <f t="shared" si="39"/>
        <v>326.01416348113457</v>
      </c>
      <c r="T51" s="58">
        <f t="shared" si="39"/>
        <v>326.01416348113457</v>
      </c>
      <c r="U51" s="58">
        <f t="shared" si="39"/>
        <v>326.01416348113457</v>
      </c>
      <c r="V51" s="58">
        <f t="shared" si="39"/>
        <v>326.01416348113457</v>
      </c>
      <c r="W51" s="58">
        <f t="shared" si="39"/>
        <v>326.01416348113457</v>
      </c>
      <c r="X51" s="58">
        <f t="shared" si="39"/>
        <v>326.01416348113457</v>
      </c>
      <c r="Y51" s="58">
        <f t="shared" si="39"/>
        <v>326.01416348113457</v>
      </c>
      <c r="Z51" s="58">
        <f t="shared" si="39"/>
        <v>326.01416348113457</v>
      </c>
      <c r="AA51" s="58">
        <f t="shared" si="39"/>
        <v>326.01416348113457</v>
      </c>
      <c r="AB51" s="58">
        <f t="shared" si="39"/>
        <v>326.01416348113457</v>
      </c>
      <c r="AC51" s="58">
        <f t="shared" si="39"/>
        <v>326.01416348113457</v>
      </c>
      <c r="AD51" s="58">
        <f t="shared" si="39"/>
        <v>326.01416348113457</v>
      </c>
      <c r="AE51" s="58">
        <f t="shared" si="39"/>
        <v>326.01416348113457</v>
      </c>
      <c r="AF51" s="58">
        <f t="shared" si="39"/>
        <v>326.01416348113457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20.160256917695644</v>
      </c>
      <c r="C52" s="58">
        <f t="shared" si="40"/>
        <v>60.480770753086922</v>
      </c>
      <c r="D52" s="58">
        <f t="shared" si="40"/>
        <v>100.8012845884782</v>
      </c>
      <c r="E52" s="58">
        <f t="shared" si="40"/>
        <v>141.12179842386948</v>
      </c>
      <c r="F52" s="58">
        <f t="shared" si="40"/>
        <v>181.44231225926077</v>
      </c>
      <c r="G52" s="58">
        <f t="shared" si="40"/>
        <v>221.76282609465201</v>
      </c>
      <c r="H52" s="58">
        <f t="shared" si="40"/>
        <v>262.08333993004339</v>
      </c>
      <c r="I52" s="58">
        <f t="shared" si="40"/>
        <v>302.40385376543463</v>
      </c>
      <c r="J52" s="201">
        <f t="shared" si="40"/>
        <v>322.56411068313031</v>
      </c>
      <c r="K52" s="63">
        <f t="shared" si="40"/>
        <v>322.56411068313031</v>
      </c>
      <c r="L52" s="63">
        <f t="shared" si="40"/>
        <v>322.56411068313031</v>
      </c>
      <c r="M52" s="62">
        <f t="shared" si="40"/>
        <v>322.56411068313031</v>
      </c>
      <c r="N52" s="58">
        <f t="shared" si="40"/>
        <v>322.56411068313031</v>
      </c>
      <c r="O52" s="58">
        <f t="shared" si="40"/>
        <v>322.56411068313031</v>
      </c>
      <c r="P52" s="58">
        <f t="shared" si="40"/>
        <v>322.56411068313031</v>
      </c>
      <c r="Q52" s="58">
        <f t="shared" si="40"/>
        <v>322.56411068313031</v>
      </c>
      <c r="R52" s="58">
        <f t="shared" si="40"/>
        <v>322.56411068313031</v>
      </c>
      <c r="S52" s="58">
        <f t="shared" si="40"/>
        <v>322.56411068313031</v>
      </c>
      <c r="T52" s="58">
        <f t="shared" si="40"/>
        <v>322.56411068313031</v>
      </c>
      <c r="U52" s="58">
        <f t="shared" si="40"/>
        <v>322.56411068313031</v>
      </c>
      <c r="V52" s="58">
        <f t="shared" si="40"/>
        <v>322.56411068313031</v>
      </c>
      <c r="W52" s="58">
        <f t="shared" si="40"/>
        <v>322.56411068313031</v>
      </c>
      <c r="X52" s="58">
        <f t="shared" si="40"/>
        <v>322.56411068313031</v>
      </c>
      <c r="Y52" s="58">
        <f t="shared" si="40"/>
        <v>322.56411068313031</v>
      </c>
      <c r="Z52" s="58">
        <f t="shared" si="40"/>
        <v>322.56411068313031</v>
      </c>
      <c r="AA52" s="58">
        <f t="shared" si="40"/>
        <v>322.56411068313031</v>
      </c>
      <c r="AB52" s="58">
        <f t="shared" si="40"/>
        <v>322.56411068313031</v>
      </c>
      <c r="AC52" s="58">
        <f t="shared" si="40"/>
        <v>322.56411068313031</v>
      </c>
      <c r="AD52" s="58">
        <f t="shared" si="40"/>
        <v>322.56411068313031</v>
      </c>
      <c r="AE52" s="58">
        <f t="shared" si="40"/>
        <v>322.56411068313031</v>
      </c>
      <c r="AF52" s="58">
        <f t="shared" si="40"/>
        <v>322.56411068313031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19.946910509537506</v>
      </c>
      <c r="C53" s="58">
        <f t="shared" si="41"/>
        <v>59.840731528612494</v>
      </c>
      <c r="D53" s="58">
        <f t="shared" si="41"/>
        <v>99.7345525476875</v>
      </c>
      <c r="E53" s="58">
        <f t="shared" si="41"/>
        <v>139.62837356676249</v>
      </c>
      <c r="F53" s="58">
        <f t="shared" si="41"/>
        <v>179.52219458583752</v>
      </c>
      <c r="G53" s="58">
        <f t="shared" si="41"/>
        <v>219.41601560491247</v>
      </c>
      <c r="H53" s="58">
        <f t="shared" si="41"/>
        <v>259.30983662398756</v>
      </c>
      <c r="I53" s="58">
        <f t="shared" si="41"/>
        <v>299.20365764306251</v>
      </c>
      <c r="J53" s="201">
        <f t="shared" si="41"/>
        <v>319.1505681526001</v>
      </c>
      <c r="K53" s="63">
        <f t="shared" si="41"/>
        <v>319.1505681526001</v>
      </c>
      <c r="L53" s="63">
        <f t="shared" si="41"/>
        <v>319.1505681526001</v>
      </c>
      <c r="M53" s="62">
        <f t="shared" si="41"/>
        <v>319.1505681526001</v>
      </c>
      <c r="N53" s="58">
        <f t="shared" si="41"/>
        <v>319.1505681526001</v>
      </c>
      <c r="O53" s="58">
        <f t="shared" si="41"/>
        <v>319.1505681526001</v>
      </c>
      <c r="P53" s="58">
        <f t="shared" si="41"/>
        <v>319.1505681526001</v>
      </c>
      <c r="Q53" s="58">
        <f t="shared" si="41"/>
        <v>319.1505681526001</v>
      </c>
      <c r="R53" s="58">
        <f t="shared" si="41"/>
        <v>319.1505681526001</v>
      </c>
      <c r="S53" s="58">
        <f t="shared" si="41"/>
        <v>319.1505681526001</v>
      </c>
      <c r="T53" s="58">
        <f t="shared" si="41"/>
        <v>319.1505681526001</v>
      </c>
      <c r="U53" s="58">
        <f t="shared" si="41"/>
        <v>319.1505681526001</v>
      </c>
      <c r="V53" s="58">
        <f t="shared" si="41"/>
        <v>319.1505681526001</v>
      </c>
      <c r="W53" s="58">
        <f t="shared" si="41"/>
        <v>319.1505681526001</v>
      </c>
      <c r="X53" s="58">
        <f t="shared" si="41"/>
        <v>319.1505681526001</v>
      </c>
      <c r="Y53" s="58">
        <f t="shared" si="41"/>
        <v>319.1505681526001</v>
      </c>
      <c r="Z53" s="58">
        <f t="shared" si="41"/>
        <v>319.1505681526001</v>
      </c>
      <c r="AA53" s="58">
        <f t="shared" si="41"/>
        <v>319.1505681526001</v>
      </c>
      <c r="AB53" s="58">
        <f t="shared" si="41"/>
        <v>319.1505681526001</v>
      </c>
      <c r="AC53" s="58">
        <f t="shared" si="41"/>
        <v>319.1505681526001</v>
      </c>
      <c r="AD53" s="58">
        <f t="shared" si="41"/>
        <v>319.1505681526001</v>
      </c>
      <c r="AE53" s="58">
        <f t="shared" si="41"/>
        <v>319.1505681526001</v>
      </c>
      <c r="AF53" s="58">
        <f t="shared" si="41"/>
        <v>319.1505681526001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19.735821844922008</v>
      </c>
      <c r="C54" s="58">
        <f t="shared" si="42"/>
        <v>59.207465534766001</v>
      </c>
      <c r="D54" s="58">
        <f t="shared" si="42"/>
        <v>98.679109224610016</v>
      </c>
      <c r="E54" s="58">
        <f t="shared" si="42"/>
        <v>138.15075291445402</v>
      </c>
      <c r="F54" s="58">
        <f t="shared" si="42"/>
        <v>177.62239660429805</v>
      </c>
      <c r="G54" s="58">
        <f t="shared" si="42"/>
        <v>217.09404029414199</v>
      </c>
      <c r="H54" s="58">
        <f t="shared" si="42"/>
        <v>256.5656839839861</v>
      </c>
      <c r="I54" s="58">
        <f t="shared" si="42"/>
        <v>296.03732767383008</v>
      </c>
      <c r="J54" s="201">
        <f t="shared" si="42"/>
        <v>315.77314951875212</v>
      </c>
      <c r="K54" s="63">
        <f t="shared" si="42"/>
        <v>315.77314951875212</v>
      </c>
      <c r="L54" s="63">
        <f t="shared" si="42"/>
        <v>315.77314951875212</v>
      </c>
      <c r="M54" s="62">
        <f t="shared" si="42"/>
        <v>315.77314951875212</v>
      </c>
      <c r="N54" s="58">
        <f t="shared" si="42"/>
        <v>315.77314951875212</v>
      </c>
      <c r="O54" s="58">
        <f t="shared" si="42"/>
        <v>315.77314951875212</v>
      </c>
      <c r="P54" s="58">
        <f t="shared" si="42"/>
        <v>315.77314951875212</v>
      </c>
      <c r="Q54" s="58">
        <f t="shared" si="42"/>
        <v>315.77314951875212</v>
      </c>
      <c r="R54" s="58">
        <f t="shared" si="42"/>
        <v>315.77314951875212</v>
      </c>
      <c r="S54" s="58">
        <f t="shared" si="42"/>
        <v>315.77314951875212</v>
      </c>
      <c r="T54" s="58">
        <f t="shared" si="42"/>
        <v>315.77314951875212</v>
      </c>
      <c r="U54" s="58">
        <f t="shared" si="42"/>
        <v>315.77314951875212</v>
      </c>
      <c r="V54" s="58">
        <f t="shared" si="42"/>
        <v>315.77314951875212</v>
      </c>
      <c r="W54" s="58">
        <f t="shared" si="42"/>
        <v>315.77314951875212</v>
      </c>
      <c r="X54" s="58">
        <f t="shared" si="42"/>
        <v>315.77314951875212</v>
      </c>
      <c r="Y54" s="58">
        <f t="shared" si="42"/>
        <v>315.77314951875212</v>
      </c>
      <c r="Z54" s="58">
        <f t="shared" si="42"/>
        <v>315.77314951875212</v>
      </c>
      <c r="AA54" s="58">
        <f t="shared" si="42"/>
        <v>315.77314951875212</v>
      </c>
      <c r="AB54" s="58">
        <f t="shared" si="42"/>
        <v>315.77314951875212</v>
      </c>
      <c r="AC54" s="58">
        <f t="shared" si="42"/>
        <v>315.77314951875212</v>
      </c>
      <c r="AD54" s="58">
        <f t="shared" si="42"/>
        <v>315.77314951875212</v>
      </c>
      <c r="AE54" s="58">
        <f t="shared" si="42"/>
        <v>315.77314951875212</v>
      </c>
      <c r="AF54" s="58">
        <f t="shared" si="42"/>
        <v>315.77314951875212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19.526967031223315</v>
      </c>
      <c r="C55" s="58">
        <f t="shared" si="43"/>
        <v>58.580901093669929</v>
      </c>
      <c r="D55" s="58">
        <f t="shared" si="43"/>
        <v>97.634835156116552</v>
      </c>
      <c r="E55" s="58">
        <f t="shared" si="43"/>
        <v>136.68876921856315</v>
      </c>
      <c r="F55" s="58">
        <f t="shared" si="43"/>
        <v>175.7427032810098</v>
      </c>
      <c r="G55" s="58">
        <f t="shared" si="43"/>
        <v>214.79663734345638</v>
      </c>
      <c r="H55" s="58">
        <f t="shared" si="43"/>
        <v>253.85057140590311</v>
      </c>
      <c r="I55" s="58">
        <f t="shared" si="43"/>
        <v>292.90450546834973</v>
      </c>
      <c r="J55" s="201">
        <f t="shared" si="43"/>
        <v>312.43147249957303</v>
      </c>
      <c r="K55" s="63">
        <f t="shared" si="43"/>
        <v>312.43147249957303</v>
      </c>
      <c r="L55" s="63">
        <f t="shared" si="43"/>
        <v>312.43147249957303</v>
      </c>
      <c r="M55" s="62">
        <f t="shared" si="43"/>
        <v>312.43147249957303</v>
      </c>
      <c r="N55" s="58">
        <f t="shared" si="43"/>
        <v>312.43147249957303</v>
      </c>
      <c r="O55" s="58">
        <f t="shared" si="43"/>
        <v>312.43147249957303</v>
      </c>
      <c r="P55" s="58">
        <f t="shared" si="43"/>
        <v>312.43147249957303</v>
      </c>
      <c r="Q55" s="58">
        <f t="shared" si="43"/>
        <v>312.43147249957303</v>
      </c>
      <c r="R55" s="58">
        <f t="shared" si="43"/>
        <v>312.43147249957303</v>
      </c>
      <c r="S55" s="58">
        <f t="shared" si="43"/>
        <v>312.43147249957303</v>
      </c>
      <c r="T55" s="58">
        <f t="shared" si="43"/>
        <v>312.43147249957303</v>
      </c>
      <c r="U55" s="58">
        <f t="shared" si="43"/>
        <v>312.43147249957303</v>
      </c>
      <c r="V55" s="58">
        <f t="shared" si="43"/>
        <v>312.43147249957303</v>
      </c>
      <c r="W55" s="58">
        <f t="shared" si="43"/>
        <v>312.43147249957303</v>
      </c>
      <c r="X55" s="58">
        <f t="shared" si="43"/>
        <v>312.43147249957303</v>
      </c>
      <c r="Y55" s="58">
        <f t="shared" si="43"/>
        <v>312.43147249957303</v>
      </c>
      <c r="Z55" s="58">
        <f t="shared" si="43"/>
        <v>312.43147249957303</v>
      </c>
      <c r="AA55" s="58">
        <f t="shared" si="43"/>
        <v>312.43147249957303</v>
      </c>
      <c r="AB55" s="58">
        <f t="shared" si="43"/>
        <v>312.43147249957303</v>
      </c>
      <c r="AC55" s="58">
        <f t="shared" si="43"/>
        <v>312.43147249957303</v>
      </c>
      <c r="AD55" s="58">
        <f t="shared" si="43"/>
        <v>312.43147249957303</v>
      </c>
      <c r="AE55" s="58">
        <f t="shared" si="43"/>
        <v>312.43147249957303</v>
      </c>
      <c r="AF55" s="58">
        <f t="shared" si="43"/>
        <v>312.43147249957303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19.320322428659882</v>
      </c>
      <c r="C56" s="58">
        <f t="shared" si="44"/>
        <v>57.960967285979628</v>
      </c>
      <c r="D56" s="58">
        <f t="shared" si="44"/>
        <v>96.601612143299377</v>
      </c>
      <c r="E56" s="58">
        <f t="shared" si="44"/>
        <v>135.24225700061911</v>
      </c>
      <c r="F56" s="58">
        <f t="shared" si="44"/>
        <v>173.88290185793889</v>
      </c>
      <c r="G56" s="58">
        <f t="shared" si="44"/>
        <v>212.52354671525862</v>
      </c>
      <c r="H56" s="58">
        <f t="shared" si="44"/>
        <v>251.16419157257846</v>
      </c>
      <c r="I56" s="58">
        <f t="shared" si="44"/>
        <v>289.80483642989822</v>
      </c>
      <c r="J56" s="201">
        <f t="shared" si="44"/>
        <v>309.12515885855811</v>
      </c>
      <c r="K56" s="63">
        <f t="shared" si="44"/>
        <v>309.12515885855811</v>
      </c>
      <c r="L56" s="63">
        <f t="shared" si="44"/>
        <v>309.12515885855811</v>
      </c>
      <c r="M56" s="62">
        <f t="shared" si="44"/>
        <v>309.12515885855811</v>
      </c>
      <c r="N56" s="58">
        <f t="shared" si="44"/>
        <v>309.12515885855811</v>
      </c>
      <c r="O56" s="58">
        <f t="shared" si="44"/>
        <v>309.12515885855811</v>
      </c>
      <c r="P56" s="58">
        <f t="shared" si="44"/>
        <v>309.12515885855811</v>
      </c>
      <c r="Q56" s="58">
        <f t="shared" si="44"/>
        <v>309.12515885855811</v>
      </c>
      <c r="R56" s="58">
        <f t="shared" si="44"/>
        <v>309.12515885855811</v>
      </c>
      <c r="S56" s="58">
        <f t="shared" si="44"/>
        <v>309.12515885855811</v>
      </c>
      <c r="T56" s="58">
        <f t="shared" si="44"/>
        <v>309.12515885855811</v>
      </c>
      <c r="U56" s="58">
        <f t="shared" si="44"/>
        <v>309.12515885855811</v>
      </c>
      <c r="V56" s="58">
        <f t="shared" si="44"/>
        <v>309.12515885855811</v>
      </c>
      <c r="W56" s="58">
        <f t="shared" si="44"/>
        <v>309.12515885855811</v>
      </c>
      <c r="X56" s="58">
        <f t="shared" si="44"/>
        <v>309.12515885855811</v>
      </c>
      <c r="Y56" s="58">
        <f t="shared" si="44"/>
        <v>309.12515885855811</v>
      </c>
      <c r="Z56" s="58">
        <f t="shared" si="44"/>
        <v>309.12515885855811</v>
      </c>
      <c r="AA56" s="58">
        <f t="shared" si="44"/>
        <v>309.12515885855811</v>
      </c>
      <c r="AB56" s="58">
        <f t="shared" si="44"/>
        <v>309.12515885855811</v>
      </c>
      <c r="AC56" s="58">
        <f t="shared" si="44"/>
        <v>309.12515885855811</v>
      </c>
      <c r="AD56" s="58">
        <f t="shared" si="44"/>
        <v>309.12515885855811</v>
      </c>
      <c r="AE56" s="58">
        <f t="shared" si="44"/>
        <v>309.12515885855811</v>
      </c>
      <c r="AF56" s="58">
        <f t="shared" si="44"/>
        <v>309.12515885855811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19.115864647618722</v>
      </c>
      <c r="C57" s="58">
        <f t="shared" si="45"/>
        <v>57.34759394285615</v>
      </c>
      <c r="D57" s="58">
        <f t="shared" si="45"/>
        <v>95.579323238093579</v>
      </c>
      <c r="E57" s="58">
        <f t="shared" si="45"/>
        <v>133.81105253333098</v>
      </c>
      <c r="F57" s="58">
        <f t="shared" si="45"/>
        <v>172.04278182856845</v>
      </c>
      <c r="G57" s="58">
        <f t="shared" si="45"/>
        <v>210.27451112380587</v>
      </c>
      <c r="H57" s="58">
        <f t="shared" si="45"/>
        <v>248.50624041904337</v>
      </c>
      <c r="I57" s="58">
        <f t="shared" si="45"/>
        <v>286.73796971428078</v>
      </c>
      <c r="J57" s="201">
        <f t="shared" si="45"/>
        <v>305.85383436189954</v>
      </c>
      <c r="K57" s="63">
        <f t="shared" si="45"/>
        <v>305.85383436189954</v>
      </c>
      <c r="L57" s="63">
        <f t="shared" si="45"/>
        <v>305.85383436189954</v>
      </c>
      <c r="M57" s="62">
        <f t="shared" si="45"/>
        <v>305.85383436189954</v>
      </c>
      <c r="N57" s="58">
        <f t="shared" si="45"/>
        <v>305.85383436189954</v>
      </c>
      <c r="O57" s="58">
        <f t="shared" si="45"/>
        <v>305.85383436189954</v>
      </c>
      <c r="P57" s="58">
        <f t="shared" si="45"/>
        <v>305.85383436189954</v>
      </c>
      <c r="Q57" s="58">
        <f t="shared" si="45"/>
        <v>305.85383436189954</v>
      </c>
      <c r="R57" s="58">
        <f t="shared" si="45"/>
        <v>305.85383436189954</v>
      </c>
      <c r="S57" s="58">
        <f t="shared" si="45"/>
        <v>305.85383436189954</v>
      </c>
      <c r="T57" s="58">
        <f t="shared" si="45"/>
        <v>305.85383436189954</v>
      </c>
      <c r="U57" s="58">
        <f t="shared" si="45"/>
        <v>305.85383436189954</v>
      </c>
      <c r="V57" s="58">
        <f t="shared" si="45"/>
        <v>305.85383436189954</v>
      </c>
      <c r="W57" s="58">
        <f t="shared" si="45"/>
        <v>305.85383436189954</v>
      </c>
      <c r="X57" s="58">
        <f t="shared" si="45"/>
        <v>305.85383436189954</v>
      </c>
      <c r="Y57" s="58">
        <f t="shared" si="45"/>
        <v>305.85383436189954</v>
      </c>
      <c r="Z57" s="58">
        <f t="shared" si="45"/>
        <v>305.85383436189954</v>
      </c>
      <c r="AA57" s="58">
        <f t="shared" si="45"/>
        <v>305.85383436189954</v>
      </c>
      <c r="AB57" s="58">
        <f t="shared" si="45"/>
        <v>305.85383436189954</v>
      </c>
      <c r="AC57" s="58">
        <f t="shared" si="45"/>
        <v>305.85383436189954</v>
      </c>
      <c r="AD57" s="58">
        <f t="shared" si="45"/>
        <v>305.85383436189954</v>
      </c>
      <c r="AE57" s="58">
        <f t="shared" si="45"/>
        <v>305.85383436189954</v>
      </c>
      <c r="AF57" s="58">
        <f t="shared" si="45"/>
        <v>305.85383436189954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18.913570546007996</v>
      </c>
      <c r="C58" s="58">
        <f t="shared" si="46"/>
        <v>56.740711638023974</v>
      </c>
      <c r="D58" s="58">
        <f t="shared" si="46"/>
        <v>94.567852730039945</v>
      </c>
      <c r="E58" s="58">
        <f t="shared" si="46"/>
        <v>132.39499382205591</v>
      </c>
      <c r="F58" s="58">
        <f t="shared" si="46"/>
        <v>170.22213491407194</v>
      </c>
      <c r="G58" s="58">
        <f t="shared" si="46"/>
        <v>208.04927600608789</v>
      </c>
      <c r="H58" s="58">
        <f t="shared" si="46"/>
        <v>245.87641709810393</v>
      </c>
      <c r="I58" s="58">
        <f t="shared" si="46"/>
        <v>283.70355819011991</v>
      </c>
      <c r="J58" s="201">
        <f t="shared" si="46"/>
        <v>302.61712873612794</v>
      </c>
      <c r="K58" s="63">
        <f t="shared" si="46"/>
        <v>302.61712873612794</v>
      </c>
      <c r="L58" s="63">
        <f t="shared" si="46"/>
        <v>302.61712873612794</v>
      </c>
      <c r="M58" s="62">
        <f t="shared" si="46"/>
        <v>302.61712873612794</v>
      </c>
      <c r="N58" s="58">
        <f t="shared" si="46"/>
        <v>302.61712873612794</v>
      </c>
      <c r="O58" s="58">
        <f t="shared" si="46"/>
        <v>302.61712873612794</v>
      </c>
      <c r="P58" s="58">
        <f t="shared" si="46"/>
        <v>302.61712873612794</v>
      </c>
      <c r="Q58" s="58">
        <f t="shared" si="46"/>
        <v>302.61712873612794</v>
      </c>
      <c r="R58" s="58">
        <f t="shared" si="46"/>
        <v>302.61712873612794</v>
      </c>
      <c r="S58" s="58">
        <f t="shared" si="46"/>
        <v>302.61712873612794</v>
      </c>
      <c r="T58" s="58">
        <f t="shared" si="46"/>
        <v>302.61712873612794</v>
      </c>
      <c r="U58" s="58">
        <f t="shared" si="46"/>
        <v>302.61712873612794</v>
      </c>
      <c r="V58" s="58">
        <f t="shared" si="46"/>
        <v>302.61712873612794</v>
      </c>
      <c r="W58" s="58">
        <f t="shared" si="46"/>
        <v>302.61712873612794</v>
      </c>
      <c r="X58" s="58">
        <f t="shared" si="46"/>
        <v>302.61712873612794</v>
      </c>
      <c r="Y58" s="58">
        <f t="shared" si="46"/>
        <v>302.61712873612794</v>
      </c>
      <c r="Z58" s="58">
        <f t="shared" si="46"/>
        <v>302.61712873612794</v>
      </c>
      <c r="AA58" s="58">
        <f t="shared" si="46"/>
        <v>302.61712873612794</v>
      </c>
      <c r="AB58" s="58">
        <f t="shared" si="46"/>
        <v>302.61712873612794</v>
      </c>
      <c r="AC58" s="58">
        <f t="shared" si="46"/>
        <v>302.61712873612794</v>
      </c>
      <c r="AD58" s="58">
        <f t="shared" si="46"/>
        <v>302.61712873612794</v>
      </c>
      <c r="AE58" s="58">
        <f t="shared" si="46"/>
        <v>302.61712873612794</v>
      </c>
      <c r="AF58" s="58">
        <f t="shared" si="46"/>
        <v>302.61712873612794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18.713417226637617</v>
      </c>
      <c r="C59" s="58">
        <f t="shared" si="47"/>
        <v>56.140251679912836</v>
      </c>
      <c r="D59" s="58">
        <f t="shared" si="47"/>
        <v>93.567086133188056</v>
      </c>
      <c r="E59" s="58">
        <f t="shared" si="47"/>
        <v>130.99392058646328</v>
      </c>
      <c r="F59" s="58">
        <f t="shared" si="47"/>
        <v>168.42075503973854</v>
      </c>
      <c r="G59" s="58">
        <f t="shared" si="47"/>
        <v>205.84758949301374</v>
      </c>
      <c r="H59" s="58">
        <f t="shared" si="47"/>
        <v>243.27442394628901</v>
      </c>
      <c r="I59" s="58">
        <f t="shared" si="47"/>
        <v>280.70125839956421</v>
      </c>
      <c r="J59" s="201">
        <f t="shared" si="47"/>
        <v>299.41467562620187</v>
      </c>
      <c r="K59" s="63">
        <f t="shared" si="47"/>
        <v>299.41467562620187</v>
      </c>
      <c r="L59" s="63">
        <f t="shared" si="47"/>
        <v>299.41467562620187</v>
      </c>
      <c r="M59" s="62">
        <f t="shared" si="47"/>
        <v>299.41467562620187</v>
      </c>
      <c r="N59" s="58">
        <f t="shared" si="47"/>
        <v>299.41467562620187</v>
      </c>
      <c r="O59" s="58">
        <f t="shared" si="47"/>
        <v>299.41467562620187</v>
      </c>
      <c r="P59" s="58">
        <f t="shared" si="47"/>
        <v>299.41467562620187</v>
      </c>
      <c r="Q59" s="58">
        <f t="shared" si="47"/>
        <v>299.41467562620187</v>
      </c>
      <c r="R59" s="58">
        <f t="shared" si="47"/>
        <v>299.41467562620187</v>
      </c>
      <c r="S59" s="58">
        <f t="shared" si="47"/>
        <v>299.41467562620187</v>
      </c>
      <c r="T59" s="58">
        <f t="shared" si="47"/>
        <v>299.41467562620187</v>
      </c>
      <c r="U59" s="58">
        <f t="shared" si="47"/>
        <v>299.41467562620187</v>
      </c>
      <c r="V59" s="58">
        <f t="shared" si="47"/>
        <v>299.41467562620187</v>
      </c>
      <c r="W59" s="58">
        <f t="shared" si="47"/>
        <v>299.41467562620187</v>
      </c>
      <c r="X59" s="58">
        <f t="shared" si="47"/>
        <v>299.41467562620187</v>
      </c>
      <c r="Y59" s="58">
        <f t="shared" si="47"/>
        <v>299.41467562620187</v>
      </c>
      <c r="Z59" s="58">
        <f t="shared" si="47"/>
        <v>299.41467562620187</v>
      </c>
      <c r="AA59" s="58">
        <f t="shared" si="47"/>
        <v>299.41467562620187</v>
      </c>
      <c r="AB59" s="58">
        <f t="shared" si="47"/>
        <v>299.41467562620187</v>
      </c>
      <c r="AC59" s="58">
        <f t="shared" si="47"/>
        <v>299.41467562620187</v>
      </c>
      <c r="AD59" s="58">
        <f t="shared" si="47"/>
        <v>299.41467562620187</v>
      </c>
      <c r="AE59" s="58">
        <f t="shared" si="47"/>
        <v>299.41467562620187</v>
      </c>
      <c r="AF59" s="58">
        <f t="shared" si="47"/>
        <v>299.41467562620187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18.515382034627567</v>
      </c>
      <c r="C60" s="58">
        <f t="shared" si="48"/>
        <v>55.546146103882684</v>
      </c>
      <c r="D60" s="58">
        <f t="shared" si="48"/>
        <v>92.57691017313779</v>
      </c>
      <c r="E60" s="58">
        <f t="shared" si="48"/>
        <v>129.6076742423929</v>
      </c>
      <c r="F60" s="58">
        <f t="shared" si="48"/>
        <v>166.63843831164809</v>
      </c>
      <c r="G60" s="58">
        <f t="shared" si="48"/>
        <v>203.66920238090319</v>
      </c>
      <c r="H60" s="58">
        <f t="shared" si="48"/>
        <v>240.69996645015834</v>
      </c>
      <c r="I60" s="58">
        <f t="shared" si="48"/>
        <v>277.73073051941344</v>
      </c>
      <c r="J60" s="201">
        <f t="shared" si="48"/>
        <v>296.24611255404108</v>
      </c>
      <c r="K60" s="63">
        <f t="shared" si="48"/>
        <v>296.24611255404108</v>
      </c>
      <c r="L60" s="63">
        <f t="shared" si="48"/>
        <v>296.24611255404108</v>
      </c>
      <c r="M60" s="62">
        <f t="shared" si="48"/>
        <v>296.24611255404108</v>
      </c>
      <c r="N60" s="58">
        <f t="shared" si="48"/>
        <v>296.24611255404108</v>
      </c>
      <c r="O60" s="58">
        <f t="shared" si="48"/>
        <v>296.24611255404108</v>
      </c>
      <c r="P60" s="58">
        <f t="shared" si="48"/>
        <v>296.24611255404108</v>
      </c>
      <c r="Q60" s="58">
        <f t="shared" si="48"/>
        <v>296.24611255404108</v>
      </c>
      <c r="R60" s="58">
        <f t="shared" si="48"/>
        <v>296.24611255404108</v>
      </c>
      <c r="S60" s="58">
        <f t="shared" si="48"/>
        <v>296.24611255404108</v>
      </c>
      <c r="T60" s="58">
        <f t="shared" si="48"/>
        <v>296.24611255404108</v>
      </c>
      <c r="U60" s="58">
        <f t="shared" si="48"/>
        <v>296.24611255404108</v>
      </c>
      <c r="V60" s="58">
        <f t="shared" si="48"/>
        <v>296.24611255404108</v>
      </c>
      <c r="W60" s="58">
        <f t="shared" si="48"/>
        <v>296.24611255404108</v>
      </c>
      <c r="X60" s="58">
        <f t="shared" si="48"/>
        <v>296.24611255404108</v>
      </c>
      <c r="Y60" s="58">
        <f t="shared" si="48"/>
        <v>296.24611255404108</v>
      </c>
      <c r="Z60" s="58">
        <f t="shared" si="48"/>
        <v>296.24611255404108</v>
      </c>
      <c r="AA60" s="58">
        <f t="shared" si="48"/>
        <v>296.24611255404108</v>
      </c>
      <c r="AB60" s="58">
        <f t="shared" si="48"/>
        <v>296.24611255404108</v>
      </c>
      <c r="AC60" s="58">
        <f t="shared" si="48"/>
        <v>296.24611255404108</v>
      </c>
      <c r="AD60" s="58">
        <f t="shared" si="48"/>
        <v>296.24611255404108</v>
      </c>
      <c r="AE60" s="58">
        <f t="shared" si="48"/>
        <v>296.24611255404108</v>
      </c>
      <c r="AF60" s="58">
        <f t="shared" si="48"/>
        <v>296.24611255404108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18.31944255484364</v>
      </c>
      <c r="C61" s="58">
        <f t="shared" si="49"/>
        <v>54.958327664530906</v>
      </c>
      <c r="D61" s="58">
        <f t="shared" si="49"/>
        <v>91.597212774218164</v>
      </c>
      <c r="E61" s="58">
        <f t="shared" si="49"/>
        <v>128.23609788390544</v>
      </c>
      <c r="F61" s="58">
        <f t="shared" si="49"/>
        <v>164.87498299359274</v>
      </c>
      <c r="G61" s="58">
        <f t="shared" si="49"/>
        <v>201.51386810328</v>
      </c>
      <c r="H61" s="58">
        <f t="shared" si="49"/>
        <v>238.15275321296733</v>
      </c>
      <c r="I61" s="58">
        <f t="shared" si="49"/>
        <v>274.79163832265453</v>
      </c>
      <c r="J61" s="201">
        <f t="shared" si="49"/>
        <v>293.11108087749824</v>
      </c>
      <c r="K61" s="63">
        <f t="shared" si="49"/>
        <v>293.11108087749824</v>
      </c>
      <c r="L61" s="63">
        <f t="shared" si="49"/>
        <v>293.11108087749824</v>
      </c>
      <c r="M61" s="62">
        <f t="shared" si="49"/>
        <v>293.11108087749824</v>
      </c>
      <c r="N61" s="58">
        <f t="shared" si="49"/>
        <v>293.11108087749824</v>
      </c>
      <c r="O61" s="58">
        <f t="shared" si="49"/>
        <v>293.11108087749824</v>
      </c>
      <c r="P61" s="58">
        <f t="shared" si="49"/>
        <v>293.11108087749824</v>
      </c>
      <c r="Q61" s="58">
        <f t="shared" si="49"/>
        <v>293.11108087749824</v>
      </c>
      <c r="R61" s="58">
        <f t="shared" si="49"/>
        <v>293.11108087749824</v>
      </c>
      <c r="S61" s="58">
        <f t="shared" si="49"/>
        <v>293.11108087749824</v>
      </c>
      <c r="T61" s="58">
        <f t="shared" si="49"/>
        <v>293.11108087749824</v>
      </c>
      <c r="U61" s="58">
        <f t="shared" si="49"/>
        <v>293.11108087749824</v>
      </c>
      <c r="V61" s="58">
        <f t="shared" si="49"/>
        <v>293.11108087749824</v>
      </c>
      <c r="W61" s="58">
        <f t="shared" si="49"/>
        <v>293.11108087749824</v>
      </c>
      <c r="X61" s="58">
        <f t="shared" si="49"/>
        <v>293.11108087749824</v>
      </c>
      <c r="Y61" s="58">
        <f t="shared" si="49"/>
        <v>293.11108087749824</v>
      </c>
      <c r="Z61" s="58">
        <f t="shared" si="49"/>
        <v>293.11108087749824</v>
      </c>
      <c r="AA61" s="58">
        <f t="shared" si="49"/>
        <v>293.11108087749824</v>
      </c>
      <c r="AB61" s="58">
        <f t="shared" si="49"/>
        <v>293.11108087749824</v>
      </c>
      <c r="AC61" s="58">
        <f t="shared" si="49"/>
        <v>293.11108087749824</v>
      </c>
      <c r="AD61" s="58">
        <f t="shared" si="49"/>
        <v>293.11108087749824</v>
      </c>
      <c r="AE61" s="58">
        <f t="shared" si="49"/>
        <v>293.11108087749824</v>
      </c>
      <c r="AF61" s="58">
        <f t="shared" si="49"/>
        <v>293.11108087749824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18.125576609360341</v>
      </c>
      <c r="C62" s="58">
        <f t="shared" si="50"/>
        <v>54.376729828081011</v>
      </c>
      <c r="D62" s="58">
        <f t="shared" si="50"/>
        <v>90.627883046801671</v>
      </c>
      <c r="E62" s="58">
        <f t="shared" si="50"/>
        <v>126.87903626552234</v>
      </c>
      <c r="F62" s="58">
        <f t="shared" si="50"/>
        <v>163.13018948424306</v>
      </c>
      <c r="G62" s="58">
        <f t="shared" si="50"/>
        <v>199.38134270296374</v>
      </c>
      <c r="H62" s="58">
        <f t="shared" si="50"/>
        <v>235.63249592168444</v>
      </c>
      <c r="I62" s="58">
        <f t="shared" si="50"/>
        <v>271.88364914040505</v>
      </c>
      <c r="J62" s="201">
        <f t="shared" si="50"/>
        <v>290.00922574976545</v>
      </c>
      <c r="K62" s="63">
        <f t="shared" si="50"/>
        <v>290.00922574976545</v>
      </c>
      <c r="L62" s="63">
        <f t="shared" si="50"/>
        <v>290.00922574976545</v>
      </c>
      <c r="M62" s="62">
        <f t="shared" si="50"/>
        <v>290.00922574976545</v>
      </c>
      <c r="N62" s="58">
        <f t="shared" si="50"/>
        <v>290.00922574976545</v>
      </c>
      <c r="O62" s="58">
        <f t="shared" si="50"/>
        <v>290.00922574976545</v>
      </c>
      <c r="P62" s="58">
        <f t="shared" si="50"/>
        <v>290.00922574976545</v>
      </c>
      <c r="Q62" s="58">
        <f t="shared" si="50"/>
        <v>290.00922574976545</v>
      </c>
      <c r="R62" s="58">
        <f t="shared" si="50"/>
        <v>290.00922574976545</v>
      </c>
      <c r="S62" s="58">
        <f t="shared" si="50"/>
        <v>290.00922574976545</v>
      </c>
      <c r="T62" s="58">
        <f t="shared" si="50"/>
        <v>290.00922574976545</v>
      </c>
      <c r="U62" s="58">
        <f t="shared" si="50"/>
        <v>290.00922574976545</v>
      </c>
      <c r="V62" s="58">
        <f t="shared" si="50"/>
        <v>290.00922574976545</v>
      </c>
      <c r="W62" s="58">
        <f t="shared" si="50"/>
        <v>290.00922574976545</v>
      </c>
      <c r="X62" s="58">
        <f t="shared" si="50"/>
        <v>290.00922574976545</v>
      </c>
      <c r="Y62" s="58">
        <f t="shared" si="50"/>
        <v>290.00922574976545</v>
      </c>
      <c r="Z62" s="58">
        <f t="shared" si="50"/>
        <v>290.00922574976545</v>
      </c>
      <c r="AA62" s="58">
        <f t="shared" si="50"/>
        <v>290.00922574976545</v>
      </c>
      <c r="AB62" s="58">
        <f t="shared" si="50"/>
        <v>290.00922574976545</v>
      </c>
      <c r="AC62" s="58">
        <f t="shared" si="50"/>
        <v>290.00922574976545</v>
      </c>
      <c r="AD62" s="58">
        <f t="shared" si="50"/>
        <v>290.00922574976545</v>
      </c>
      <c r="AE62" s="58">
        <f t="shared" si="50"/>
        <v>290.00922574976545</v>
      </c>
      <c r="AF62" s="58">
        <f t="shared" si="50"/>
        <v>290.00922574976545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17.933762254950604</v>
      </c>
      <c r="C63" s="58">
        <f t="shared" si="51"/>
        <v>53.801286764851795</v>
      </c>
      <c r="D63" s="58">
        <f t="shared" si="51"/>
        <v>89.668811274752983</v>
      </c>
      <c r="E63" s="58">
        <f t="shared" si="51"/>
        <v>125.53633578465417</v>
      </c>
      <c r="F63" s="58">
        <f t="shared" si="51"/>
        <v>161.40386029455541</v>
      </c>
      <c r="G63" s="58">
        <f t="shared" si="51"/>
        <v>197.27138480445663</v>
      </c>
      <c r="H63" s="58">
        <f t="shared" si="51"/>
        <v>233.13890931435785</v>
      </c>
      <c r="I63" s="58">
        <f t="shared" si="51"/>
        <v>269.00643382425903</v>
      </c>
      <c r="J63" s="201">
        <f t="shared" si="51"/>
        <v>286.94019607920967</v>
      </c>
      <c r="K63" s="63">
        <f t="shared" si="51"/>
        <v>286.94019607920967</v>
      </c>
      <c r="L63" s="63">
        <f t="shared" si="51"/>
        <v>286.94019607920967</v>
      </c>
      <c r="M63" s="62">
        <f t="shared" si="51"/>
        <v>286.94019607920967</v>
      </c>
      <c r="N63" s="58">
        <f t="shared" si="51"/>
        <v>286.94019607920967</v>
      </c>
      <c r="O63" s="58">
        <f t="shared" si="51"/>
        <v>286.94019607920967</v>
      </c>
      <c r="P63" s="58">
        <f t="shared" si="51"/>
        <v>286.94019607920967</v>
      </c>
      <c r="Q63" s="58">
        <f t="shared" si="51"/>
        <v>286.94019607920967</v>
      </c>
      <c r="R63" s="58">
        <f t="shared" si="51"/>
        <v>286.94019607920967</v>
      </c>
      <c r="S63" s="58">
        <f t="shared" si="51"/>
        <v>286.94019607920967</v>
      </c>
      <c r="T63" s="58">
        <f t="shared" si="51"/>
        <v>286.94019607920967</v>
      </c>
      <c r="U63" s="58">
        <f t="shared" si="51"/>
        <v>286.94019607920967</v>
      </c>
      <c r="V63" s="58">
        <f t="shared" si="51"/>
        <v>286.94019607920967</v>
      </c>
      <c r="W63" s="58">
        <f t="shared" si="51"/>
        <v>286.94019607920967</v>
      </c>
      <c r="X63" s="58">
        <f t="shared" si="51"/>
        <v>286.94019607920967</v>
      </c>
      <c r="Y63" s="58">
        <f t="shared" si="51"/>
        <v>286.94019607920967</v>
      </c>
      <c r="Z63" s="58">
        <f t="shared" si="51"/>
        <v>286.94019607920967</v>
      </c>
      <c r="AA63" s="58">
        <f t="shared" si="51"/>
        <v>286.94019607920967</v>
      </c>
      <c r="AB63" s="58">
        <f t="shared" si="51"/>
        <v>286.94019607920967</v>
      </c>
      <c r="AC63" s="58">
        <f t="shared" si="51"/>
        <v>286.94019607920967</v>
      </c>
      <c r="AD63" s="58">
        <f t="shared" si="51"/>
        <v>286.94019607920967</v>
      </c>
      <c r="AE63" s="58">
        <f t="shared" si="51"/>
        <v>286.94019607920967</v>
      </c>
      <c r="AF63" s="58">
        <f t="shared" si="51"/>
        <v>286.94019607920967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17.743977780602098</v>
      </c>
      <c r="C64" s="58">
        <f t="shared" si="52"/>
        <v>53.231933341806268</v>
      </c>
      <c r="D64" s="58">
        <f t="shared" si="52"/>
        <v>88.719888903010428</v>
      </c>
      <c r="E64" s="58">
        <f t="shared" si="52"/>
        <v>124.20784446421462</v>
      </c>
      <c r="F64" s="58">
        <f t="shared" si="52"/>
        <v>159.69580002541886</v>
      </c>
      <c r="G64" s="58">
        <f t="shared" si="52"/>
        <v>195.18375558662302</v>
      </c>
      <c r="H64" s="58">
        <f t="shared" si="52"/>
        <v>230.67171114782724</v>
      </c>
      <c r="I64" s="58">
        <f t="shared" si="52"/>
        <v>266.1596667090314</v>
      </c>
      <c r="J64" s="201">
        <f t="shared" si="52"/>
        <v>283.90364448963356</v>
      </c>
      <c r="K64" s="63">
        <f t="shared" si="52"/>
        <v>283.90364448963356</v>
      </c>
      <c r="L64" s="63">
        <f t="shared" si="52"/>
        <v>283.90364448963356</v>
      </c>
      <c r="M64" s="62">
        <f t="shared" si="52"/>
        <v>283.90364448963356</v>
      </c>
      <c r="N64" s="58">
        <f t="shared" si="52"/>
        <v>283.90364448963356</v>
      </c>
      <c r="O64" s="58">
        <f t="shared" si="52"/>
        <v>283.90364448963356</v>
      </c>
      <c r="P64" s="58">
        <f t="shared" si="52"/>
        <v>283.90364448963356</v>
      </c>
      <c r="Q64" s="58">
        <f t="shared" si="52"/>
        <v>283.90364448963356</v>
      </c>
      <c r="R64" s="58">
        <f t="shared" si="52"/>
        <v>283.90364448963356</v>
      </c>
      <c r="S64" s="58">
        <f t="shared" si="52"/>
        <v>283.90364448963356</v>
      </c>
      <c r="T64" s="58">
        <f t="shared" si="52"/>
        <v>283.90364448963356</v>
      </c>
      <c r="U64" s="58">
        <f t="shared" si="52"/>
        <v>283.90364448963356</v>
      </c>
      <c r="V64" s="58">
        <f t="shared" si="52"/>
        <v>283.90364448963356</v>
      </c>
      <c r="W64" s="58">
        <f t="shared" si="52"/>
        <v>283.90364448963356</v>
      </c>
      <c r="X64" s="58">
        <f t="shared" si="52"/>
        <v>283.90364448963356</v>
      </c>
      <c r="Y64" s="58">
        <f t="shared" si="52"/>
        <v>283.90364448963356</v>
      </c>
      <c r="Z64" s="58">
        <f t="shared" si="52"/>
        <v>283.90364448963356</v>
      </c>
      <c r="AA64" s="58">
        <f t="shared" si="52"/>
        <v>283.90364448963356</v>
      </c>
      <c r="AB64" s="58">
        <f t="shared" si="52"/>
        <v>283.90364448963356</v>
      </c>
      <c r="AC64" s="58">
        <f t="shared" si="52"/>
        <v>283.90364448963356</v>
      </c>
      <c r="AD64" s="58">
        <f t="shared" si="52"/>
        <v>283.90364448963356</v>
      </c>
      <c r="AE64" s="58">
        <f t="shared" si="52"/>
        <v>283.90364448963356</v>
      </c>
      <c r="AF64" s="58">
        <f t="shared" si="52"/>
        <v>283.90364448963356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17.556201705059799</v>
      </c>
      <c r="C65" s="58">
        <f t="shared" si="53"/>
        <v>52.668605115179382</v>
      </c>
      <c r="D65" s="58">
        <f t="shared" si="53"/>
        <v>87.781008525298958</v>
      </c>
      <c r="E65" s="58">
        <f t="shared" si="53"/>
        <v>122.89341193541854</v>
      </c>
      <c r="F65" s="58">
        <f t="shared" si="53"/>
        <v>158.0058153455382</v>
      </c>
      <c r="G65" s="58">
        <f t="shared" si="53"/>
        <v>193.11821875565775</v>
      </c>
      <c r="H65" s="58">
        <f t="shared" si="53"/>
        <v>228.23062216577739</v>
      </c>
      <c r="I65" s="58">
        <f t="shared" si="53"/>
        <v>263.34302557589695</v>
      </c>
      <c r="J65" s="201">
        <f t="shared" si="53"/>
        <v>280.89922728095678</v>
      </c>
      <c r="K65" s="63">
        <f t="shared" si="53"/>
        <v>280.89922728095678</v>
      </c>
      <c r="L65" s="63">
        <f t="shared" si="53"/>
        <v>280.89922728095678</v>
      </c>
      <c r="M65" s="62">
        <f t="shared" si="53"/>
        <v>280.89922728095678</v>
      </c>
      <c r="N65" s="58">
        <f t="shared" si="53"/>
        <v>280.89922728095678</v>
      </c>
      <c r="O65" s="58">
        <f t="shared" si="53"/>
        <v>280.89922728095678</v>
      </c>
      <c r="P65" s="58">
        <f t="shared" si="53"/>
        <v>280.89922728095678</v>
      </c>
      <c r="Q65" s="58">
        <f t="shared" si="53"/>
        <v>280.89922728095678</v>
      </c>
      <c r="R65" s="58">
        <f t="shared" si="53"/>
        <v>280.89922728095678</v>
      </c>
      <c r="S65" s="58">
        <f t="shared" si="53"/>
        <v>280.89922728095678</v>
      </c>
      <c r="T65" s="58">
        <f t="shared" si="53"/>
        <v>280.89922728095678</v>
      </c>
      <c r="U65" s="58">
        <f t="shared" si="53"/>
        <v>280.89922728095678</v>
      </c>
      <c r="V65" s="58">
        <f t="shared" si="53"/>
        <v>280.89922728095678</v>
      </c>
      <c r="W65" s="58">
        <f t="shared" si="53"/>
        <v>280.89922728095678</v>
      </c>
      <c r="X65" s="58">
        <f t="shared" si="53"/>
        <v>280.89922728095678</v>
      </c>
      <c r="Y65" s="58">
        <f t="shared" si="53"/>
        <v>280.89922728095678</v>
      </c>
      <c r="Z65" s="58">
        <f t="shared" si="53"/>
        <v>280.89922728095678</v>
      </c>
      <c r="AA65" s="58">
        <f t="shared" si="53"/>
        <v>280.89922728095678</v>
      </c>
      <c r="AB65" s="58">
        <f t="shared" si="53"/>
        <v>280.89922728095678</v>
      </c>
      <c r="AC65" s="58">
        <f t="shared" si="53"/>
        <v>280.89922728095678</v>
      </c>
      <c r="AD65" s="58">
        <f t="shared" si="53"/>
        <v>280.89922728095678</v>
      </c>
      <c r="AE65" s="58">
        <f t="shared" si="53"/>
        <v>280.89922728095678</v>
      </c>
      <c r="AF65" s="58">
        <f t="shared" si="53"/>
        <v>280.89922728095678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17.370412774394602</v>
      </c>
      <c r="C66" s="58">
        <f t="shared" si="54"/>
        <v>52.111238323183791</v>
      </c>
      <c r="D66" s="58">
        <f t="shared" si="54"/>
        <v>86.852063871972973</v>
      </c>
      <c r="E66" s="58">
        <f t="shared" si="54"/>
        <v>121.59288942076216</v>
      </c>
      <c r="F66" s="58">
        <f t="shared" si="54"/>
        <v>156.33371496955141</v>
      </c>
      <c r="G66" s="58">
        <f t="shared" si="54"/>
        <v>191.07454051834057</v>
      </c>
      <c r="H66" s="58">
        <f t="shared" si="54"/>
        <v>225.81536606712982</v>
      </c>
      <c r="I66" s="58">
        <f t="shared" si="54"/>
        <v>260.55619161591898</v>
      </c>
      <c r="J66" s="201">
        <f t="shared" si="54"/>
        <v>277.92660439031363</v>
      </c>
      <c r="K66" s="63">
        <f t="shared" si="54"/>
        <v>277.92660439031363</v>
      </c>
      <c r="L66" s="63">
        <f t="shared" si="54"/>
        <v>277.92660439031363</v>
      </c>
      <c r="M66" s="62">
        <f t="shared" si="54"/>
        <v>277.92660439031363</v>
      </c>
      <c r="N66" s="58">
        <f t="shared" si="54"/>
        <v>277.92660439031363</v>
      </c>
      <c r="O66" s="58">
        <f t="shared" si="54"/>
        <v>277.92660439031363</v>
      </c>
      <c r="P66" s="58">
        <f t="shared" si="54"/>
        <v>277.92660439031363</v>
      </c>
      <c r="Q66" s="58">
        <f t="shared" si="54"/>
        <v>277.92660439031363</v>
      </c>
      <c r="R66" s="58">
        <f t="shared" si="54"/>
        <v>277.92660439031363</v>
      </c>
      <c r="S66" s="58">
        <f t="shared" si="54"/>
        <v>277.92660439031363</v>
      </c>
      <c r="T66" s="58">
        <f t="shared" si="54"/>
        <v>277.92660439031363</v>
      </c>
      <c r="U66" s="58">
        <f t="shared" si="54"/>
        <v>277.92660439031363</v>
      </c>
      <c r="V66" s="58">
        <f t="shared" si="54"/>
        <v>277.92660439031363</v>
      </c>
      <c r="W66" s="58">
        <f t="shared" si="54"/>
        <v>277.92660439031363</v>
      </c>
      <c r="X66" s="58">
        <f t="shared" si="54"/>
        <v>277.92660439031363</v>
      </c>
      <c r="Y66" s="58">
        <f t="shared" si="54"/>
        <v>277.92660439031363</v>
      </c>
      <c r="Z66" s="58">
        <f t="shared" si="54"/>
        <v>277.92660439031363</v>
      </c>
      <c r="AA66" s="58">
        <f t="shared" si="54"/>
        <v>277.92660439031363</v>
      </c>
      <c r="AB66" s="58">
        <f t="shared" si="54"/>
        <v>277.92660439031363</v>
      </c>
      <c r="AC66" s="58">
        <f t="shared" si="54"/>
        <v>277.92660439031363</v>
      </c>
      <c r="AD66" s="58">
        <f t="shared" si="54"/>
        <v>277.92660439031363</v>
      </c>
      <c r="AE66" s="58">
        <f t="shared" si="54"/>
        <v>277.92660439031363</v>
      </c>
      <c r="AF66" s="58">
        <f t="shared" si="54"/>
        <v>277.92660439031363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17.186589959597608</v>
      </c>
      <c r="C67" s="58">
        <f t="shared" si="55"/>
        <v>51.559769878792814</v>
      </c>
      <c r="D67" s="58">
        <f t="shared" si="55"/>
        <v>85.932949797988002</v>
      </c>
      <c r="E67" s="58">
        <f t="shared" si="55"/>
        <v>120.30612971718321</v>
      </c>
      <c r="F67" s="58">
        <f t="shared" si="55"/>
        <v>154.67930963637846</v>
      </c>
      <c r="G67" s="58">
        <f t="shared" si="55"/>
        <v>189.05248955557363</v>
      </c>
      <c r="H67" s="58">
        <f t="shared" si="55"/>
        <v>223.42566947476891</v>
      </c>
      <c r="I67" s="58">
        <f t="shared" si="55"/>
        <v>257.79884939396408</v>
      </c>
      <c r="J67" s="201">
        <f t="shared" si="55"/>
        <v>274.98543935356173</v>
      </c>
      <c r="K67" s="63">
        <f t="shared" si="55"/>
        <v>274.98543935356173</v>
      </c>
      <c r="L67" s="63">
        <f t="shared" si="55"/>
        <v>274.98543935356173</v>
      </c>
      <c r="M67" s="62">
        <f t="shared" si="55"/>
        <v>274.98543935356173</v>
      </c>
      <c r="N67" s="58">
        <f t="shared" si="55"/>
        <v>274.98543935356173</v>
      </c>
      <c r="O67" s="58">
        <f t="shared" si="55"/>
        <v>274.98543935356173</v>
      </c>
      <c r="P67" s="58">
        <f t="shared" si="55"/>
        <v>274.98543935356173</v>
      </c>
      <c r="Q67" s="58">
        <f t="shared" si="55"/>
        <v>274.98543935356173</v>
      </c>
      <c r="R67" s="58">
        <f t="shared" si="55"/>
        <v>274.98543935356173</v>
      </c>
      <c r="S67" s="58">
        <f t="shared" si="55"/>
        <v>274.98543935356173</v>
      </c>
      <c r="T67" s="58">
        <f t="shared" si="55"/>
        <v>274.98543935356173</v>
      </c>
      <c r="U67" s="58">
        <f t="shared" si="55"/>
        <v>274.98543935356173</v>
      </c>
      <c r="V67" s="58">
        <f t="shared" si="55"/>
        <v>274.98543935356173</v>
      </c>
      <c r="W67" s="58">
        <f t="shared" si="55"/>
        <v>274.98543935356173</v>
      </c>
      <c r="X67" s="58">
        <f t="shared" si="55"/>
        <v>274.98543935356173</v>
      </c>
      <c r="Y67" s="58">
        <f t="shared" si="55"/>
        <v>274.98543935356173</v>
      </c>
      <c r="Z67" s="58">
        <f t="shared" si="55"/>
        <v>274.98543935356173</v>
      </c>
      <c r="AA67" s="58">
        <f t="shared" si="55"/>
        <v>274.98543935356173</v>
      </c>
      <c r="AB67" s="58">
        <f t="shared" si="55"/>
        <v>274.98543935356173</v>
      </c>
      <c r="AC67" s="58">
        <f t="shared" si="55"/>
        <v>274.98543935356173</v>
      </c>
      <c r="AD67" s="58">
        <f t="shared" si="55"/>
        <v>274.98543935356173</v>
      </c>
      <c r="AE67" s="58">
        <f t="shared" si="55"/>
        <v>274.98543935356173</v>
      </c>
      <c r="AF67" s="58">
        <f t="shared" si="55"/>
        <v>274.98543935356173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17.004712454199922</v>
      </c>
      <c r="C68" s="58">
        <f t="shared" si="56"/>
        <v>51.014137362599755</v>
      </c>
      <c r="D68" s="58">
        <f t="shared" si="56"/>
        <v>85.023562270999577</v>
      </c>
      <c r="E68" s="58">
        <f t="shared" si="56"/>
        <v>119.03298717939941</v>
      </c>
      <c r="F68" s="58">
        <f t="shared" si="56"/>
        <v>153.04241208779928</v>
      </c>
      <c r="G68" s="58">
        <f t="shared" si="56"/>
        <v>187.05183699619909</v>
      </c>
      <c r="H68" s="58">
        <f t="shared" si="56"/>
        <v>221.06126190459898</v>
      </c>
      <c r="I68" s="58">
        <f t="shared" si="56"/>
        <v>255.07068681299879</v>
      </c>
      <c r="J68" s="201">
        <f t="shared" si="56"/>
        <v>272.07539926719875</v>
      </c>
      <c r="K68" s="63">
        <f t="shared" si="56"/>
        <v>272.07539926719875</v>
      </c>
      <c r="L68" s="63">
        <f t="shared" si="56"/>
        <v>272.07539926719875</v>
      </c>
      <c r="M68" s="62">
        <f t="shared" si="56"/>
        <v>272.07539926719875</v>
      </c>
      <c r="N68" s="58">
        <f t="shared" si="56"/>
        <v>272.07539926719875</v>
      </c>
      <c r="O68" s="58">
        <f t="shared" si="56"/>
        <v>272.07539926719875</v>
      </c>
      <c r="P68" s="58">
        <f t="shared" si="56"/>
        <v>272.07539926719875</v>
      </c>
      <c r="Q68" s="58">
        <f t="shared" si="56"/>
        <v>272.07539926719875</v>
      </c>
      <c r="R68" s="58">
        <f t="shared" si="56"/>
        <v>272.07539926719875</v>
      </c>
      <c r="S68" s="58">
        <f t="shared" si="56"/>
        <v>272.07539926719875</v>
      </c>
      <c r="T68" s="58">
        <f t="shared" si="56"/>
        <v>272.07539926719875</v>
      </c>
      <c r="U68" s="58">
        <f t="shared" si="56"/>
        <v>272.07539926719875</v>
      </c>
      <c r="V68" s="58">
        <f t="shared" si="56"/>
        <v>272.07539926719875</v>
      </c>
      <c r="W68" s="58">
        <f t="shared" si="56"/>
        <v>272.07539926719875</v>
      </c>
      <c r="X68" s="58">
        <f t="shared" si="56"/>
        <v>272.07539926719875</v>
      </c>
      <c r="Y68" s="58">
        <f t="shared" si="56"/>
        <v>272.07539926719875</v>
      </c>
      <c r="Z68" s="58">
        <f t="shared" si="56"/>
        <v>272.07539926719875</v>
      </c>
      <c r="AA68" s="58">
        <f t="shared" si="56"/>
        <v>272.07539926719875</v>
      </c>
      <c r="AB68" s="58">
        <f t="shared" si="56"/>
        <v>272.07539926719875</v>
      </c>
      <c r="AC68" s="58">
        <f t="shared" si="56"/>
        <v>272.07539926719875</v>
      </c>
      <c r="AD68" s="58">
        <f t="shared" si="56"/>
        <v>272.07539926719875</v>
      </c>
      <c r="AE68" s="58">
        <f t="shared" si="56"/>
        <v>272.07539926719875</v>
      </c>
      <c r="AF68" s="58">
        <f t="shared" si="56"/>
        <v>272.07539926719875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16.824759671917608</v>
      </c>
      <c r="C69" s="58">
        <f t="shared" si="57"/>
        <v>50.47427901575282</v>
      </c>
      <c r="D69" s="58">
        <f t="shared" si="57"/>
        <v>84.123798359588022</v>
      </c>
      <c r="E69" s="58">
        <f t="shared" si="57"/>
        <v>117.77331770342323</v>
      </c>
      <c r="F69" s="58">
        <f t="shared" si="57"/>
        <v>151.42283704725847</v>
      </c>
      <c r="G69" s="58">
        <f t="shared" si="57"/>
        <v>185.07235639109365</v>
      </c>
      <c r="H69" s="58">
        <f t="shared" si="57"/>
        <v>218.72187573492891</v>
      </c>
      <c r="I69" s="58">
        <f t="shared" si="57"/>
        <v>252.37139507876412</v>
      </c>
      <c r="J69" s="201">
        <f t="shared" si="57"/>
        <v>269.19615475068173</v>
      </c>
      <c r="K69" s="63">
        <f t="shared" si="57"/>
        <v>269.19615475068173</v>
      </c>
      <c r="L69" s="63">
        <f t="shared" si="57"/>
        <v>269.19615475068173</v>
      </c>
      <c r="M69" s="62">
        <f t="shared" si="57"/>
        <v>269.19615475068173</v>
      </c>
      <c r="N69" s="58">
        <f t="shared" si="57"/>
        <v>269.19615475068173</v>
      </c>
      <c r="O69" s="58">
        <f t="shared" si="57"/>
        <v>269.19615475068173</v>
      </c>
      <c r="P69" s="58">
        <f t="shared" si="57"/>
        <v>269.19615475068173</v>
      </c>
      <c r="Q69" s="58">
        <f t="shared" si="57"/>
        <v>269.19615475068173</v>
      </c>
      <c r="R69" s="58">
        <f t="shared" si="57"/>
        <v>269.19615475068173</v>
      </c>
      <c r="S69" s="58">
        <f t="shared" si="57"/>
        <v>269.19615475068173</v>
      </c>
      <c r="T69" s="58">
        <f t="shared" si="57"/>
        <v>269.19615475068173</v>
      </c>
      <c r="U69" s="58">
        <f t="shared" si="57"/>
        <v>269.19615475068173</v>
      </c>
      <c r="V69" s="58">
        <f t="shared" si="57"/>
        <v>269.19615475068173</v>
      </c>
      <c r="W69" s="58">
        <f t="shared" si="57"/>
        <v>269.19615475068173</v>
      </c>
      <c r="X69" s="58">
        <f t="shared" si="57"/>
        <v>269.19615475068173</v>
      </c>
      <c r="Y69" s="58">
        <f t="shared" si="57"/>
        <v>269.19615475068173</v>
      </c>
      <c r="Z69" s="58">
        <f t="shared" si="57"/>
        <v>269.19615475068173</v>
      </c>
      <c r="AA69" s="58">
        <f t="shared" si="57"/>
        <v>269.19615475068173</v>
      </c>
      <c r="AB69" s="58">
        <f t="shared" si="57"/>
        <v>269.19615475068173</v>
      </c>
      <c r="AC69" s="58">
        <f t="shared" si="57"/>
        <v>269.19615475068173</v>
      </c>
      <c r="AD69" s="58">
        <f t="shared" si="57"/>
        <v>269.19615475068173</v>
      </c>
      <c r="AE69" s="58">
        <f t="shared" si="57"/>
        <v>269.19615475068173</v>
      </c>
      <c r="AF69" s="58">
        <f t="shared" si="57"/>
        <v>269.19615475068173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16.646711244321587</v>
      </c>
      <c r="C70" s="58">
        <f t="shared" si="58"/>
        <v>49.940133732964746</v>
      </c>
      <c r="D70" s="58">
        <f t="shared" si="58"/>
        <v>83.233556221607913</v>
      </c>
      <c r="E70" s="58">
        <f t="shared" si="58"/>
        <v>116.52697871025107</v>
      </c>
      <c r="F70" s="58">
        <f t="shared" si="58"/>
        <v>149.82040119889425</v>
      </c>
      <c r="G70" s="58">
        <f t="shared" si="58"/>
        <v>183.1138236875374</v>
      </c>
      <c r="H70" s="58">
        <f t="shared" si="58"/>
        <v>216.40724617618062</v>
      </c>
      <c r="I70" s="58">
        <f t="shared" si="58"/>
        <v>249.70066866482375</v>
      </c>
      <c r="J70" s="201">
        <f t="shared" si="58"/>
        <v>266.34737990914539</v>
      </c>
      <c r="K70" s="63">
        <f t="shared" si="58"/>
        <v>266.34737990914539</v>
      </c>
      <c r="L70" s="63">
        <f t="shared" si="58"/>
        <v>266.34737990914539</v>
      </c>
      <c r="M70" s="62">
        <f t="shared" si="58"/>
        <v>266.34737990914539</v>
      </c>
      <c r="N70" s="58">
        <f t="shared" si="58"/>
        <v>266.34737990914539</v>
      </c>
      <c r="O70" s="58">
        <f t="shared" si="58"/>
        <v>266.34737990914539</v>
      </c>
      <c r="P70" s="58">
        <f t="shared" si="58"/>
        <v>266.34737990914539</v>
      </c>
      <c r="Q70" s="58">
        <f t="shared" si="58"/>
        <v>266.34737990914539</v>
      </c>
      <c r="R70" s="58">
        <f t="shared" si="58"/>
        <v>266.34737990914539</v>
      </c>
      <c r="S70" s="58">
        <f t="shared" si="58"/>
        <v>266.34737990914539</v>
      </c>
      <c r="T70" s="58">
        <f t="shared" si="58"/>
        <v>266.34737990914539</v>
      </c>
      <c r="U70" s="58">
        <f t="shared" si="58"/>
        <v>266.34737990914539</v>
      </c>
      <c r="V70" s="58">
        <f t="shared" si="58"/>
        <v>266.34737990914539</v>
      </c>
      <c r="W70" s="58">
        <f t="shared" si="58"/>
        <v>266.34737990914539</v>
      </c>
      <c r="X70" s="58">
        <f t="shared" si="58"/>
        <v>266.34737990914539</v>
      </c>
      <c r="Y70" s="58">
        <f t="shared" si="58"/>
        <v>266.34737990914539</v>
      </c>
      <c r="Z70" s="58">
        <f t="shared" si="58"/>
        <v>266.34737990914539</v>
      </c>
      <c r="AA70" s="58">
        <f t="shared" si="58"/>
        <v>266.34737990914539</v>
      </c>
      <c r="AB70" s="58">
        <f t="shared" si="58"/>
        <v>266.34737990914539</v>
      </c>
      <c r="AC70" s="58">
        <f t="shared" si="58"/>
        <v>266.34737990914539</v>
      </c>
      <c r="AD70" s="58">
        <f t="shared" si="58"/>
        <v>266.34737990914539</v>
      </c>
      <c r="AE70" s="58">
        <f t="shared" si="58"/>
        <v>266.34737990914539</v>
      </c>
      <c r="AF70" s="58">
        <f t="shared" si="58"/>
        <v>266.34737990914539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21.212580358882228</v>
      </c>
      <c r="O74" s="63">
        <f t="shared" si="60"/>
        <v>64.287105781510419</v>
      </c>
      <c r="P74" s="63">
        <f t="shared" si="60"/>
        <v>106.92872140089612</v>
      </c>
      <c r="Q74" s="63">
        <f t="shared" si="60"/>
        <v>150.00324682352434</v>
      </c>
      <c r="R74" s="63">
        <f t="shared" si="60"/>
        <v>193.07777224615253</v>
      </c>
      <c r="S74" s="63">
        <f t="shared" si="60"/>
        <v>235.93584276715947</v>
      </c>
      <c r="T74" s="63">
        <f t="shared" si="60"/>
        <v>278.79391328816644</v>
      </c>
      <c r="U74" s="63">
        <f t="shared" si="60"/>
        <v>321.65198380917337</v>
      </c>
      <c r="V74" s="63">
        <f t="shared" si="60"/>
        <v>364.72650923180157</v>
      </c>
      <c r="W74" s="63">
        <f t="shared" si="60"/>
        <v>407.36812485118725</v>
      </c>
      <c r="X74" s="63">
        <f t="shared" si="60"/>
        <v>450.44265027381545</v>
      </c>
      <c r="Y74" s="63">
        <f t="shared" si="60"/>
        <v>493.51717569644364</v>
      </c>
      <c r="Z74" s="63">
        <f t="shared" si="60"/>
        <v>536.37524621745058</v>
      </c>
      <c r="AA74" s="63">
        <f t="shared" si="60"/>
        <v>579.23331673845757</v>
      </c>
      <c r="AB74" s="63">
        <f t="shared" si="60"/>
        <v>622.09138725946457</v>
      </c>
      <c r="AC74" s="63">
        <f t="shared" si="60"/>
        <v>665.16591268209277</v>
      </c>
      <c r="AD74" s="63">
        <f t="shared" si="60"/>
        <v>708.24043810472097</v>
      </c>
      <c r="AE74" s="63">
        <f t="shared" si="60"/>
        <v>750.88205372410664</v>
      </c>
      <c r="AF74" s="63">
        <f t="shared" si="60"/>
        <v>793.95657914673484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21.212580358882228</v>
      </c>
      <c r="O75" s="63">
        <f t="shared" si="61"/>
        <v>64.287105781510419</v>
      </c>
      <c r="P75" s="63">
        <f t="shared" si="61"/>
        <v>106.92872140089612</v>
      </c>
      <c r="Q75" s="63">
        <f t="shared" si="61"/>
        <v>150.00324682352434</v>
      </c>
      <c r="R75" s="63">
        <f t="shared" si="61"/>
        <v>193.07777224615253</v>
      </c>
      <c r="S75" s="63">
        <f t="shared" si="61"/>
        <v>235.93584276715947</v>
      </c>
      <c r="T75" s="63">
        <f t="shared" si="61"/>
        <v>278.79391328816644</v>
      </c>
      <c r="U75" s="63">
        <f t="shared" si="61"/>
        <v>321.65198380917337</v>
      </c>
      <c r="V75" s="63">
        <f t="shared" si="61"/>
        <v>364.72650923180157</v>
      </c>
      <c r="W75" s="63">
        <f t="shared" si="61"/>
        <v>407.36812485118725</v>
      </c>
      <c r="X75" s="63">
        <f t="shared" si="61"/>
        <v>450.44265027381545</v>
      </c>
      <c r="Y75" s="63">
        <f t="shared" si="61"/>
        <v>493.51717569644364</v>
      </c>
      <c r="Z75" s="63">
        <f t="shared" si="61"/>
        <v>536.37524621745058</v>
      </c>
      <c r="AA75" s="63">
        <f t="shared" si="61"/>
        <v>579.23331673845757</v>
      </c>
      <c r="AB75" s="63">
        <f t="shared" si="61"/>
        <v>622.09138725946457</v>
      </c>
      <c r="AC75" s="63">
        <f t="shared" si="61"/>
        <v>665.16591268209277</v>
      </c>
      <c r="AD75" s="63">
        <f t="shared" si="61"/>
        <v>708.24043810472097</v>
      </c>
      <c r="AE75" s="63">
        <f t="shared" si="61"/>
        <v>750.88205372410664</v>
      </c>
      <c r="AF75" s="63">
        <f t="shared" si="61"/>
        <v>793.95657914673484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21.212580358882228</v>
      </c>
      <c r="O76" s="63">
        <f t="shared" si="62"/>
        <v>64.287105781510419</v>
      </c>
      <c r="P76" s="63">
        <f t="shared" si="62"/>
        <v>106.92872140089612</v>
      </c>
      <c r="Q76" s="63">
        <f t="shared" si="62"/>
        <v>150.00324682352434</v>
      </c>
      <c r="R76" s="63">
        <f t="shared" si="62"/>
        <v>193.07777224615253</v>
      </c>
      <c r="S76" s="63">
        <f t="shared" si="62"/>
        <v>235.93584276715947</v>
      </c>
      <c r="T76" s="63">
        <f t="shared" si="62"/>
        <v>278.79391328816644</v>
      </c>
      <c r="U76" s="63">
        <f t="shared" si="62"/>
        <v>321.65198380917337</v>
      </c>
      <c r="V76" s="63">
        <f t="shared" si="62"/>
        <v>364.72650923180157</v>
      </c>
      <c r="W76" s="63">
        <f t="shared" si="62"/>
        <v>407.36812485118725</v>
      </c>
      <c r="X76" s="63">
        <f t="shared" si="62"/>
        <v>450.44265027381545</v>
      </c>
      <c r="Y76" s="63">
        <f t="shared" si="62"/>
        <v>493.51717569644364</v>
      </c>
      <c r="Z76" s="63">
        <f t="shared" si="62"/>
        <v>536.37524621745058</v>
      </c>
      <c r="AA76" s="63">
        <f t="shared" si="62"/>
        <v>579.23331673845757</v>
      </c>
      <c r="AB76" s="63">
        <f t="shared" si="62"/>
        <v>622.09138725946457</v>
      </c>
      <c r="AC76" s="63">
        <f t="shared" si="62"/>
        <v>665.16591268209277</v>
      </c>
      <c r="AD76" s="63">
        <f t="shared" si="62"/>
        <v>708.24043810472097</v>
      </c>
      <c r="AE76" s="63">
        <f t="shared" si="62"/>
        <v>750.88205372410664</v>
      </c>
      <c r="AF76" s="63">
        <f t="shared" si="62"/>
        <v>793.95657914673484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21.212580358882228</v>
      </c>
      <c r="O77" s="63">
        <f t="shared" si="63"/>
        <v>64.287105781510419</v>
      </c>
      <c r="P77" s="63">
        <f t="shared" si="63"/>
        <v>106.92872140089612</v>
      </c>
      <c r="Q77" s="63">
        <f t="shared" si="63"/>
        <v>150.00324682352434</v>
      </c>
      <c r="R77" s="63">
        <f t="shared" si="63"/>
        <v>193.07777224615253</v>
      </c>
      <c r="S77" s="63">
        <f t="shared" si="63"/>
        <v>235.93584276715947</v>
      </c>
      <c r="T77" s="63">
        <f t="shared" si="63"/>
        <v>278.79391328816644</v>
      </c>
      <c r="U77" s="63">
        <f t="shared" si="63"/>
        <v>321.65198380917337</v>
      </c>
      <c r="V77" s="63">
        <f t="shared" si="63"/>
        <v>364.72650923180157</v>
      </c>
      <c r="W77" s="63">
        <f t="shared" si="63"/>
        <v>407.36812485118725</v>
      </c>
      <c r="X77" s="63">
        <f t="shared" si="63"/>
        <v>450.44265027381545</v>
      </c>
      <c r="Y77" s="63">
        <f t="shared" si="63"/>
        <v>493.51717569644364</v>
      </c>
      <c r="Z77" s="63">
        <f t="shared" si="63"/>
        <v>536.37524621745058</v>
      </c>
      <c r="AA77" s="63">
        <f t="shared" si="63"/>
        <v>579.23331673845757</v>
      </c>
      <c r="AB77" s="63">
        <f t="shared" si="63"/>
        <v>622.09138725946457</v>
      </c>
      <c r="AC77" s="63">
        <f t="shared" si="63"/>
        <v>665.16591268209277</v>
      </c>
      <c r="AD77" s="63">
        <f t="shared" si="63"/>
        <v>708.24043810472097</v>
      </c>
      <c r="AE77" s="63">
        <f t="shared" si="63"/>
        <v>750.88205372410664</v>
      </c>
      <c r="AF77" s="63">
        <f t="shared" si="63"/>
        <v>793.95657914673484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21.212580358882228</v>
      </c>
      <c r="O78" s="63">
        <f t="shared" si="64"/>
        <v>64.287105781510419</v>
      </c>
      <c r="P78" s="63">
        <f t="shared" si="64"/>
        <v>106.92872140089612</v>
      </c>
      <c r="Q78" s="63">
        <f t="shared" si="64"/>
        <v>150.00324682352434</v>
      </c>
      <c r="R78" s="63">
        <f t="shared" si="64"/>
        <v>193.07777224615253</v>
      </c>
      <c r="S78" s="63">
        <f t="shared" si="64"/>
        <v>235.93584276715947</v>
      </c>
      <c r="T78" s="63">
        <f t="shared" si="64"/>
        <v>278.79391328816644</v>
      </c>
      <c r="U78" s="63">
        <f t="shared" si="64"/>
        <v>321.65198380917337</v>
      </c>
      <c r="V78" s="63">
        <f t="shared" si="64"/>
        <v>364.72650923180157</v>
      </c>
      <c r="W78" s="63">
        <f t="shared" si="64"/>
        <v>407.36812485118725</v>
      </c>
      <c r="X78" s="63">
        <f t="shared" si="64"/>
        <v>450.44265027381545</v>
      </c>
      <c r="Y78" s="63">
        <f t="shared" si="64"/>
        <v>493.51717569644364</v>
      </c>
      <c r="Z78" s="63">
        <f t="shared" si="64"/>
        <v>536.37524621745058</v>
      </c>
      <c r="AA78" s="63">
        <f t="shared" si="64"/>
        <v>579.23331673845757</v>
      </c>
      <c r="AB78" s="63">
        <f t="shared" si="64"/>
        <v>622.09138725946457</v>
      </c>
      <c r="AC78" s="63">
        <f t="shared" si="64"/>
        <v>665.16591268209277</v>
      </c>
      <c r="AD78" s="63">
        <f t="shared" si="64"/>
        <v>708.24043810472097</v>
      </c>
      <c r="AE78" s="63">
        <f t="shared" si="64"/>
        <v>750.88205372410664</v>
      </c>
      <c r="AF78" s="63">
        <f t="shared" si="64"/>
        <v>793.95657914673484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21.212580358882228</v>
      </c>
      <c r="O79" s="63">
        <f t="shared" si="65"/>
        <v>64.287105781510419</v>
      </c>
      <c r="P79" s="63">
        <f t="shared" si="65"/>
        <v>106.92872140089612</v>
      </c>
      <c r="Q79" s="63">
        <f t="shared" si="65"/>
        <v>150.00324682352434</v>
      </c>
      <c r="R79" s="63">
        <f t="shared" si="65"/>
        <v>193.07777224615253</v>
      </c>
      <c r="S79" s="63">
        <f t="shared" si="65"/>
        <v>235.93584276715947</v>
      </c>
      <c r="T79" s="63">
        <f t="shared" si="65"/>
        <v>278.79391328816644</v>
      </c>
      <c r="U79" s="63">
        <f t="shared" si="65"/>
        <v>321.65198380917337</v>
      </c>
      <c r="V79" s="63">
        <f t="shared" si="65"/>
        <v>364.72650923180157</v>
      </c>
      <c r="W79" s="63">
        <f t="shared" si="65"/>
        <v>407.36812485118725</v>
      </c>
      <c r="X79" s="63">
        <f t="shared" si="65"/>
        <v>450.44265027381545</v>
      </c>
      <c r="Y79" s="63">
        <f t="shared" si="65"/>
        <v>493.51717569644364</v>
      </c>
      <c r="Z79" s="63">
        <f t="shared" si="65"/>
        <v>536.37524621745058</v>
      </c>
      <c r="AA79" s="63">
        <f t="shared" si="65"/>
        <v>579.23331673845757</v>
      </c>
      <c r="AB79" s="63">
        <f t="shared" si="65"/>
        <v>622.09138725946457</v>
      </c>
      <c r="AC79" s="63">
        <f t="shared" si="65"/>
        <v>665.16591268209277</v>
      </c>
      <c r="AD79" s="63">
        <f t="shared" si="65"/>
        <v>708.24043810472097</v>
      </c>
      <c r="AE79" s="63">
        <f t="shared" si="65"/>
        <v>750.88205372410664</v>
      </c>
      <c r="AF79" s="63">
        <f t="shared" si="65"/>
        <v>793.95657914673484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21.212580358882228</v>
      </c>
      <c r="O80" s="63">
        <f t="shared" si="66"/>
        <v>64.287105781510419</v>
      </c>
      <c r="P80" s="63">
        <f t="shared" si="66"/>
        <v>106.92872140089612</v>
      </c>
      <c r="Q80" s="63">
        <f t="shared" si="66"/>
        <v>150.00324682352434</v>
      </c>
      <c r="R80" s="63">
        <f t="shared" si="66"/>
        <v>193.07777224615253</v>
      </c>
      <c r="S80" s="63">
        <f t="shared" si="66"/>
        <v>235.93584276715947</v>
      </c>
      <c r="T80" s="63">
        <f t="shared" si="66"/>
        <v>278.79391328816644</v>
      </c>
      <c r="U80" s="63">
        <f t="shared" si="66"/>
        <v>321.65198380917337</v>
      </c>
      <c r="V80" s="63">
        <f t="shared" si="66"/>
        <v>364.72650923180157</v>
      </c>
      <c r="W80" s="63">
        <f t="shared" si="66"/>
        <v>407.36812485118725</v>
      </c>
      <c r="X80" s="63">
        <f t="shared" si="66"/>
        <v>450.44265027381545</v>
      </c>
      <c r="Y80" s="63">
        <f t="shared" si="66"/>
        <v>493.51717569644364</v>
      </c>
      <c r="Z80" s="63">
        <f t="shared" si="66"/>
        <v>536.37524621745058</v>
      </c>
      <c r="AA80" s="63">
        <f t="shared" si="66"/>
        <v>579.23331673845757</v>
      </c>
      <c r="AB80" s="63">
        <f t="shared" si="66"/>
        <v>622.09138725946457</v>
      </c>
      <c r="AC80" s="63">
        <f t="shared" si="66"/>
        <v>665.16591268209277</v>
      </c>
      <c r="AD80" s="63">
        <f t="shared" si="66"/>
        <v>708.24043810472097</v>
      </c>
      <c r="AE80" s="63">
        <f t="shared" si="66"/>
        <v>750.88205372410664</v>
      </c>
      <c r="AF80" s="63">
        <f t="shared" si="66"/>
        <v>793.95657914673484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21.212580358882228</v>
      </c>
      <c r="O81" s="63">
        <f t="shared" si="67"/>
        <v>64.287105781510419</v>
      </c>
      <c r="P81" s="63">
        <f t="shared" si="67"/>
        <v>106.92872140089612</v>
      </c>
      <c r="Q81" s="63">
        <f t="shared" si="67"/>
        <v>150.00324682352434</v>
      </c>
      <c r="R81" s="63">
        <f t="shared" si="67"/>
        <v>193.07777224615253</v>
      </c>
      <c r="S81" s="63">
        <f t="shared" si="67"/>
        <v>235.93584276715947</v>
      </c>
      <c r="T81" s="63">
        <f t="shared" si="67"/>
        <v>278.79391328816644</v>
      </c>
      <c r="U81" s="63">
        <f t="shared" si="67"/>
        <v>321.65198380917337</v>
      </c>
      <c r="V81" s="63">
        <f t="shared" si="67"/>
        <v>364.72650923180157</v>
      </c>
      <c r="W81" s="63">
        <f t="shared" si="67"/>
        <v>407.36812485118725</v>
      </c>
      <c r="X81" s="63">
        <f t="shared" si="67"/>
        <v>450.44265027381545</v>
      </c>
      <c r="Y81" s="63">
        <f t="shared" si="67"/>
        <v>493.51717569644364</v>
      </c>
      <c r="Z81" s="63">
        <f t="shared" si="67"/>
        <v>536.37524621745058</v>
      </c>
      <c r="AA81" s="63">
        <f t="shared" si="67"/>
        <v>579.23331673845757</v>
      </c>
      <c r="AB81" s="63">
        <f t="shared" si="67"/>
        <v>622.09138725946457</v>
      </c>
      <c r="AC81" s="63">
        <f t="shared" si="67"/>
        <v>665.16591268209277</v>
      </c>
      <c r="AD81" s="63">
        <f t="shared" si="67"/>
        <v>708.24043810472097</v>
      </c>
      <c r="AE81" s="63">
        <f t="shared" si="67"/>
        <v>750.88205372410664</v>
      </c>
      <c r="AF81" s="63">
        <f t="shared" si="67"/>
        <v>793.95657914673484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21.212580358882228</v>
      </c>
      <c r="O82" s="63">
        <f t="shared" si="68"/>
        <v>64.287105781510419</v>
      </c>
      <c r="P82" s="63">
        <f t="shared" si="68"/>
        <v>106.92872140089612</v>
      </c>
      <c r="Q82" s="63">
        <f t="shared" si="68"/>
        <v>150.00324682352434</v>
      </c>
      <c r="R82" s="63">
        <f t="shared" si="68"/>
        <v>193.07777224615253</v>
      </c>
      <c r="S82" s="63">
        <f t="shared" si="68"/>
        <v>235.93584276715947</v>
      </c>
      <c r="T82" s="63">
        <f t="shared" si="68"/>
        <v>278.79391328816644</v>
      </c>
      <c r="U82" s="63">
        <f t="shared" si="68"/>
        <v>321.65198380917337</v>
      </c>
      <c r="V82" s="63">
        <f t="shared" si="68"/>
        <v>364.72650923180157</v>
      </c>
      <c r="W82" s="63">
        <f t="shared" si="68"/>
        <v>407.36812485118725</v>
      </c>
      <c r="X82" s="63">
        <f t="shared" si="68"/>
        <v>450.44265027381545</v>
      </c>
      <c r="Y82" s="63">
        <f t="shared" si="68"/>
        <v>493.51717569644364</v>
      </c>
      <c r="Z82" s="63">
        <f t="shared" si="68"/>
        <v>536.37524621745058</v>
      </c>
      <c r="AA82" s="63">
        <f t="shared" si="68"/>
        <v>579.23331673845757</v>
      </c>
      <c r="AB82" s="63">
        <f t="shared" si="68"/>
        <v>622.09138725946457</v>
      </c>
      <c r="AC82" s="63">
        <f t="shared" si="68"/>
        <v>665.16591268209277</v>
      </c>
      <c r="AD82" s="63">
        <f t="shared" si="68"/>
        <v>708.24043810472097</v>
      </c>
      <c r="AE82" s="63">
        <f t="shared" si="68"/>
        <v>750.88205372410664</v>
      </c>
      <c r="AF82" s="63">
        <f t="shared" si="68"/>
        <v>793.95657914673484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21.212580358882228</v>
      </c>
      <c r="O83" s="63">
        <f t="shared" si="69"/>
        <v>64.287105781510419</v>
      </c>
      <c r="P83" s="63">
        <f t="shared" si="69"/>
        <v>106.92872140089612</v>
      </c>
      <c r="Q83" s="63">
        <f t="shared" si="69"/>
        <v>150.00324682352434</v>
      </c>
      <c r="R83" s="63">
        <f t="shared" si="69"/>
        <v>193.07777224615253</v>
      </c>
      <c r="S83" s="63">
        <f t="shared" si="69"/>
        <v>235.93584276715947</v>
      </c>
      <c r="T83" s="63">
        <f t="shared" si="69"/>
        <v>278.79391328816644</v>
      </c>
      <c r="U83" s="63">
        <f t="shared" si="69"/>
        <v>321.65198380917337</v>
      </c>
      <c r="V83" s="63">
        <f t="shared" si="69"/>
        <v>364.72650923180157</v>
      </c>
      <c r="W83" s="63">
        <f t="shared" si="69"/>
        <v>407.36812485118725</v>
      </c>
      <c r="X83" s="63">
        <f t="shared" si="69"/>
        <v>450.44265027381545</v>
      </c>
      <c r="Y83" s="63">
        <f t="shared" si="69"/>
        <v>493.51717569644364</v>
      </c>
      <c r="Z83" s="63">
        <f t="shared" si="69"/>
        <v>536.37524621745058</v>
      </c>
      <c r="AA83" s="63">
        <f t="shared" si="69"/>
        <v>579.23331673845757</v>
      </c>
      <c r="AB83" s="63">
        <f t="shared" si="69"/>
        <v>622.09138725946457</v>
      </c>
      <c r="AC83" s="63">
        <f t="shared" si="69"/>
        <v>665.16591268209277</v>
      </c>
      <c r="AD83" s="63">
        <f t="shared" si="69"/>
        <v>708.24043810472097</v>
      </c>
      <c r="AE83" s="63">
        <f t="shared" si="69"/>
        <v>750.88205372410664</v>
      </c>
      <c r="AF83" s="63">
        <f t="shared" si="69"/>
        <v>793.95657914673484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21.212580358882228</v>
      </c>
      <c r="O84" s="63">
        <f t="shared" si="70"/>
        <v>64.287105781510419</v>
      </c>
      <c r="P84" s="63">
        <f t="shared" si="70"/>
        <v>106.92872140089612</v>
      </c>
      <c r="Q84" s="63">
        <f t="shared" si="70"/>
        <v>150.00324682352434</v>
      </c>
      <c r="R84" s="63">
        <f t="shared" si="70"/>
        <v>193.07777224615253</v>
      </c>
      <c r="S84" s="63">
        <f t="shared" si="70"/>
        <v>235.93584276715947</v>
      </c>
      <c r="T84" s="63">
        <f t="shared" si="70"/>
        <v>278.79391328816644</v>
      </c>
      <c r="U84" s="63">
        <f t="shared" si="70"/>
        <v>321.65198380917337</v>
      </c>
      <c r="V84" s="63">
        <f t="shared" si="70"/>
        <v>364.72650923180157</v>
      </c>
      <c r="W84" s="63">
        <f t="shared" si="70"/>
        <v>407.36812485118725</v>
      </c>
      <c r="X84" s="63">
        <f t="shared" si="70"/>
        <v>450.44265027381545</v>
      </c>
      <c r="Y84" s="63">
        <f t="shared" si="70"/>
        <v>493.51717569644364</v>
      </c>
      <c r="Z84" s="63">
        <f t="shared" si="70"/>
        <v>536.37524621745058</v>
      </c>
      <c r="AA84" s="63">
        <f t="shared" si="70"/>
        <v>579.23331673845757</v>
      </c>
      <c r="AB84" s="63">
        <f t="shared" si="70"/>
        <v>622.09138725946457</v>
      </c>
      <c r="AC84" s="63">
        <f t="shared" si="70"/>
        <v>665.16591268209277</v>
      </c>
      <c r="AD84" s="63">
        <f t="shared" si="70"/>
        <v>708.24043810472097</v>
      </c>
      <c r="AE84" s="63">
        <f t="shared" si="70"/>
        <v>750.88205372410664</v>
      </c>
      <c r="AF84" s="63">
        <f t="shared" si="70"/>
        <v>793.95657914673484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21.212580358882228</v>
      </c>
      <c r="O85" s="63">
        <f t="shared" si="71"/>
        <v>64.287105781510419</v>
      </c>
      <c r="P85" s="63">
        <f t="shared" si="71"/>
        <v>106.92872140089612</v>
      </c>
      <c r="Q85" s="63">
        <f t="shared" si="71"/>
        <v>150.00324682352434</v>
      </c>
      <c r="R85" s="63">
        <f t="shared" si="71"/>
        <v>193.07777224615253</v>
      </c>
      <c r="S85" s="63">
        <f t="shared" si="71"/>
        <v>235.93584276715947</v>
      </c>
      <c r="T85" s="63">
        <f t="shared" si="71"/>
        <v>278.79391328816644</v>
      </c>
      <c r="U85" s="63">
        <f t="shared" si="71"/>
        <v>321.65198380917337</v>
      </c>
      <c r="V85" s="63">
        <f t="shared" si="71"/>
        <v>364.72650923180157</v>
      </c>
      <c r="W85" s="63">
        <f t="shared" si="71"/>
        <v>407.36812485118725</v>
      </c>
      <c r="X85" s="63">
        <f t="shared" si="71"/>
        <v>450.44265027381545</v>
      </c>
      <c r="Y85" s="63">
        <f t="shared" si="71"/>
        <v>493.51717569644364</v>
      </c>
      <c r="Z85" s="63">
        <f t="shared" si="71"/>
        <v>536.37524621745058</v>
      </c>
      <c r="AA85" s="63">
        <f t="shared" si="71"/>
        <v>579.23331673845757</v>
      </c>
      <c r="AB85" s="63">
        <f t="shared" si="71"/>
        <v>622.09138725946457</v>
      </c>
      <c r="AC85" s="63">
        <f t="shared" si="71"/>
        <v>665.16591268209277</v>
      </c>
      <c r="AD85" s="63">
        <f t="shared" si="71"/>
        <v>708.24043810472097</v>
      </c>
      <c r="AE85" s="63">
        <f t="shared" si="71"/>
        <v>750.88205372410664</v>
      </c>
      <c r="AF85" s="63">
        <f t="shared" si="71"/>
        <v>793.95657914673484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21.212580358882228</v>
      </c>
      <c r="O86" s="63">
        <f t="shared" si="72"/>
        <v>64.287105781510419</v>
      </c>
      <c r="P86" s="63">
        <f t="shared" si="72"/>
        <v>106.92872140089612</v>
      </c>
      <c r="Q86" s="63">
        <f t="shared" si="72"/>
        <v>150.00324682352434</v>
      </c>
      <c r="R86" s="63">
        <f t="shared" si="72"/>
        <v>193.07777224615253</v>
      </c>
      <c r="S86" s="63">
        <f t="shared" si="72"/>
        <v>235.93584276715947</v>
      </c>
      <c r="T86" s="63">
        <f t="shared" si="72"/>
        <v>278.79391328816644</v>
      </c>
      <c r="U86" s="63">
        <f t="shared" si="72"/>
        <v>321.65198380917337</v>
      </c>
      <c r="V86" s="63">
        <f t="shared" si="72"/>
        <v>364.72650923180157</v>
      </c>
      <c r="W86" s="63">
        <f t="shared" si="72"/>
        <v>407.36812485118725</v>
      </c>
      <c r="X86" s="63">
        <f t="shared" si="72"/>
        <v>450.44265027381545</v>
      </c>
      <c r="Y86" s="63">
        <f t="shared" si="72"/>
        <v>493.51717569644364</v>
      </c>
      <c r="Z86" s="63">
        <f t="shared" si="72"/>
        <v>536.37524621745058</v>
      </c>
      <c r="AA86" s="63">
        <f t="shared" si="72"/>
        <v>579.23331673845757</v>
      </c>
      <c r="AB86" s="63">
        <f t="shared" si="72"/>
        <v>622.09138725946457</v>
      </c>
      <c r="AC86" s="63">
        <f t="shared" si="72"/>
        <v>665.16591268209277</v>
      </c>
      <c r="AD86" s="63">
        <f t="shared" si="72"/>
        <v>708.24043810472097</v>
      </c>
      <c r="AE86" s="63">
        <f t="shared" si="72"/>
        <v>750.88205372410664</v>
      </c>
      <c r="AF86" s="63">
        <f t="shared" si="72"/>
        <v>793.95657914673484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21.212580358882228</v>
      </c>
      <c r="O87" s="63">
        <f t="shared" si="73"/>
        <v>64.287105781510419</v>
      </c>
      <c r="P87" s="63">
        <f t="shared" si="73"/>
        <v>106.92872140089612</v>
      </c>
      <c r="Q87" s="63">
        <f t="shared" si="73"/>
        <v>150.00324682352434</v>
      </c>
      <c r="R87" s="63">
        <f t="shared" si="73"/>
        <v>193.07777224615253</v>
      </c>
      <c r="S87" s="63">
        <f t="shared" si="73"/>
        <v>235.93584276715947</v>
      </c>
      <c r="T87" s="63">
        <f t="shared" si="73"/>
        <v>278.79391328816644</v>
      </c>
      <c r="U87" s="63">
        <f t="shared" si="73"/>
        <v>321.65198380917337</v>
      </c>
      <c r="V87" s="63">
        <f t="shared" si="73"/>
        <v>364.72650923180157</v>
      </c>
      <c r="W87" s="63">
        <f t="shared" si="73"/>
        <v>407.36812485118725</v>
      </c>
      <c r="X87" s="63">
        <f t="shared" si="73"/>
        <v>450.44265027381545</v>
      </c>
      <c r="Y87" s="63">
        <f t="shared" si="73"/>
        <v>493.51717569644364</v>
      </c>
      <c r="Z87" s="63">
        <f t="shared" si="73"/>
        <v>536.37524621745058</v>
      </c>
      <c r="AA87" s="63">
        <f t="shared" si="73"/>
        <v>579.23331673845757</v>
      </c>
      <c r="AB87" s="63">
        <f t="shared" si="73"/>
        <v>622.09138725946457</v>
      </c>
      <c r="AC87" s="63">
        <f t="shared" si="73"/>
        <v>665.16591268209277</v>
      </c>
      <c r="AD87" s="63">
        <f t="shared" si="73"/>
        <v>708.24043810472097</v>
      </c>
      <c r="AE87" s="63">
        <f t="shared" si="73"/>
        <v>750.88205372410664</v>
      </c>
      <c r="AF87" s="63">
        <f t="shared" si="73"/>
        <v>793.95657914673484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21.212580358882228</v>
      </c>
      <c r="O88" s="63">
        <f t="shared" si="74"/>
        <v>64.287105781510419</v>
      </c>
      <c r="P88" s="63">
        <f t="shared" si="74"/>
        <v>106.92872140089612</v>
      </c>
      <c r="Q88" s="63">
        <f t="shared" si="74"/>
        <v>150.00324682352434</v>
      </c>
      <c r="R88" s="63">
        <f t="shared" si="74"/>
        <v>193.07777224615253</v>
      </c>
      <c r="S88" s="63">
        <f t="shared" si="74"/>
        <v>235.93584276715947</v>
      </c>
      <c r="T88" s="63">
        <f t="shared" si="74"/>
        <v>278.79391328816644</v>
      </c>
      <c r="U88" s="63">
        <f t="shared" si="74"/>
        <v>321.65198380917337</v>
      </c>
      <c r="V88" s="63">
        <f t="shared" si="74"/>
        <v>364.72650923180157</v>
      </c>
      <c r="W88" s="63">
        <f t="shared" si="74"/>
        <v>407.36812485118725</v>
      </c>
      <c r="X88" s="63">
        <f t="shared" si="74"/>
        <v>450.44265027381545</v>
      </c>
      <c r="Y88" s="63">
        <f t="shared" si="74"/>
        <v>493.51717569644364</v>
      </c>
      <c r="Z88" s="63">
        <f t="shared" si="74"/>
        <v>536.37524621745058</v>
      </c>
      <c r="AA88" s="63">
        <f t="shared" si="74"/>
        <v>579.23331673845757</v>
      </c>
      <c r="AB88" s="63">
        <f t="shared" si="74"/>
        <v>622.09138725946457</v>
      </c>
      <c r="AC88" s="63">
        <f t="shared" si="74"/>
        <v>665.16591268209277</v>
      </c>
      <c r="AD88" s="63">
        <f t="shared" si="74"/>
        <v>708.24043810472097</v>
      </c>
      <c r="AE88" s="63">
        <f t="shared" si="74"/>
        <v>750.88205372410664</v>
      </c>
      <c r="AF88" s="63">
        <f t="shared" si="74"/>
        <v>793.95657914673484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21.212580358882228</v>
      </c>
      <c r="O89" s="63">
        <f t="shared" si="75"/>
        <v>64.287105781510419</v>
      </c>
      <c r="P89" s="63">
        <f t="shared" si="75"/>
        <v>106.92872140089612</v>
      </c>
      <c r="Q89" s="63">
        <f t="shared" si="75"/>
        <v>150.00324682352434</v>
      </c>
      <c r="R89" s="63">
        <f t="shared" si="75"/>
        <v>193.07777224615253</v>
      </c>
      <c r="S89" s="63">
        <f t="shared" si="75"/>
        <v>235.93584276715947</v>
      </c>
      <c r="T89" s="63">
        <f t="shared" si="75"/>
        <v>278.79391328816644</v>
      </c>
      <c r="U89" s="63">
        <f t="shared" si="75"/>
        <v>321.65198380917337</v>
      </c>
      <c r="V89" s="63">
        <f t="shared" si="75"/>
        <v>364.72650923180157</v>
      </c>
      <c r="W89" s="63">
        <f t="shared" si="75"/>
        <v>407.36812485118725</v>
      </c>
      <c r="X89" s="63">
        <f t="shared" si="75"/>
        <v>450.44265027381545</v>
      </c>
      <c r="Y89" s="63">
        <f t="shared" si="75"/>
        <v>493.51717569644364</v>
      </c>
      <c r="Z89" s="63">
        <f t="shared" si="75"/>
        <v>536.37524621745058</v>
      </c>
      <c r="AA89" s="63">
        <f t="shared" si="75"/>
        <v>579.23331673845757</v>
      </c>
      <c r="AB89" s="63">
        <f t="shared" si="75"/>
        <v>622.09138725946457</v>
      </c>
      <c r="AC89" s="63">
        <f t="shared" si="75"/>
        <v>665.16591268209277</v>
      </c>
      <c r="AD89" s="63">
        <f t="shared" si="75"/>
        <v>708.24043810472097</v>
      </c>
      <c r="AE89" s="63">
        <f t="shared" si="75"/>
        <v>750.88205372410664</v>
      </c>
      <c r="AF89" s="63">
        <f t="shared" si="75"/>
        <v>793.95657914673484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21.212580358882228</v>
      </c>
      <c r="O90" s="63">
        <f t="shared" si="76"/>
        <v>64.287105781510419</v>
      </c>
      <c r="P90" s="63">
        <f t="shared" si="76"/>
        <v>106.92872140089612</v>
      </c>
      <c r="Q90" s="63">
        <f t="shared" si="76"/>
        <v>150.00324682352434</v>
      </c>
      <c r="R90" s="63">
        <f t="shared" si="76"/>
        <v>193.07777224615253</v>
      </c>
      <c r="S90" s="63">
        <f t="shared" si="76"/>
        <v>235.93584276715947</v>
      </c>
      <c r="T90" s="63">
        <f t="shared" si="76"/>
        <v>278.79391328816644</v>
      </c>
      <c r="U90" s="63">
        <f t="shared" si="76"/>
        <v>321.65198380917337</v>
      </c>
      <c r="V90" s="63">
        <f t="shared" si="76"/>
        <v>364.72650923180157</v>
      </c>
      <c r="W90" s="63">
        <f t="shared" si="76"/>
        <v>407.36812485118725</v>
      </c>
      <c r="X90" s="63">
        <f t="shared" si="76"/>
        <v>450.44265027381545</v>
      </c>
      <c r="Y90" s="63">
        <f t="shared" si="76"/>
        <v>493.51717569644364</v>
      </c>
      <c r="Z90" s="63">
        <f t="shared" si="76"/>
        <v>536.37524621745058</v>
      </c>
      <c r="AA90" s="63">
        <f t="shared" si="76"/>
        <v>579.23331673845757</v>
      </c>
      <c r="AB90" s="63">
        <f t="shared" si="76"/>
        <v>622.09138725946457</v>
      </c>
      <c r="AC90" s="63">
        <f t="shared" si="76"/>
        <v>665.16591268209277</v>
      </c>
      <c r="AD90" s="63">
        <f t="shared" si="76"/>
        <v>708.24043810472097</v>
      </c>
      <c r="AE90" s="63">
        <f t="shared" si="76"/>
        <v>750.88205372410664</v>
      </c>
      <c r="AF90" s="63">
        <f t="shared" si="76"/>
        <v>793.95657914673484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21.212580358882228</v>
      </c>
      <c r="O91" s="63">
        <f t="shared" si="77"/>
        <v>64.287105781510419</v>
      </c>
      <c r="P91" s="63">
        <f t="shared" si="77"/>
        <v>106.92872140089612</v>
      </c>
      <c r="Q91" s="63">
        <f t="shared" si="77"/>
        <v>150.00324682352434</v>
      </c>
      <c r="R91" s="63">
        <f t="shared" si="77"/>
        <v>193.07777224615253</v>
      </c>
      <c r="S91" s="63">
        <f t="shared" si="77"/>
        <v>235.93584276715947</v>
      </c>
      <c r="T91" s="63">
        <f t="shared" si="77"/>
        <v>278.79391328816644</v>
      </c>
      <c r="U91" s="63">
        <f t="shared" si="77"/>
        <v>321.65198380917337</v>
      </c>
      <c r="V91" s="63">
        <f t="shared" si="77"/>
        <v>364.72650923180157</v>
      </c>
      <c r="W91" s="63">
        <f t="shared" si="77"/>
        <v>407.36812485118725</v>
      </c>
      <c r="X91" s="63">
        <f t="shared" si="77"/>
        <v>450.44265027381545</v>
      </c>
      <c r="Y91" s="63">
        <f t="shared" si="77"/>
        <v>493.51717569644364</v>
      </c>
      <c r="Z91" s="63">
        <f t="shared" si="77"/>
        <v>536.37524621745058</v>
      </c>
      <c r="AA91" s="63">
        <f t="shared" si="77"/>
        <v>579.23331673845757</v>
      </c>
      <c r="AB91" s="63">
        <f t="shared" si="77"/>
        <v>622.09138725946457</v>
      </c>
      <c r="AC91" s="63">
        <f t="shared" si="77"/>
        <v>665.16591268209277</v>
      </c>
      <c r="AD91" s="63">
        <f t="shared" si="77"/>
        <v>708.24043810472097</v>
      </c>
      <c r="AE91" s="63">
        <f t="shared" si="77"/>
        <v>750.88205372410664</v>
      </c>
      <c r="AF91" s="63">
        <f t="shared" si="77"/>
        <v>793.95657914673484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21.212580358882228</v>
      </c>
      <c r="O92" s="63">
        <f t="shared" si="78"/>
        <v>64.287105781510419</v>
      </c>
      <c r="P92" s="63">
        <f t="shared" si="78"/>
        <v>106.92872140089612</v>
      </c>
      <c r="Q92" s="63">
        <f t="shared" si="78"/>
        <v>150.00324682352434</v>
      </c>
      <c r="R92" s="63">
        <f t="shared" si="78"/>
        <v>193.07777224615253</v>
      </c>
      <c r="S92" s="63">
        <f t="shared" si="78"/>
        <v>235.93584276715947</v>
      </c>
      <c r="T92" s="63">
        <f t="shared" si="78"/>
        <v>278.79391328816644</v>
      </c>
      <c r="U92" s="63">
        <f t="shared" si="78"/>
        <v>321.65198380917337</v>
      </c>
      <c r="V92" s="63">
        <f t="shared" si="78"/>
        <v>364.72650923180157</v>
      </c>
      <c r="W92" s="63">
        <f t="shared" si="78"/>
        <v>407.36812485118725</v>
      </c>
      <c r="X92" s="63">
        <f t="shared" si="78"/>
        <v>450.44265027381545</v>
      </c>
      <c r="Y92" s="63">
        <f t="shared" si="78"/>
        <v>493.51717569644364</v>
      </c>
      <c r="Z92" s="63">
        <f t="shared" si="78"/>
        <v>536.37524621745058</v>
      </c>
      <c r="AA92" s="63">
        <f t="shared" si="78"/>
        <v>579.23331673845757</v>
      </c>
      <c r="AB92" s="63">
        <f t="shared" si="78"/>
        <v>622.09138725946457</v>
      </c>
      <c r="AC92" s="63">
        <f t="shared" si="78"/>
        <v>665.16591268209277</v>
      </c>
      <c r="AD92" s="63">
        <f t="shared" si="78"/>
        <v>708.24043810472097</v>
      </c>
      <c r="AE92" s="63">
        <f t="shared" si="78"/>
        <v>750.88205372410664</v>
      </c>
      <c r="AF92" s="63">
        <f t="shared" si="78"/>
        <v>793.95657914673484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21.212580358882228</v>
      </c>
      <c r="O93" s="63">
        <f t="shared" si="79"/>
        <v>64.287105781510419</v>
      </c>
      <c r="P93" s="63">
        <f t="shared" si="79"/>
        <v>106.92872140089612</v>
      </c>
      <c r="Q93" s="63">
        <f t="shared" si="79"/>
        <v>150.00324682352434</v>
      </c>
      <c r="R93" s="63">
        <f t="shared" si="79"/>
        <v>193.07777224615253</v>
      </c>
      <c r="S93" s="63">
        <f t="shared" si="79"/>
        <v>235.93584276715947</v>
      </c>
      <c r="T93" s="63">
        <f t="shared" si="79"/>
        <v>278.79391328816644</v>
      </c>
      <c r="U93" s="63">
        <f t="shared" si="79"/>
        <v>321.65198380917337</v>
      </c>
      <c r="V93" s="63">
        <f t="shared" si="79"/>
        <v>364.72650923180157</v>
      </c>
      <c r="W93" s="63">
        <f t="shared" si="79"/>
        <v>407.36812485118725</v>
      </c>
      <c r="X93" s="63">
        <f t="shared" si="79"/>
        <v>450.44265027381545</v>
      </c>
      <c r="Y93" s="63">
        <f t="shared" si="79"/>
        <v>493.51717569644364</v>
      </c>
      <c r="Z93" s="63">
        <f t="shared" si="79"/>
        <v>536.37524621745058</v>
      </c>
      <c r="AA93" s="63">
        <f t="shared" si="79"/>
        <v>579.23331673845757</v>
      </c>
      <c r="AB93" s="63">
        <f t="shared" si="79"/>
        <v>622.09138725946457</v>
      </c>
      <c r="AC93" s="63">
        <f t="shared" si="79"/>
        <v>665.16591268209277</v>
      </c>
      <c r="AD93" s="63">
        <f t="shared" si="79"/>
        <v>708.24043810472097</v>
      </c>
      <c r="AE93" s="63">
        <f t="shared" si="79"/>
        <v>750.88205372410664</v>
      </c>
      <c r="AF93" s="63">
        <f t="shared" si="79"/>
        <v>793.95657914673484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21.212580358882228</v>
      </c>
      <c r="O94" s="63">
        <f t="shared" si="80"/>
        <v>64.287105781510419</v>
      </c>
      <c r="P94" s="63">
        <f t="shared" si="80"/>
        <v>106.92872140089612</v>
      </c>
      <c r="Q94" s="63">
        <f t="shared" si="80"/>
        <v>150.00324682352434</v>
      </c>
      <c r="R94" s="63">
        <f t="shared" si="80"/>
        <v>193.07777224615253</v>
      </c>
      <c r="S94" s="63">
        <f t="shared" si="80"/>
        <v>235.93584276715947</v>
      </c>
      <c r="T94" s="63">
        <f t="shared" si="80"/>
        <v>278.79391328816644</v>
      </c>
      <c r="U94" s="63">
        <f t="shared" si="80"/>
        <v>321.65198380917337</v>
      </c>
      <c r="V94" s="63">
        <f t="shared" si="80"/>
        <v>364.72650923180157</v>
      </c>
      <c r="W94" s="63">
        <f t="shared" si="80"/>
        <v>407.36812485118725</v>
      </c>
      <c r="X94" s="63">
        <f t="shared" si="80"/>
        <v>450.44265027381545</v>
      </c>
      <c r="Y94" s="63">
        <f t="shared" si="80"/>
        <v>493.51717569644364</v>
      </c>
      <c r="Z94" s="63">
        <f t="shared" si="80"/>
        <v>536.37524621745058</v>
      </c>
      <c r="AA94" s="63">
        <f t="shared" si="80"/>
        <v>579.23331673845757</v>
      </c>
      <c r="AB94" s="63">
        <f t="shared" si="80"/>
        <v>622.09138725946457</v>
      </c>
      <c r="AC94" s="63">
        <f t="shared" si="80"/>
        <v>665.16591268209277</v>
      </c>
      <c r="AD94" s="63">
        <f t="shared" si="80"/>
        <v>708.24043810472097</v>
      </c>
      <c r="AE94" s="63">
        <f t="shared" si="80"/>
        <v>750.88205372410664</v>
      </c>
      <c r="AF94" s="63">
        <f t="shared" si="80"/>
        <v>793.95657914673484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21.212580358882228</v>
      </c>
      <c r="K98" s="157">
        <f t="shared" si="82"/>
        <v>64.287105781510419</v>
      </c>
      <c r="L98" s="157">
        <f t="shared" si="82"/>
        <v>106.92872140089612</v>
      </c>
      <c r="M98" s="210">
        <f t="shared" si="82"/>
        <v>150.00324682352434</v>
      </c>
      <c r="N98" s="157">
        <f t="shared" si="82"/>
        <v>193.07777224615253</v>
      </c>
      <c r="O98" s="157">
        <f t="shared" si="82"/>
        <v>235.93584276715947</v>
      </c>
      <c r="P98" s="157">
        <f t="shared" si="82"/>
        <v>278.79391328816644</v>
      </c>
      <c r="Q98" s="157">
        <f t="shared" si="82"/>
        <v>321.65198380917337</v>
      </c>
      <c r="R98" s="157">
        <f t="shared" si="82"/>
        <v>364.72650923180157</v>
      </c>
      <c r="S98" s="157">
        <f t="shared" si="82"/>
        <v>407.36812485118725</v>
      </c>
      <c r="T98" s="157">
        <f t="shared" si="82"/>
        <v>450.44265027381545</v>
      </c>
      <c r="U98" s="157">
        <f t="shared" si="82"/>
        <v>493.51717569644364</v>
      </c>
      <c r="V98" s="157">
        <f t="shared" si="82"/>
        <v>536.37524621745058</v>
      </c>
      <c r="W98" s="157">
        <f t="shared" si="82"/>
        <v>579.23331673845757</v>
      </c>
      <c r="X98" s="157">
        <f t="shared" si="82"/>
        <v>622.09138725946457</v>
      </c>
      <c r="Y98" s="157">
        <f t="shared" si="82"/>
        <v>665.16591268209277</v>
      </c>
      <c r="Z98" s="157">
        <f t="shared" si="82"/>
        <v>708.24043810472097</v>
      </c>
      <c r="AA98" s="157">
        <f t="shared" si="82"/>
        <v>750.88205372410664</v>
      </c>
      <c r="AB98" s="157">
        <f t="shared" si="82"/>
        <v>793.95657914673484</v>
      </c>
      <c r="AC98" s="157">
        <f t="shared" si="82"/>
        <v>836.81464966774172</v>
      </c>
      <c r="AD98" s="157">
        <f t="shared" si="82"/>
        <v>879.67272018874871</v>
      </c>
      <c r="AE98" s="157">
        <f t="shared" si="82"/>
        <v>922.53079070975571</v>
      </c>
      <c r="AF98" s="157">
        <f t="shared" si="82"/>
        <v>965.6053161323839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21.212580358882228</v>
      </c>
      <c r="K99" s="157">
        <f t="shared" si="83"/>
        <v>64.287105781510419</v>
      </c>
      <c r="L99" s="157">
        <f t="shared" si="83"/>
        <v>106.92872140089612</v>
      </c>
      <c r="M99" s="210">
        <f t="shared" si="83"/>
        <v>150.00324682352434</v>
      </c>
      <c r="N99" s="157">
        <f t="shared" si="83"/>
        <v>193.07777224615253</v>
      </c>
      <c r="O99" s="157">
        <f t="shared" si="83"/>
        <v>235.93584276715947</v>
      </c>
      <c r="P99" s="157">
        <f t="shared" si="83"/>
        <v>278.79391328816644</v>
      </c>
      <c r="Q99" s="157">
        <f t="shared" si="83"/>
        <v>321.65198380917337</v>
      </c>
      <c r="R99" s="157">
        <f t="shared" si="83"/>
        <v>364.72650923180157</v>
      </c>
      <c r="S99" s="157">
        <f t="shared" si="83"/>
        <v>407.36812485118725</v>
      </c>
      <c r="T99" s="157">
        <f t="shared" si="83"/>
        <v>450.44265027381545</v>
      </c>
      <c r="U99" s="157">
        <f t="shared" si="83"/>
        <v>493.51717569644364</v>
      </c>
      <c r="V99" s="157">
        <f t="shared" si="83"/>
        <v>536.37524621745058</v>
      </c>
      <c r="W99" s="157">
        <f t="shared" si="83"/>
        <v>579.23331673845757</v>
      </c>
      <c r="X99" s="157">
        <f t="shared" si="83"/>
        <v>622.09138725946457</v>
      </c>
      <c r="Y99" s="157">
        <f t="shared" si="83"/>
        <v>665.16591268209277</v>
      </c>
      <c r="Z99" s="157">
        <f t="shared" si="83"/>
        <v>708.24043810472097</v>
      </c>
      <c r="AA99" s="157">
        <f t="shared" si="83"/>
        <v>750.88205372410664</v>
      </c>
      <c r="AB99" s="157">
        <f t="shared" si="83"/>
        <v>793.95657914673484</v>
      </c>
      <c r="AC99" s="157">
        <f t="shared" si="83"/>
        <v>836.81464966774172</v>
      </c>
      <c r="AD99" s="157">
        <f t="shared" si="83"/>
        <v>879.67272018874871</v>
      </c>
      <c r="AE99" s="157">
        <f t="shared" si="83"/>
        <v>922.53079070975571</v>
      </c>
      <c r="AF99" s="157">
        <f t="shared" si="83"/>
        <v>965.6053161323839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21.212580358882228</v>
      </c>
      <c r="K100" s="157">
        <f t="shared" si="84"/>
        <v>64.287105781510419</v>
      </c>
      <c r="L100" s="157">
        <f t="shared" si="84"/>
        <v>106.92872140089612</v>
      </c>
      <c r="M100" s="210">
        <f t="shared" si="84"/>
        <v>150.00324682352434</v>
      </c>
      <c r="N100" s="157">
        <f t="shared" si="84"/>
        <v>193.07777224615253</v>
      </c>
      <c r="O100" s="157">
        <f t="shared" si="84"/>
        <v>235.93584276715947</v>
      </c>
      <c r="P100" s="157">
        <f t="shared" si="84"/>
        <v>278.79391328816644</v>
      </c>
      <c r="Q100" s="157">
        <f t="shared" si="84"/>
        <v>321.65198380917337</v>
      </c>
      <c r="R100" s="157">
        <f t="shared" si="84"/>
        <v>364.72650923180157</v>
      </c>
      <c r="S100" s="157">
        <f t="shared" si="84"/>
        <v>407.36812485118725</v>
      </c>
      <c r="T100" s="157">
        <f t="shared" si="84"/>
        <v>450.44265027381545</v>
      </c>
      <c r="U100" s="157">
        <f t="shared" si="84"/>
        <v>493.51717569644364</v>
      </c>
      <c r="V100" s="157">
        <f t="shared" si="84"/>
        <v>536.37524621745058</v>
      </c>
      <c r="W100" s="157">
        <f t="shared" si="84"/>
        <v>579.23331673845757</v>
      </c>
      <c r="X100" s="157">
        <f t="shared" si="84"/>
        <v>622.09138725946457</v>
      </c>
      <c r="Y100" s="157">
        <f t="shared" si="84"/>
        <v>665.16591268209277</v>
      </c>
      <c r="Z100" s="157">
        <f t="shared" si="84"/>
        <v>708.24043810472097</v>
      </c>
      <c r="AA100" s="157">
        <f t="shared" si="84"/>
        <v>750.88205372410664</v>
      </c>
      <c r="AB100" s="157">
        <f t="shared" si="84"/>
        <v>793.95657914673484</v>
      </c>
      <c r="AC100" s="157">
        <f t="shared" si="84"/>
        <v>836.81464966774172</v>
      </c>
      <c r="AD100" s="157">
        <f t="shared" si="84"/>
        <v>879.67272018874871</v>
      </c>
      <c r="AE100" s="157">
        <f t="shared" si="84"/>
        <v>922.53079070975571</v>
      </c>
      <c r="AF100" s="157">
        <f t="shared" si="84"/>
        <v>965.6053161323839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21.212580358882228</v>
      </c>
      <c r="K101" s="157">
        <f t="shared" si="85"/>
        <v>64.287105781510419</v>
      </c>
      <c r="L101" s="157">
        <f t="shared" si="85"/>
        <v>106.92872140089612</v>
      </c>
      <c r="M101" s="210">
        <f t="shared" si="85"/>
        <v>150.00324682352434</v>
      </c>
      <c r="N101" s="157">
        <f t="shared" si="85"/>
        <v>193.07777224615253</v>
      </c>
      <c r="O101" s="157">
        <f t="shared" si="85"/>
        <v>235.93584276715947</v>
      </c>
      <c r="P101" s="157">
        <f t="shared" si="85"/>
        <v>278.79391328816644</v>
      </c>
      <c r="Q101" s="157">
        <f t="shared" si="85"/>
        <v>321.65198380917337</v>
      </c>
      <c r="R101" s="157">
        <f t="shared" si="85"/>
        <v>364.72650923180157</v>
      </c>
      <c r="S101" s="157">
        <f t="shared" si="85"/>
        <v>407.36812485118725</v>
      </c>
      <c r="T101" s="157">
        <f t="shared" si="85"/>
        <v>450.44265027381545</v>
      </c>
      <c r="U101" s="157">
        <f t="shared" si="85"/>
        <v>493.51717569644364</v>
      </c>
      <c r="V101" s="157">
        <f t="shared" si="85"/>
        <v>536.37524621745058</v>
      </c>
      <c r="W101" s="157">
        <f t="shared" si="85"/>
        <v>579.23331673845757</v>
      </c>
      <c r="X101" s="157">
        <f t="shared" si="85"/>
        <v>622.09138725946457</v>
      </c>
      <c r="Y101" s="157">
        <f t="shared" si="85"/>
        <v>665.16591268209277</v>
      </c>
      <c r="Z101" s="157">
        <f t="shared" si="85"/>
        <v>708.24043810472097</v>
      </c>
      <c r="AA101" s="157">
        <f t="shared" si="85"/>
        <v>750.88205372410664</v>
      </c>
      <c r="AB101" s="157">
        <f t="shared" si="85"/>
        <v>793.95657914673484</v>
      </c>
      <c r="AC101" s="157">
        <f t="shared" si="85"/>
        <v>836.81464966774172</v>
      </c>
      <c r="AD101" s="157">
        <f t="shared" si="85"/>
        <v>879.67272018874871</v>
      </c>
      <c r="AE101" s="157">
        <f t="shared" si="85"/>
        <v>922.53079070975571</v>
      </c>
      <c r="AF101" s="157">
        <f t="shared" si="85"/>
        <v>965.6053161323839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21.212580358882228</v>
      </c>
      <c r="K102" s="157">
        <f t="shared" si="86"/>
        <v>64.287105781510419</v>
      </c>
      <c r="L102" s="157">
        <f t="shared" si="86"/>
        <v>106.92872140089612</v>
      </c>
      <c r="M102" s="210">
        <f t="shared" si="86"/>
        <v>150.00324682352434</v>
      </c>
      <c r="N102" s="157">
        <f t="shared" si="86"/>
        <v>193.07777224615253</v>
      </c>
      <c r="O102" s="157">
        <f t="shared" si="86"/>
        <v>235.93584276715947</v>
      </c>
      <c r="P102" s="157">
        <f t="shared" si="86"/>
        <v>278.79391328816644</v>
      </c>
      <c r="Q102" s="157">
        <f t="shared" si="86"/>
        <v>321.65198380917337</v>
      </c>
      <c r="R102" s="157">
        <f t="shared" si="86"/>
        <v>364.72650923180157</v>
      </c>
      <c r="S102" s="157">
        <f t="shared" si="86"/>
        <v>407.36812485118725</v>
      </c>
      <c r="T102" s="157">
        <f t="shared" si="86"/>
        <v>450.44265027381545</v>
      </c>
      <c r="U102" s="157">
        <f t="shared" si="86"/>
        <v>493.51717569644364</v>
      </c>
      <c r="V102" s="157">
        <f t="shared" si="86"/>
        <v>536.37524621745058</v>
      </c>
      <c r="W102" s="157">
        <f t="shared" si="86"/>
        <v>579.23331673845757</v>
      </c>
      <c r="X102" s="157">
        <f t="shared" si="86"/>
        <v>622.09138725946457</v>
      </c>
      <c r="Y102" s="157">
        <f t="shared" si="86"/>
        <v>665.16591268209277</v>
      </c>
      <c r="Z102" s="157">
        <f t="shared" si="86"/>
        <v>708.24043810472097</v>
      </c>
      <c r="AA102" s="157">
        <f t="shared" si="86"/>
        <v>750.88205372410664</v>
      </c>
      <c r="AB102" s="157">
        <f t="shared" si="86"/>
        <v>793.95657914673484</v>
      </c>
      <c r="AC102" s="157">
        <f t="shared" si="86"/>
        <v>836.81464966774172</v>
      </c>
      <c r="AD102" s="157">
        <f t="shared" si="86"/>
        <v>879.67272018874871</v>
      </c>
      <c r="AE102" s="157">
        <f t="shared" si="86"/>
        <v>922.53079070975571</v>
      </c>
      <c r="AF102" s="157">
        <f t="shared" si="86"/>
        <v>965.6053161323839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21.212580358882228</v>
      </c>
      <c r="K103" s="157">
        <f t="shared" si="87"/>
        <v>64.287105781510419</v>
      </c>
      <c r="L103" s="157">
        <f t="shared" si="87"/>
        <v>106.92872140089612</v>
      </c>
      <c r="M103" s="210">
        <f t="shared" si="87"/>
        <v>150.00324682352434</v>
      </c>
      <c r="N103" s="157">
        <f t="shared" si="87"/>
        <v>193.07777224615253</v>
      </c>
      <c r="O103" s="157">
        <f t="shared" si="87"/>
        <v>235.93584276715947</v>
      </c>
      <c r="P103" s="157">
        <f t="shared" si="87"/>
        <v>278.79391328816644</v>
      </c>
      <c r="Q103" s="157">
        <f t="shared" si="87"/>
        <v>321.65198380917337</v>
      </c>
      <c r="R103" s="157">
        <f t="shared" si="87"/>
        <v>364.72650923180157</v>
      </c>
      <c r="S103" s="157">
        <f t="shared" si="87"/>
        <v>407.36812485118725</v>
      </c>
      <c r="T103" s="157">
        <f t="shared" si="87"/>
        <v>450.44265027381545</v>
      </c>
      <c r="U103" s="157">
        <f t="shared" si="87"/>
        <v>493.51717569644364</v>
      </c>
      <c r="V103" s="157">
        <f t="shared" si="87"/>
        <v>536.37524621745058</v>
      </c>
      <c r="W103" s="157">
        <f t="shared" si="87"/>
        <v>579.23331673845757</v>
      </c>
      <c r="X103" s="157">
        <f t="shared" si="87"/>
        <v>622.09138725946457</v>
      </c>
      <c r="Y103" s="157">
        <f t="shared" si="87"/>
        <v>665.16591268209277</v>
      </c>
      <c r="Z103" s="157">
        <f t="shared" si="87"/>
        <v>708.24043810472097</v>
      </c>
      <c r="AA103" s="157">
        <f t="shared" si="87"/>
        <v>750.88205372410664</v>
      </c>
      <c r="AB103" s="157">
        <f t="shared" si="87"/>
        <v>793.95657914673484</v>
      </c>
      <c r="AC103" s="157">
        <f t="shared" si="87"/>
        <v>836.81464966774172</v>
      </c>
      <c r="AD103" s="157">
        <f t="shared" si="87"/>
        <v>879.67272018874871</v>
      </c>
      <c r="AE103" s="157">
        <f t="shared" si="87"/>
        <v>922.53079070975571</v>
      </c>
      <c r="AF103" s="157">
        <f t="shared" si="87"/>
        <v>965.6053161323839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21.212580358882228</v>
      </c>
      <c r="K104" s="157">
        <f t="shared" si="88"/>
        <v>64.287105781510419</v>
      </c>
      <c r="L104" s="157">
        <f t="shared" si="88"/>
        <v>106.92872140089612</v>
      </c>
      <c r="M104" s="210">
        <f t="shared" si="88"/>
        <v>150.00324682352434</v>
      </c>
      <c r="N104" s="157">
        <f t="shared" si="88"/>
        <v>193.07777224615253</v>
      </c>
      <c r="O104" s="157">
        <f t="shared" si="88"/>
        <v>235.93584276715947</v>
      </c>
      <c r="P104" s="157">
        <f t="shared" si="88"/>
        <v>278.79391328816644</v>
      </c>
      <c r="Q104" s="157">
        <f t="shared" si="88"/>
        <v>321.65198380917337</v>
      </c>
      <c r="R104" s="157">
        <f t="shared" si="88"/>
        <v>364.72650923180157</v>
      </c>
      <c r="S104" s="157">
        <f t="shared" si="88"/>
        <v>407.36812485118725</v>
      </c>
      <c r="T104" s="157">
        <f t="shared" si="88"/>
        <v>450.44265027381545</v>
      </c>
      <c r="U104" s="157">
        <f t="shared" si="88"/>
        <v>493.51717569644364</v>
      </c>
      <c r="V104" s="157">
        <f t="shared" si="88"/>
        <v>536.37524621745058</v>
      </c>
      <c r="W104" s="157">
        <f t="shared" si="88"/>
        <v>579.23331673845757</v>
      </c>
      <c r="X104" s="157">
        <f t="shared" si="88"/>
        <v>622.09138725946457</v>
      </c>
      <c r="Y104" s="157">
        <f t="shared" si="88"/>
        <v>665.16591268209277</v>
      </c>
      <c r="Z104" s="157">
        <f t="shared" si="88"/>
        <v>708.24043810472097</v>
      </c>
      <c r="AA104" s="157">
        <f t="shared" si="88"/>
        <v>750.88205372410664</v>
      </c>
      <c r="AB104" s="157">
        <f t="shared" si="88"/>
        <v>793.95657914673484</v>
      </c>
      <c r="AC104" s="157">
        <f t="shared" si="88"/>
        <v>836.81464966774172</v>
      </c>
      <c r="AD104" s="157">
        <f t="shared" si="88"/>
        <v>879.67272018874871</v>
      </c>
      <c r="AE104" s="157">
        <f t="shared" si="88"/>
        <v>922.53079070975571</v>
      </c>
      <c r="AF104" s="157">
        <f t="shared" si="88"/>
        <v>965.6053161323839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21.212580358882228</v>
      </c>
      <c r="K105" s="157">
        <f t="shared" si="89"/>
        <v>64.287105781510419</v>
      </c>
      <c r="L105" s="157">
        <f t="shared" si="89"/>
        <v>106.92872140089612</v>
      </c>
      <c r="M105" s="210">
        <f t="shared" si="89"/>
        <v>150.00324682352434</v>
      </c>
      <c r="N105" s="157">
        <f t="shared" si="89"/>
        <v>193.07777224615253</v>
      </c>
      <c r="O105" s="157">
        <f t="shared" si="89"/>
        <v>235.93584276715947</v>
      </c>
      <c r="P105" s="157">
        <f t="shared" si="89"/>
        <v>278.79391328816644</v>
      </c>
      <c r="Q105" s="157">
        <f t="shared" si="89"/>
        <v>321.65198380917337</v>
      </c>
      <c r="R105" s="157">
        <f t="shared" si="89"/>
        <v>364.72650923180157</v>
      </c>
      <c r="S105" s="157">
        <f t="shared" si="89"/>
        <v>407.36812485118725</v>
      </c>
      <c r="T105" s="157">
        <f t="shared" si="89"/>
        <v>450.44265027381545</v>
      </c>
      <c r="U105" s="157">
        <f t="shared" si="89"/>
        <v>493.51717569644364</v>
      </c>
      <c r="V105" s="157">
        <f t="shared" si="89"/>
        <v>536.37524621745058</v>
      </c>
      <c r="W105" s="157">
        <f t="shared" si="89"/>
        <v>579.23331673845757</v>
      </c>
      <c r="X105" s="157">
        <f t="shared" si="89"/>
        <v>622.09138725946457</v>
      </c>
      <c r="Y105" s="157">
        <f t="shared" si="89"/>
        <v>665.16591268209277</v>
      </c>
      <c r="Z105" s="157">
        <f t="shared" si="89"/>
        <v>708.24043810472097</v>
      </c>
      <c r="AA105" s="157">
        <f t="shared" si="89"/>
        <v>750.88205372410664</v>
      </c>
      <c r="AB105" s="157">
        <f t="shared" si="89"/>
        <v>793.95657914673484</v>
      </c>
      <c r="AC105" s="157">
        <f t="shared" si="89"/>
        <v>836.81464966774172</v>
      </c>
      <c r="AD105" s="157">
        <f t="shared" si="89"/>
        <v>879.67272018874871</v>
      </c>
      <c r="AE105" s="157">
        <f t="shared" si="89"/>
        <v>922.53079070975571</v>
      </c>
      <c r="AF105" s="157">
        <f t="shared" si="89"/>
        <v>965.6053161323839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21.212580358882228</v>
      </c>
      <c r="K106" s="157">
        <f t="shared" si="90"/>
        <v>64.287105781510419</v>
      </c>
      <c r="L106" s="157">
        <f t="shared" si="90"/>
        <v>106.92872140089612</v>
      </c>
      <c r="M106" s="210">
        <f t="shared" si="90"/>
        <v>150.00324682352434</v>
      </c>
      <c r="N106" s="157">
        <f t="shared" si="90"/>
        <v>193.07777224615253</v>
      </c>
      <c r="O106" s="157">
        <f t="shared" si="90"/>
        <v>235.93584276715947</v>
      </c>
      <c r="P106" s="157">
        <f t="shared" si="90"/>
        <v>278.79391328816644</v>
      </c>
      <c r="Q106" s="157">
        <f t="shared" si="90"/>
        <v>321.65198380917337</v>
      </c>
      <c r="R106" s="157">
        <f t="shared" si="90"/>
        <v>364.72650923180157</v>
      </c>
      <c r="S106" s="157">
        <f t="shared" si="90"/>
        <v>407.36812485118725</v>
      </c>
      <c r="T106" s="157">
        <f t="shared" si="90"/>
        <v>450.44265027381545</v>
      </c>
      <c r="U106" s="157">
        <f t="shared" si="90"/>
        <v>493.51717569644364</v>
      </c>
      <c r="V106" s="157">
        <f t="shared" si="90"/>
        <v>536.37524621745058</v>
      </c>
      <c r="W106" s="157">
        <f t="shared" si="90"/>
        <v>579.23331673845757</v>
      </c>
      <c r="X106" s="157">
        <f t="shared" si="90"/>
        <v>622.09138725946457</v>
      </c>
      <c r="Y106" s="157">
        <f t="shared" si="90"/>
        <v>665.16591268209277</v>
      </c>
      <c r="Z106" s="157">
        <f t="shared" si="90"/>
        <v>708.24043810472097</v>
      </c>
      <c r="AA106" s="157">
        <f t="shared" si="90"/>
        <v>750.88205372410664</v>
      </c>
      <c r="AB106" s="157">
        <f t="shared" si="90"/>
        <v>793.95657914673484</v>
      </c>
      <c r="AC106" s="157">
        <f t="shared" si="90"/>
        <v>836.81464966774172</v>
      </c>
      <c r="AD106" s="157">
        <f t="shared" si="90"/>
        <v>879.67272018874871</v>
      </c>
      <c r="AE106" s="157">
        <f t="shared" si="90"/>
        <v>922.53079070975571</v>
      </c>
      <c r="AF106" s="157">
        <f t="shared" si="90"/>
        <v>965.6053161323839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21.212580358882228</v>
      </c>
      <c r="K107" s="157">
        <f t="shared" si="91"/>
        <v>64.287105781510419</v>
      </c>
      <c r="L107" s="157">
        <f t="shared" si="91"/>
        <v>106.92872140089612</v>
      </c>
      <c r="M107" s="210">
        <f t="shared" si="91"/>
        <v>150.00324682352434</v>
      </c>
      <c r="N107" s="157">
        <f t="shared" si="91"/>
        <v>193.07777224615253</v>
      </c>
      <c r="O107" s="157">
        <f t="shared" si="91"/>
        <v>235.93584276715947</v>
      </c>
      <c r="P107" s="157">
        <f t="shared" si="91"/>
        <v>278.79391328816644</v>
      </c>
      <c r="Q107" s="157">
        <f t="shared" si="91"/>
        <v>321.65198380917337</v>
      </c>
      <c r="R107" s="157">
        <f t="shared" si="91"/>
        <v>364.72650923180157</v>
      </c>
      <c r="S107" s="157">
        <f t="shared" si="91"/>
        <v>407.36812485118725</v>
      </c>
      <c r="T107" s="157">
        <f t="shared" si="91"/>
        <v>450.44265027381545</v>
      </c>
      <c r="U107" s="157">
        <f t="shared" si="91"/>
        <v>493.51717569644364</v>
      </c>
      <c r="V107" s="157">
        <f t="shared" si="91"/>
        <v>536.37524621745058</v>
      </c>
      <c r="W107" s="157">
        <f t="shared" si="91"/>
        <v>579.23331673845757</v>
      </c>
      <c r="X107" s="157">
        <f t="shared" si="91"/>
        <v>622.09138725946457</v>
      </c>
      <c r="Y107" s="157">
        <f t="shared" si="91"/>
        <v>665.16591268209277</v>
      </c>
      <c r="Z107" s="157">
        <f t="shared" si="91"/>
        <v>708.24043810472097</v>
      </c>
      <c r="AA107" s="157">
        <f t="shared" si="91"/>
        <v>750.88205372410664</v>
      </c>
      <c r="AB107" s="157">
        <f t="shared" si="91"/>
        <v>793.95657914673484</v>
      </c>
      <c r="AC107" s="157">
        <f t="shared" si="91"/>
        <v>836.81464966774172</v>
      </c>
      <c r="AD107" s="157">
        <f t="shared" si="91"/>
        <v>879.67272018874871</v>
      </c>
      <c r="AE107" s="157">
        <f t="shared" si="91"/>
        <v>922.53079070975571</v>
      </c>
      <c r="AF107" s="157">
        <f t="shared" si="91"/>
        <v>965.6053161323839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21.212580358882228</v>
      </c>
      <c r="K108" s="157">
        <f t="shared" si="92"/>
        <v>64.287105781510419</v>
      </c>
      <c r="L108" s="157">
        <f t="shared" si="92"/>
        <v>106.92872140089612</v>
      </c>
      <c r="M108" s="210">
        <f t="shared" si="92"/>
        <v>150.00324682352434</v>
      </c>
      <c r="N108" s="157">
        <f t="shared" si="92"/>
        <v>193.07777224615253</v>
      </c>
      <c r="O108" s="157">
        <f t="shared" si="92"/>
        <v>235.93584276715947</v>
      </c>
      <c r="P108" s="157">
        <f t="shared" si="92"/>
        <v>278.79391328816644</v>
      </c>
      <c r="Q108" s="157">
        <f t="shared" si="92"/>
        <v>321.65198380917337</v>
      </c>
      <c r="R108" s="157">
        <f t="shared" si="92"/>
        <v>364.72650923180157</v>
      </c>
      <c r="S108" s="157">
        <f t="shared" si="92"/>
        <v>407.36812485118725</v>
      </c>
      <c r="T108" s="157">
        <f t="shared" si="92"/>
        <v>450.44265027381545</v>
      </c>
      <c r="U108" s="157">
        <f t="shared" si="92"/>
        <v>493.51717569644364</v>
      </c>
      <c r="V108" s="157">
        <f t="shared" si="92"/>
        <v>536.37524621745058</v>
      </c>
      <c r="W108" s="157">
        <f t="shared" si="92"/>
        <v>579.23331673845757</v>
      </c>
      <c r="X108" s="157">
        <f t="shared" si="92"/>
        <v>622.09138725946457</v>
      </c>
      <c r="Y108" s="157">
        <f t="shared" si="92"/>
        <v>665.16591268209277</v>
      </c>
      <c r="Z108" s="157">
        <f t="shared" si="92"/>
        <v>708.24043810472097</v>
      </c>
      <c r="AA108" s="157">
        <f t="shared" si="92"/>
        <v>750.88205372410664</v>
      </c>
      <c r="AB108" s="157">
        <f t="shared" si="92"/>
        <v>793.95657914673484</v>
      </c>
      <c r="AC108" s="157">
        <f t="shared" si="92"/>
        <v>836.81464966774172</v>
      </c>
      <c r="AD108" s="157">
        <f t="shared" si="92"/>
        <v>879.67272018874871</v>
      </c>
      <c r="AE108" s="157">
        <f t="shared" si="92"/>
        <v>922.53079070975571</v>
      </c>
      <c r="AF108" s="157">
        <f t="shared" si="92"/>
        <v>965.6053161323839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21.212580358882228</v>
      </c>
      <c r="K109" s="157">
        <f t="shared" si="93"/>
        <v>64.287105781510419</v>
      </c>
      <c r="L109" s="157">
        <f t="shared" si="93"/>
        <v>106.92872140089612</v>
      </c>
      <c r="M109" s="210">
        <f t="shared" si="93"/>
        <v>150.00324682352434</v>
      </c>
      <c r="N109" s="157">
        <f t="shared" si="93"/>
        <v>193.07777224615253</v>
      </c>
      <c r="O109" s="157">
        <f t="shared" si="93"/>
        <v>235.93584276715947</v>
      </c>
      <c r="P109" s="157">
        <f t="shared" si="93"/>
        <v>278.79391328816644</v>
      </c>
      <c r="Q109" s="157">
        <f t="shared" si="93"/>
        <v>321.65198380917337</v>
      </c>
      <c r="R109" s="157">
        <f t="shared" si="93"/>
        <v>364.72650923180157</v>
      </c>
      <c r="S109" s="157">
        <f t="shared" si="93"/>
        <v>407.36812485118725</v>
      </c>
      <c r="T109" s="157">
        <f t="shared" si="93"/>
        <v>450.44265027381545</v>
      </c>
      <c r="U109" s="157">
        <f t="shared" si="93"/>
        <v>493.51717569644364</v>
      </c>
      <c r="V109" s="157">
        <f t="shared" si="93"/>
        <v>536.37524621745058</v>
      </c>
      <c r="W109" s="157">
        <f t="shared" si="93"/>
        <v>579.23331673845757</v>
      </c>
      <c r="X109" s="157">
        <f t="shared" si="93"/>
        <v>622.09138725946457</v>
      </c>
      <c r="Y109" s="157">
        <f t="shared" si="93"/>
        <v>665.16591268209277</v>
      </c>
      <c r="Z109" s="157">
        <f t="shared" si="93"/>
        <v>708.24043810472097</v>
      </c>
      <c r="AA109" s="157">
        <f t="shared" si="93"/>
        <v>750.88205372410664</v>
      </c>
      <c r="AB109" s="157">
        <f t="shared" si="93"/>
        <v>793.95657914673484</v>
      </c>
      <c r="AC109" s="157">
        <f t="shared" si="93"/>
        <v>836.81464966774172</v>
      </c>
      <c r="AD109" s="157">
        <f t="shared" si="93"/>
        <v>879.67272018874871</v>
      </c>
      <c r="AE109" s="157">
        <f t="shared" si="93"/>
        <v>922.53079070975571</v>
      </c>
      <c r="AF109" s="157">
        <f t="shared" si="93"/>
        <v>965.6053161323839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21.212580358882228</v>
      </c>
      <c r="K110" s="157">
        <f t="shared" si="94"/>
        <v>64.287105781510419</v>
      </c>
      <c r="L110" s="157">
        <f t="shared" si="94"/>
        <v>106.92872140089612</v>
      </c>
      <c r="M110" s="210">
        <f t="shared" si="94"/>
        <v>150.00324682352434</v>
      </c>
      <c r="N110" s="157">
        <f t="shared" si="94"/>
        <v>193.07777224615253</v>
      </c>
      <c r="O110" s="157">
        <f t="shared" si="94"/>
        <v>235.93584276715947</v>
      </c>
      <c r="P110" s="157">
        <f t="shared" si="94"/>
        <v>278.79391328816644</v>
      </c>
      <c r="Q110" s="157">
        <f t="shared" si="94"/>
        <v>321.65198380917337</v>
      </c>
      <c r="R110" s="157">
        <f t="shared" si="94"/>
        <v>364.72650923180157</v>
      </c>
      <c r="S110" s="157">
        <f t="shared" si="94"/>
        <v>407.36812485118725</v>
      </c>
      <c r="T110" s="157">
        <f t="shared" si="94"/>
        <v>450.44265027381545</v>
      </c>
      <c r="U110" s="157">
        <f t="shared" si="94"/>
        <v>493.51717569644364</v>
      </c>
      <c r="V110" s="157">
        <f t="shared" si="94"/>
        <v>536.37524621745058</v>
      </c>
      <c r="W110" s="157">
        <f t="shared" si="94"/>
        <v>579.23331673845757</v>
      </c>
      <c r="X110" s="157">
        <f t="shared" si="94"/>
        <v>622.09138725946457</v>
      </c>
      <c r="Y110" s="157">
        <f t="shared" si="94"/>
        <v>665.16591268209277</v>
      </c>
      <c r="Z110" s="157">
        <f t="shared" si="94"/>
        <v>708.24043810472097</v>
      </c>
      <c r="AA110" s="157">
        <f t="shared" si="94"/>
        <v>750.88205372410664</v>
      </c>
      <c r="AB110" s="157">
        <f t="shared" si="94"/>
        <v>793.95657914673484</v>
      </c>
      <c r="AC110" s="157">
        <f t="shared" si="94"/>
        <v>836.81464966774172</v>
      </c>
      <c r="AD110" s="157">
        <f t="shared" si="94"/>
        <v>879.67272018874871</v>
      </c>
      <c r="AE110" s="157">
        <f t="shared" si="94"/>
        <v>922.53079070975571</v>
      </c>
      <c r="AF110" s="157">
        <f t="shared" si="94"/>
        <v>965.6053161323839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21.212580358882228</v>
      </c>
      <c r="K111" s="157">
        <f t="shared" si="95"/>
        <v>64.287105781510419</v>
      </c>
      <c r="L111" s="157">
        <f t="shared" si="95"/>
        <v>106.92872140089612</v>
      </c>
      <c r="M111" s="210">
        <f t="shared" si="95"/>
        <v>150.00324682352434</v>
      </c>
      <c r="N111" s="157">
        <f t="shared" si="95"/>
        <v>193.07777224615253</v>
      </c>
      <c r="O111" s="157">
        <f t="shared" si="95"/>
        <v>235.93584276715947</v>
      </c>
      <c r="P111" s="157">
        <f t="shared" si="95"/>
        <v>278.79391328816644</v>
      </c>
      <c r="Q111" s="157">
        <f t="shared" si="95"/>
        <v>321.65198380917337</v>
      </c>
      <c r="R111" s="157">
        <f t="shared" si="95"/>
        <v>364.72650923180157</v>
      </c>
      <c r="S111" s="157">
        <f t="shared" si="95"/>
        <v>407.36812485118725</v>
      </c>
      <c r="T111" s="157">
        <f t="shared" si="95"/>
        <v>450.44265027381545</v>
      </c>
      <c r="U111" s="157">
        <f t="shared" si="95"/>
        <v>493.51717569644364</v>
      </c>
      <c r="V111" s="157">
        <f t="shared" si="95"/>
        <v>536.37524621745058</v>
      </c>
      <c r="W111" s="157">
        <f t="shared" si="95"/>
        <v>579.23331673845757</v>
      </c>
      <c r="X111" s="157">
        <f t="shared" si="95"/>
        <v>622.09138725946457</v>
      </c>
      <c r="Y111" s="157">
        <f t="shared" si="95"/>
        <v>665.16591268209277</v>
      </c>
      <c r="Z111" s="157">
        <f t="shared" si="95"/>
        <v>708.24043810472097</v>
      </c>
      <c r="AA111" s="157">
        <f t="shared" si="95"/>
        <v>750.88205372410664</v>
      </c>
      <c r="AB111" s="157">
        <f t="shared" si="95"/>
        <v>793.95657914673484</v>
      </c>
      <c r="AC111" s="157">
        <f t="shared" si="95"/>
        <v>836.81464966774172</v>
      </c>
      <c r="AD111" s="157">
        <f t="shared" si="95"/>
        <v>879.67272018874871</v>
      </c>
      <c r="AE111" s="157">
        <f t="shared" si="95"/>
        <v>922.53079070975571</v>
      </c>
      <c r="AF111" s="157">
        <f t="shared" si="95"/>
        <v>965.6053161323839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21.212580358882228</v>
      </c>
      <c r="K112" s="157">
        <f t="shared" si="96"/>
        <v>64.287105781510419</v>
      </c>
      <c r="L112" s="157">
        <f t="shared" si="96"/>
        <v>106.92872140089612</v>
      </c>
      <c r="M112" s="210">
        <f t="shared" si="96"/>
        <v>150.00324682352434</v>
      </c>
      <c r="N112" s="157">
        <f t="shared" si="96"/>
        <v>193.07777224615253</v>
      </c>
      <c r="O112" s="157">
        <f t="shared" si="96"/>
        <v>235.93584276715947</v>
      </c>
      <c r="P112" s="157">
        <f t="shared" si="96"/>
        <v>278.79391328816644</v>
      </c>
      <c r="Q112" s="157">
        <f t="shared" si="96"/>
        <v>321.65198380917337</v>
      </c>
      <c r="R112" s="157">
        <f t="shared" si="96"/>
        <v>364.72650923180157</v>
      </c>
      <c r="S112" s="157">
        <f t="shared" si="96"/>
        <v>407.36812485118725</v>
      </c>
      <c r="T112" s="157">
        <f t="shared" si="96"/>
        <v>450.44265027381545</v>
      </c>
      <c r="U112" s="157">
        <f t="shared" si="96"/>
        <v>493.51717569644364</v>
      </c>
      <c r="V112" s="157">
        <f t="shared" si="96"/>
        <v>536.37524621745058</v>
      </c>
      <c r="W112" s="157">
        <f t="shared" si="96"/>
        <v>579.23331673845757</v>
      </c>
      <c r="X112" s="157">
        <f t="shared" si="96"/>
        <v>622.09138725946457</v>
      </c>
      <c r="Y112" s="157">
        <f t="shared" si="96"/>
        <v>665.16591268209277</v>
      </c>
      <c r="Z112" s="157">
        <f t="shared" si="96"/>
        <v>708.24043810472097</v>
      </c>
      <c r="AA112" s="157">
        <f t="shared" si="96"/>
        <v>750.88205372410664</v>
      </c>
      <c r="AB112" s="157">
        <f t="shared" si="96"/>
        <v>793.95657914673484</v>
      </c>
      <c r="AC112" s="157">
        <f t="shared" si="96"/>
        <v>836.81464966774172</v>
      </c>
      <c r="AD112" s="157">
        <f t="shared" si="96"/>
        <v>879.67272018874871</v>
      </c>
      <c r="AE112" s="157">
        <f t="shared" si="96"/>
        <v>922.53079070975571</v>
      </c>
      <c r="AF112" s="157">
        <f t="shared" si="96"/>
        <v>965.6053161323839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21.212580358882228</v>
      </c>
      <c r="K113" s="157">
        <f t="shared" si="97"/>
        <v>64.287105781510419</v>
      </c>
      <c r="L113" s="157">
        <f t="shared" si="97"/>
        <v>106.92872140089612</v>
      </c>
      <c r="M113" s="210">
        <f t="shared" si="97"/>
        <v>150.00324682352434</v>
      </c>
      <c r="N113" s="157">
        <f t="shared" si="97"/>
        <v>193.07777224615253</v>
      </c>
      <c r="O113" s="157">
        <f t="shared" si="97"/>
        <v>235.93584276715947</v>
      </c>
      <c r="P113" s="157">
        <f t="shared" si="97"/>
        <v>278.79391328816644</v>
      </c>
      <c r="Q113" s="157">
        <f t="shared" si="97"/>
        <v>321.65198380917337</v>
      </c>
      <c r="R113" s="157">
        <f t="shared" si="97"/>
        <v>364.72650923180157</v>
      </c>
      <c r="S113" s="157">
        <f t="shared" si="97"/>
        <v>407.36812485118725</v>
      </c>
      <c r="T113" s="157">
        <f t="shared" si="97"/>
        <v>450.44265027381545</v>
      </c>
      <c r="U113" s="157">
        <f t="shared" si="97"/>
        <v>493.51717569644364</v>
      </c>
      <c r="V113" s="157">
        <f t="shared" si="97"/>
        <v>536.37524621745058</v>
      </c>
      <c r="W113" s="157">
        <f t="shared" si="97"/>
        <v>579.23331673845757</v>
      </c>
      <c r="X113" s="157">
        <f t="shared" si="97"/>
        <v>622.09138725946457</v>
      </c>
      <c r="Y113" s="157">
        <f t="shared" si="97"/>
        <v>665.16591268209277</v>
      </c>
      <c r="Z113" s="157">
        <f t="shared" si="97"/>
        <v>708.24043810472097</v>
      </c>
      <c r="AA113" s="157">
        <f t="shared" si="97"/>
        <v>750.88205372410664</v>
      </c>
      <c r="AB113" s="157">
        <f t="shared" si="97"/>
        <v>793.95657914673484</v>
      </c>
      <c r="AC113" s="157">
        <f t="shared" si="97"/>
        <v>836.81464966774172</v>
      </c>
      <c r="AD113" s="157">
        <f t="shared" si="97"/>
        <v>879.67272018874871</v>
      </c>
      <c r="AE113" s="157">
        <f t="shared" si="97"/>
        <v>922.53079070975571</v>
      </c>
      <c r="AF113" s="157">
        <f t="shared" si="97"/>
        <v>965.6053161323839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21.212580358882228</v>
      </c>
      <c r="K114" s="157">
        <f t="shared" si="98"/>
        <v>64.287105781510419</v>
      </c>
      <c r="L114" s="157">
        <f t="shared" si="98"/>
        <v>106.92872140089612</v>
      </c>
      <c r="M114" s="210">
        <f t="shared" si="98"/>
        <v>150.00324682352434</v>
      </c>
      <c r="N114" s="157">
        <f t="shared" si="98"/>
        <v>193.07777224615253</v>
      </c>
      <c r="O114" s="157">
        <f t="shared" si="98"/>
        <v>235.93584276715947</v>
      </c>
      <c r="P114" s="157">
        <f t="shared" si="98"/>
        <v>278.79391328816644</v>
      </c>
      <c r="Q114" s="157">
        <f t="shared" si="98"/>
        <v>321.65198380917337</v>
      </c>
      <c r="R114" s="157">
        <f t="shared" si="98"/>
        <v>364.72650923180157</v>
      </c>
      <c r="S114" s="157">
        <f t="shared" si="98"/>
        <v>407.36812485118725</v>
      </c>
      <c r="T114" s="157">
        <f t="shared" si="98"/>
        <v>450.44265027381545</v>
      </c>
      <c r="U114" s="157">
        <f t="shared" si="98"/>
        <v>493.51717569644364</v>
      </c>
      <c r="V114" s="157">
        <f t="shared" si="98"/>
        <v>536.37524621745058</v>
      </c>
      <c r="W114" s="157">
        <f t="shared" si="98"/>
        <v>579.23331673845757</v>
      </c>
      <c r="X114" s="157">
        <f t="shared" si="98"/>
        <v>622.09138725946457</v>
      </c>
      <c r="Y114" s="157">
        <f t="shared" si="98"/>
        <v>665.16591268209277</v>
      </c>
      <c r="Z114" s="157">
        <f t="shared" si="98"/>
        <v>708.24043810472097</v>
      </c>
      <c r="AA114" s="157">
        <f t="shared" si="98"/>
        <v>750.88205372410664</v>
      </c>
      <c r="AB114" s="157">
        <f t="shared" si="98"/>
        <v>793.95657914673484</v>
      </c>
      <c r="AC114" s="157">
        <f t="shared" si="98"/>
        <v>836.81464966774172</v>
      </c>
      <c r="AD114" s="157">
        <f t="shared" si="98"/>
        <v>879.67272018874871</v>
      </c>
      <c r="AE114" s="157">
        <f t="shared" si="98"/>
        <v>922.53079070975571</v>
      </c>
      <c r="AF114" s="157">
        <f t="shared" si="98"/>
        <v>965.6053161323839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21.212580358882228</v>
      </c>
      <c r="K115" s="157">
        <f t="shared" si="99"/>
        <v>64.287105781510419</v>
      </c>
      <c r="L115" s="157">
        <f t="shared" si="99"/>
        <v>106.92872140089612</v>
      </c>
      <c r="M115" s="210">
        <f t="shared" si="99"/>
        <v>150.00324682352434</v>
      </c>
      <c r="N115" s="157">
        <f t="shared" si="99"/>
        <v>193.07777224615253</v>
      </c>
      <c r="O115" s="157">
        <f t="shared" si="99"/>
        <v>235.93584276715947</v>
      </c>
      <c r="P115" s="157">
        <f t="shared" si="99"/>
        <v>278.79391328816644</v>
      </c>
      <c r="Q115" s="157">
        <f t="shared" si="99"/>
        <v>321.65198380917337</v>
      </c>
      <c r="R115" s="157">
        <f t="shared" si="99"/>
        <v>364.72650923180157</v>
      </c>
      <c r="S115" s="157">
        <f t="shared" si="99"/>
        <v>407.36812485118725</v>
      </c>
      <c r="T115" s="157">
        <f t="shared" si="99"/>
        <v>450.44265027381545</v>
      </c>
      <c r="U115" s="157">
        <f t="shared" si="99"/>
        <v>493.51717569644364</v>
      </c>
      <c r="V115" s="157">
        <f t="shared" si="99"/>
        <v>536.37524621745058</v>
      </c>
      <c r="W115" s="157">
        <f t="shared" si="99"/>
        <v>579.23331673845757</v>
      </c>
      <c r="X115" s="157">
        <f t="shared" si="99"/>
        <v>622.09138725946457</v>
      </c>
      <c r="Y115" s="157">
        <f t="shared" si="99"/>
        <v>665.16591268209277</v>
      </c>
      <c r="Z115" s="157">
        <f t="shared" si="99"/>
        <v>708.24043810472097</v>
      </c>
      <c r="AA115" s="157">
        <f t="shared" si="99"/>
        <v>750.88205372410664</v>
      </c>
      <c r="AB115" s="157">
        <f t="shared" si="99"/>
        <v>793.95657914673484</v>
      </c>
      <c r="AC115" s="157">
        <f t="shared" si="99"/>
        <v>836.81464966774172</v>
      </c>
      <c r="AD115" s="157">
        <f t="shared" si="99"/>
        <v>879.67272018874871</v>
      </c>
      <c r="AE115" s="157">
        <f t="shared" si="99"/>
        <v>922.53079070975571</v>
      </c>
      <c r="AF115" s="157">
        <f t="shared" si="99"/>
        <v>965.6053161323839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21.212580358882228</v>
      </c>
      <c r="K116" s="157">
        <f t="shared" si="100"/>
        <v>64.287105781510419</v>
      </c>
      <c r="L116" s="157">
        <f t="shared" si="100"/>
        <v>106.92872140089612</v>
      </c>
      <c r="M116" s="210">
        <f t="shared" si="100"/>
        <v>150.00324682352434</v>
      </c>
      <c r="N116" s="157">
        <f t="shared" si="100"/>
        <v>193.07777224615253</v>
      </c>
      <c r="O116" s="157">
        <f t="shared" si="100"/>
        <v>235.93584276715947</v>
      </c>
      <c r="P116" s="157">
        <f t="shared" si="100"/>
        <v>278.79391328816644</v>
      </c>
      <c r="Q116" s="157">
        <f t="shared" si="100"/>
        <v>321.65198380917337</v>
      </c>
      <c r="R116" s="157">
        <f t="shared" si="100"/>
        <v>364.72650923180157</v>
      </c>
      <c r="S116" s="157">
        <f t="shared" si="100"/>
        <v>407.36812485118725</v>
      </c>
      <c r="T116" s="157">
        <f t="shared" si="100"/>
        <v>450.44265027381545</v>
      </c>
      <c r="U116" s="157">
        <f t="shared" si="100"/>
        <v>493.51717569644364</v>
      </c>
      <c r="V116" s="157">
        <f t="shared" si="100"/>
        <v>536.37524621745058</v>
      </c>
      <c r="W116" s="157">
        <f t="shared" si="100"/>
        <v>579.23331673845757</v>
      </c>
      <c r="X116" s="157">
        <f t="shared" si="100"/>
        <v>622.09138725946457</v>
      </c>
      <c r="Y116" s="157">
        <f t="shared" si="100"/>
        <v>665.16591268209277</v>
      </c>
      <c r="Z116" s="157">
        <f t="shared" si="100"/>
        <v>708.24043810472097</v>
      </c>
      <c r="AA116" s="157">
        <f t="shared" si="100"/>
        <v>750.88205372410664</v>
      </c>
      <c r="AB116" s="157">
        <f t="shared" si="100"/>
        <v>793.95657914673484</v>
      </c>
      <c r="AC116" s="157">
        <f t="shared" si="100"/>
        <v>836.81464966774172</v>
      </c>
      <c r="AD116" s="157">
        <f t="shared" si="100"/>
        <v>879.67272018874871</v>
      </c>
      <c r="AE116" s="157">
        <f t="shared" si="100"/>
        <v>922.53079070975571</v>
      </c>
      <c r="AF116" s="157">
        <f t="shared" si="100"/>
        <v>965.6053161323839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21.212580358882228</v>
      </c>
      <c r="K117" s="157">
        <f t="shared" si="101"/>
        <v>64.287105781510419</v>
      </c>
      <c r="L117" s="157">
        <f t="shared" si="101"/>
        <v>106.92872140089612</v>
      </c>
      <c r="M117" s="210">
        <f t="shared" si="101"/>
        <v>150.00324682352434</v>
      </c>
      <c r="N117" s="157">
        <f t="shared" si="101"/>
        <v>193.07777224615253</v>
      </c>
      <c r="O117" s="157">
        <f t="shared" si="101"/>
        <v>235.93584276715947</v>
      </c>
      <c r="P117" s="157">
        <f t="shared" si="101"/>
        <v>278.79391328816644</v>
      </c>
      <c r="Q117" s="157">
        <f t="shared" si="101"/>
        <v>321.65198380917337</v>
      </c>
      <c r="R117" s="157">
        <f t="shared" si="101"/>
        <v>364.72650923180157</v>
      </c>
      <c r="S117" s="157">
        <f t="shared" si="101"/>
        <v>407.36812485118725</v>
      </c>
      <c r="T117" s="157">
        <f t="shared" si="101"/>
        <v>450.44265027381545</v>
      </c>
      <c r="U117" s="157">
        <f t="shared" si="101"/>
        <v>493.51717569644364</v>
      </c>
      <c r="V117" s="157">
        <f t="shared" si="101"/>
        <v>536.37524621745058</v>
      </c>
      <c r="W117" s="157">
        <f t="shared" si="101"/>
        <v>579.23331673845757</v>
      </c>
      <c r="X117" s="157">
        <f t="shared" si="101"/>
        <v>622.09138725946457</v>
      </c>
      <c r="Y117" s="157">
        <f t="shared" si="101"/>
        <v>665.16591268209277</v>
      </c>
      <c r="Z117" s="157">
        <f t="shared" si="101"/>
        <v>708.24043810472097</v>
      </c>
      <c r="AA117" s="157">
        <f t="shared" si="101"/>
        <v>750.88205372410664</v>
      </c>
      <c r="AB117" s="157">
        <f t="shared" si="101"/>
        <v>793.95657914673484</v>
      </c>
      <c r="AC117" s="157">
        <f t="shared" si="101"/>
        <v>836.81464966774172</v>
      </c>
      <c r="AD117" s="157">
        <f t="shared" si="101"/>
        <v>879.67272018874871</v>
      </c>
      <c r="AE117" s="157">
        <f t="shared" si="101"/>
        <v>922.53079070975571</v>
      </c>
      <c r="AF117" s="157">
        <f t="shared" si="101"/>
        <v>965.6053161323839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21.212580358882228</v>
      </c>
      <c r="K118" s="157">
        <f t="shared" si="102"/>
        <v>64.287105781510419</v>
      </c>
      <c r="L118" s="157">
        <f t="shared" si="102"/>
        <v>106.92872140089612</v>
      </c>
      <c r="M118" s="210">
        <f t="shared" si="102"/>
        <v>150.00324682352434</v>
      </c>
      <c r="N118" s="157">
        <f t="shared" si="102"/>
        <v>193.07777224615253</v>
      </c>
      <c r="O118" s="157">
        <f t="shared" si="102"/>
        <v>235.93584276715947</v>
      </c>
      <c r="P118" s="157">
        <f t="shared" si="102"/>
        <v>278.79391328816644</v>
      </c>
      <c r="Q118" s="157">
        <f t="shared" si="102"/>
        <v>321.65198380917337</v>
      </c>
      <c r="R118" s="157">
        <f t="shared" si="102"/>
        <v>364.72650923180157</v>
      </c>
      <c r="S118" s="157">
        <f t="shared" si="102"/>
        <v>407.36812485118725</v>
      </c>
      <c r="T118" s="157">
        <f t="shared" si="102"/>
        <v>450.44265027381545</v>
      </c>
      <c r="U118" s="157">
        <f t="shared" si="102"/>
        <v>493.51717569644364</v>
      </c>
      <c r="V118" s="157">
        <f t="shared" si="102"/>
        <v>536.37524621745058</v>
      </c>
      <c r="W118" s="157">
        <f t="shared" si="102"/>
        <v>579.23331673845757</v>
      </c>
      <c r="X118" s="157">
        <f t="shared" si="102"/>
        <v>622.09138725946457</v>
      </c>
      <c r="Y118" s="157">
        <f t="shared" si="102"/>
        <v>665.16591268209277</v>
      </c>
      <c r="Z118" s="157">
        <f t="shared" si="102"/>
        <v>708.24043810472097</v>
      </c>
      <c r="AA118" s="157">
        <f t="shared" si="102"/>
        <v>750.88205372410664</v>
      </c>
      <c r="AB118" s="157">
        <f t="shared" si="102"/>
        <v>793.95657914673484</v>
      </c>
      <c r="AC118" s="157">
        <f t="shared" si="102"/>
        <v>836.81464966774172</v>
      </c>
      <c r="AD118" s="157">
        <f t="shared" si="102"/>
        <v>879.67272018874871</v>
      </c>
      <c r="AE118" s="157">
        <f t="shared" si="102"/>
        <v>922.53079070975571</v>
      </c>
      <c r="AF118" s="157">
        <f t="shared" si="102"/>
        <v>965.6053161323839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DC_annuity_40k_60k_raw!D10+Inputs!M3*Inputs!M4</f>
        <v>37.5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323.92536100676989</v>
      </c>
      <c r="C9" s="58">
        <f t="shared" si="3"/>
        <v>971.77608302030944</v>
      </c>
      <c r="D9" s="58">
        <f t="shared" si="3"/>
        <v>1619.6268050338481</v>
      </c>
      <c r="E9" s="58">
        <f t="shared" si="3"/>
        <v>2267.4775270473892</v>
      </c>
      <c r="F9" s="58">
        <f t="shared" si="3"/>
        <v>2915.3282490609281</v>
      </c>
      <c r="G9" s="58">
        <f t="shared" si="3"/>
        <v>3563.1789710744697</v>
      </c>
      <c r="H9" s="58">
        <f t="shared" si="3"/>
        <v>4211.0296930880058</v>
      </c>
      <c r="I9" s="58">
        <f t="shared" si="3"/>
        <v>4858.8804151015474</v>
      </c>
      <c r="J9" s="92">
        <f t="shared" si="3"/>
        <v>5518.2521830766191</v>
      </c>
      <c r="K9" s="69">
        <f t="shared" si="3"/>
        <v>6183.8659789105986</v>
      </c>
      <c r="L9" s="69">
        <f t="shared" si="3"/>
        <v>6838.9217385393058</v>
      </c>
      <c r="M9" s="101">
        <f t="shared" si="3"/>
        <v>7504.5355343732717</v>
      </c>
      <c r="N9" s="58">
        <f t="shared" si="3"/>
        <v>7834.7029232389523</v>
      </c>
      <c r="O9" s="58">
        <f t="shared" si="3"/>
        <v>7824.1448870336881</v>
      </c>
      <c r="P9" s="58">
        <f t="shared" si="3"/>
        <v>7834.7029232389505</v>
      </c>
      <c r="Q9" s="58">
        <f t="shared" si="3"/>
        <v>7829.4239051363184</v>
      </c>
      <c r="R9" s="58">
        <f t="shared" si="3"/>
        <v>7824.1448870336826</v>
      </c>
      <c r="S9" s="58">
        <f t="shared" si="3"/>
        <v>7829.4239051363147</v>
      </c>
      <c r="T9" s="58">
        <f t="shared" si="3"/>
        <v>7829.4239051363147</v>
      </c>
      <c r="U9" s="58">
        <f t="shared" si="3"/>
        <v>7834.7029232389541</v>
      </c>
      <c r="V9" s="58">
        <f t="shared" si="3"/>
        <v>7829.4239051363256</v>
      </c>
      <c r="W9" s="58">
        <f t="shared" si="3"/>
        <v>7834.7029232389541</v>
      </c>
      <c r="X9" s="58">
        <f t="shared" si="3"/>
        <v>7829.4239051363147</v>
      </c>
      <c r="Y9" s="58">
        <f t="shared" si="3"/>
        <v>7824.1448870336862</v>
      </c>
      <c r="Z9" s="58">
        <f t="shared" si="3"/>
        <v>7829.4239051363074</v>
      </c>
      <c r="AA9" s="58">
        <f t="shared" si="3"/>
        <v>7829.4239051363111</v>
      </c>
      <c r="AB9" s="58">
        <f t="shared" si="3"/>
        <v>7824.1448870336899</v>
      </c>
      <c r="AC9" s="58">
        <f t="shared" si="3"/>
        <v>7829.4239051363147</v>
      </c>
      <c r="AD9" s="58">
        <f t="shared" si="3"/>
        <v>7834.7029232389614</v>
      </c>
      <c r="AE9" s="58">
        <f t="shared" si="3"/>
        <v>7829.4239051363147</v>
      </c>
      <c r="AF9" s="58">
        <f t="shared" si="3"/>
        <v>7834.7029232389505</v>
      </c>
    </row>
    <row r="10" spans="1:32" ht="15.75" customHeight="1" x14ac:dyDescent="0.15">
      <c r="A10" s="60" t="s">
        <v>86</v>
      </c>
      <c r="B10" s="61">
        <f t="shared" ref="B10:AF10" si="4">B9/B21</f>
        <v>0.40490670125846229</v>
      </c>
      <c r="C10" s="61">
        <f t="shared" si="4"/>
        <v>0.40490670125846229</v>
      </c>
      <c r="D10" s="61">
        <f t="shared" si="4"/>
        <v>0.40490670125846212</v>
      </c>
      <c r="E10" s="61">
        <f t="shared" si="4"/>
        <v>0.40490670125846234</v>
      </c>
      <c r="F10" s="61">
        <f t="shared" si="4"/>
        <v>0.40490670125846223</v>
      </c>
      <c r="G10" s="61">
        <f t="shared" si="4"/>
        <v>0.4049067012584624</v>
      </c>
      <c r="H10" s="61">
        <f t="shared" si="4"/>
        <v>0.40490670125846212</v>
      </c>
      <c r="I10" s="61">
        <f t="shared" si="4"/>
        <v>0.40490670125846229</v>
      </c>
      <c r="J10" s="94">
        <f t="shared" si="4"/>
        <v>0.40575383699092793</v>
      </c>
      <c r="K10" s="66">
        <f t="shared" si="4"/>
        <v>0.40683328808622349</v>
      </c>
      <c r="L10" s="66">
        <f t="shared" si="4"/>
        <v>0.40707867491305394</v>
      </c>
      <c r="M10" s="103">
        <f t="shared" si="4"/>
        <v>0.40785519208550408</v>
      </c>
      <c r="N10" s="61">
        <f t="shared" si="4"/>
        <v>0.3984175326520123</v>
      </c>
      <c r="O10" s="61">
        <f t="shared" si="4"/>
        <v>0.3798324071075776</v>
      </c>
      <c r="P10" s="61">
        <f t="shared" si="4"/>
        <v>0.36366250902467306</v>
      </c>
      <c r="Q10" s="61">
        <f t="shared" si="4"/>
        <v>0.34831078285550438</v>
      </c>
      <c r="R10" s="61">
        <f t="shared" si="4"/>
        <v>0.3341844145329132</v>
      </c>
      <c r="S10" s="61">
        <f t="shared" si="4"/>
        <v>0.32143658178733847</v>
      </c>
      <c r="T10" s="61">
        <f t="shared" si="4"/>
        <v>0.309561440904282</v>
      </c>
      <c r="U10" s="61">
        <f t="shared" si="4"/>
        <v>0.29867363632211702</v>
      </c>
      <c r="V10" s="61">
        <f t="shared" si="4"/>
        <v>0.28815032442531108</v>
      </c>
      <c r="W10" s="61">
        <f t="shared" si="4"/>
        <v>0.27870612161224184</v>
      </c>
      <c r="X10" s="61">
        <f t="shared" si="4"/>
        <v>0.26955842666175656</v>
      </c>
      <c r="Y10" s="61">
        <f t="shared" si="4"/>
        <v>0.26098094851067294</v>
      </c>
      <c r="Z10" s="61">
        <f t="shared" si="4"/>
        <v>0.25317704314583889</v>
      </c>
      <c r="AA10" s="61">
        <f t="shared" si="4"/>
        <v>0.245751684467717</v>
      </c>
      <c r="AB10" s="61">
        <f t="shared" si="4"/>
        <v>0.23855008913994641</v>
      </c>
      <c r="AC10" s="61">
        <f t="shared" si="4"/>
        <v>0.23206258227613211</v>
      </c>
      <c r="AD10" s="61">
        <f t="shared" si="4"/>
        <v>0.22592665683723245</v>
      </c>
      <c r="AE10" s="61">
        <f t="shared" si="4"/>
        <v>0.2198506450940183</v>
      </c>
      <c r="AF10" s="61">
        <f t="shared" si="4"/>
        <v>0.21431229939900012</v>
      </c>
    </row>
    <row r="11" spans="1:32" ht="15.75" customHeight="1" x14ac:dyDescent="0.15">
      <c r="A11" s="62"/>
      <c r="J11" s="133"/>
      <c r="K11" s="89"/>
      <c r="L11" s="89"/>
      <c r="M11" s="136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410.91775918899748</v>
      </c>
      <c r="C13" s="58">
        <f t="shared" si="6"/>
        <v>1232.7532775669924</v>
      </c>
      <c r="D13" s="58">
        <f t="shared" si="6"/>
        <v>2054.5887959449874</v>
      </c>
      <c r="E13" s="58">
        <f t="shared" si="6"/>
        <v>2876.4243143229819</v>
      </c>
      <c r="F13" s="58">
        <f t="shared" si="6"/>
        <v>3698.2598327009778</v>
      </c>
      <c r="G13" s="58">
        <f t="shared" si="6"/>
        <v>4520.0953510789723</v>
      </c>
      <c r="H13" s="58">
        <f t="shared" si="6"/>
        <v>5341.930869456969</v>
      </c>
      <c r="I13" s="69">
        <f t="shared" si="6"/>
        <v>6163.7663878349622</v>
      </c>
      <c r="J13" s="92">
        <f t="shared" si="6"/>
        <v>6574.6841470239597</v>
      </c>
      <c r="K13" s="69">
        <f t="shared" si="6"/>
        <v>6574.6841470239597</v>
      </c>
      <c r="L13" s="69">
        <f t="shared" si="6"/>
        <v>6574.6841470239597</v>
      </c>
      <c r="M13" s="101">
        <f t="shared" si="6"/>
        <v>6574.6841470239597</v>
      </c>
      <c r="N13" s="69">
        <f t="shared" si="6"/>
        <v>6574.6841470239597</v>
      </c>
      <c r="O13" s="58">
        <f t="shared" si="6"/>
        <v>6574.6841470239597</v>
      </c>
      <c r="P13" s="58">
        <f t="shared" si="6"/>
        <v>6574.6841470239597</v>
      </c>
      <c r="Q13" s="58">
        <f t="shared" si="6"/>
        <v>6574.6841470239597</v>
      </c>
      <c r="R13" s="58">
        <f t="shared" si="6"/>
        <v>6574.6841470239597</v>
      </c>
      <c r="S13" s="58">
        <f t="shared" si="6"/>
        <v>6574.6841470239597</v>
      </c>
      <c r="T13" s="58">
        <f t="shared" si="6"/>
        <v>6574.6841470239597</v>
      </c>
      <c r="U13" s="58">
        <f t="shared" si="6"/>
        <v>6574.6841470239597</v>
      </c>
      <c r="V13" s="58">
        <f t="shared" si="6"/>
        <v>6574.6841470239597</v>
      </c>
      <c r="W13" s="58">
        <f t="shared" si="6"/>
        <v>6574.6841470239597</v>
      </c>
      <c r="X13" s="58">
        <f t="shared" si="6"/>
        <v>6574.6841470239597</v>
      </c>
      <c r="Y13" s="58">
        <f t="shared" si="6"/>
        <v>6574.6841470239597</v>
      </c>
      <c r="Z13" s="58">
        <f t="shared" si="6"/>
        <v>6574.6841470239597</v>
      </c>
      <c r="AA13" s="58">
        <f t="shared" si="6"/>
        <v>6574.6841470239597</v>
      </c>
      <c r="AB13" s="58">
        <f t="shared" si="6"/>
        <v>6574.6841470239597</v>
      </c>
      <c r="AC13" s="58">
        <f t="shared" si="6"/>
        <v>6574.6841470239597</v>
      </c>
      <c r="AD13" s="58">
        <f t="shared" si="6"/>
        <v>6574.6841470239597</v>
      </c>
      <c r="AE13" s="58">
        <f t="shared" si="6"/>
        <v>6574.6841470239597</v>
      </c>
      <c r="AF13" s="58">
        <f t="shared" si="6"/>
        <v>6574.6841470239597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406.48439390273404</v>
      </c>
      <c r="O15" s="58">
        <f t="shared" si="7"/>
        <v>1224.0723225480062</v>
      </c>
      <c r="P15" s="58">
        <f t="shared" si="7"/>
        <v>2050.898532872885</v>
      </c>
      <c r="Q15" s="58">
        <f t="shared" si="7"/>
        <v>2868.4864615181577</v>
      </c>
      <c r="R15" s="58">
        <f t="shared" si="7"/>
        <v>3686.0743901634305</v>
      </c>
      <c r="S15" s="58">
        <f t="shared" si="7"/>
        <v>4512.9006004883086</v>
      </c>
      <c r="T15" s="58">
        <f t="shared" si="7"/>
        <v>5330.4885291335804</v>
      </c>
      <c r="U15" s="58">
        <f t="shared" si="7"/>
        <v>6152.6955986186567</v>
      </c>
      <c r="V15" s="58">
        <f t="shared" si="7"/>
        <v>6974.902668103734</v>
      </c>
      <c r="W15" s="58">
        <f t="shared" si="7"/>
        <v>7797.1097375888094</v>
      </c>
      <c r="X15" s="58">
        <f t="shared" si="7"/>
        <v>8614.6976662340821</v>
      </c>
      <c r="Y15" s="58">
        <f t="shared" si="7"/>
        <v>9432.2855948793513</v>
      </c>
      <c r="Z15" s="58">
        <f t="shared" si="7"/>
        <v>10259.111805204231</v>
      </c>
      <c r="AA15" s="58">
        <f t="shared" si="7"/>
        <v>11076.699733849498</v>
      </c>
      <c r="AB15" s="58">
        <f t="shared" si="7"/>
        <v>11898.906803334581</v>
      </c>
      <c r="AC15" s="58">
        <f t="shared" si="7"/>
        <v>12721.113872819653</v>
      </c>
      <c r="AD15" s="58">
        <f t="shared" si="7"/>
        <v>13543.320942304737</v>
      </c>
      <c r="AE15" s="58">
        <f t="shared" si="7"/>
        <v>14360.908870950003</v>
      </c>
      <c r="AF15" s="58">
        <f t="shared" si="7"/>
        <v>15187.735081274875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406.48439390273404</v>
      </c>
      <c r="K16" s="117">
        <f t="shared" si="8"/>
        <v>1224.0723225480062</v>
      </c>
      <c r="L16" s="117">
        <f t="shared" si="8"/>
        <v>2050.898532872885</v>
      </c>
      <c r="M16" s="118">
        <f t="shared" si="8"/>
        <v>2868.4864615181577</v>
      </c>
      <c r="N16" s="127">
        <f t="shared" si="8"/>
        <v>3686.0743901634305</v>
      </c>
      <c r="O16" s="127">
        <f t="shared" si="8"/>
        <v>4512.9006004883086</v>
      </c>
      <c r="P16" s="127">
        <f t="shared" si="8"/>
        <v>5330.4885291335804</v>
      </c>
      <c r="Q16" s="127">
        <f t="shared" si="8"/>
        <v>6152.6955986186567</v>
      </c>
      <c r="R16" s="127">
        <f t="shared" si="8"/>
        <v>6974.902668103734</v>
      </c>
      <c r="S16" s="127">
        <f t="shared" si="8"/>
        <v>7797.1097375888094</v>
      </c>
      <c r="T16" s="127">
        <f t="shared" si="8"/>
        <v>8614.6976662340821</v>
      </c>
      <c r="U16" s="127">
        <f t="shared" si="8"/>
        <v>9432.2855948793513</v>
      </c>
      <c r="V16" s="127">
        <f t="shared" si="8"/>
        <v>10259.111805204231</v>
      </c>
      <c r="W16" s="127">
        <f t="shared" si="8"/>
        <v>11076.699733849498</v>
      </c>
      <c r="X16" s="127">
        <f t="shared" si="8"/>
        <v>11898.906803334581</v>
      </c>
      <c r="Y16" s="127">
        <f t="shared" si="8"/>
        <v>12721.113872819653</v>
      </c>
      <c r="Z16" s="127">
        <f t="shared" si="8"/>
        <v>13543.320942304737</v>
      </c>
      <c r="AA16" s="127">
        <f t="shared" si="8"/>
        <v>14360.908870950003</v>
      </c>
      <c r="AB16" s="127">
        <f t="shared" si="8"/>
        <v>15187.735081274875</v>
      </c>
      <c r="AC16" s="127">
        <f t="shared" si="8"/>
        <v>16005.323009920156</v>
      </c>
      <c r="AD16" s="127">
        <f t="shared" si="8"/>
        <v>16822.910938565419</v>
      </c>
      <c r="AE16" s="127">
        <f t="shared" si="8"/>
        <v>17645.118008050504</v>
      </c>
      <c r="AF16" s="127">
        <f t="shared" si="8"/>
        <v>18467.325077535574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2458.0691991289623</v>
      </c>
      <c r="O18" s="58">
        <f t="shared" si="9"/>
        <v>2574.8674746497154</v>
      </c>
      <c r="P18" s="58">
        <f t="shared" si="9"/>
        <v>2692.9855046961266</v>
      </c>
      <c r="Q18" s="58">
        <f t="shared" si="9"/>
        <v>2809.7837802168797</v>
      </c>
      <c r="R18" s="58">
        <f t="shared" si="9"/>
        <v>2926.5820557376328</v>
      </c>
      <c r="S18" s="58">
        <f t="shared" si="9"/>
        <v>3044.7000857840439</v>
      </c>
      <c r="T18" s="58">
        <f t="shared" si="9"/>
        <v>3161.4983613047971</v>
      </c>
      <c r="U18" s="58">
        <f t="shared" si="9"/>
        <v>3278.9565140883797</v>
      </c>
      <c r="V18" s="58">
        <f t="shared" si="9"/>
        <v>3396.4146668719613</v>
      </c>
      <c r="W18" s="58">
        <f t="shared" si="9"/>
        <v>3513.8728196555439</v>
      </c>
      <c r="X18" s="58">
        <f t="shared" si="9"/>
        <v>3630.6710951762971</v>
      </c>
      <c r="Y18" s="58">
        <f t="shared" si="9"/>
        <v>3747.4693706970502</v>
      </c>
      <c r="Z18" s="58">
        <f t="shared" si="9"/>
        <v>3865.5874007434618</v>
      </c>
      <c r="AA18" s="58">
        <f t="shared" si="9"/>
        <v>3982.3856762642149</v>
      </c>
      <c r="AB18" s="58">
        <f t="shared" si="9"/>
        <v>4099.843829047797</v>
      </c>
      <c r="AC18" s="58">
        <f t="shared" si="9"/>
        <v>4217.3019818313796</v>
      </c>
      <c r="AD18" s="58">
        <f t="shared" si="9"/>
        <v>4334.7601346149613</v>
      </c>
      <c r="AE18" s="58">
        <f t="shared" si="9"/>
        <v>4451.5584101357144</v>
      </c>
      <c r="AF18" s="58">
        <f t="shared" si="9"/>
        <v>4569.6764401821265</v>
      </c>
    </row>
    <row r="19" spans="1:32" ht="15.75" customHeight="1" x14ac:dyDescent="0.15">
      <c r="A19" s="62" t="s">
        <v>88</v>
      </c>
      <c r="B19" s="58">
        <f t="shared" ref="B19:AF19" si="10">3*(B50+B98)</f>
        <v>65.156879804232716</v>
      </c>
      <c r="C19" s="58">
        <f t="shared" si="10"/>
        <v>195.47063941269815</v>
      </c>
      <c r="D19" s="58">
        <f t="shared" si="10"/>
        <v>325.78439902116361</v>
      </c>
      <c r="E19" s="58">
        <f t="shared" si="10"/>
        <v>456.09815862962898</v>
      </c>
      <c r="F19" s="58">
        <f t="shared" si="10"/>
        <v>586.41191823809436</v>
      </c>
      <c r="G19" s="58">
        <f t="shared" si="10"/>
        <v>716.72567784655973</v>
      </c>
      <c r="H19" s="58">
        <f t="shared" si="10"/>
        <v>847.03943745502534</v>
      </c>
      <c r="I19" s="58">
        <f t="shared" si="10"/>
        <v>977.3531970634906</v>
      </c>
      <c r="J19" s="92">
        <f t="shared" si="10"/>
        <v>1100.5792759966853</v>
      </c>
      <c r="K19" s="69">
        <f t="shared" si="10"/>
        <v>1217.3775515174384</v>
      </c>
      <c r="L19" s="69">
        <f t="shared" si="10"/>
        <v>1335.49558156385</v>
      </c>
      <c r="M19" s="101">
        <f t="shared" si="10"/>
        <v>1452.2938570846031</v>
      </c>
      <c r="N19" s="58">
        <f t="shared" si="10"/>
        <v>1569.0921326053563</v>
      </c>
      <c r="O19" s="58">
        <f t="shared" si="10"/>
        <v>1687.2101626517674</v>
      </c>
      <c r="P19" s="58">
        <f t="shared" si="10"/>
        <v>1804.0084381725205</v>
      </c>
      <c r="Q19" s="58">
        <f t="shared" si="10"/>
        <v>1921.4665909561029</v>
      </c>
      <c r="R19" s="58">
        <f t="shared" si="10"/>
        <v>2038.9247437396853</v>
      </c>
      <c r="S19" s="58">
        <f t="shared" si="10"/>
        <v>2156.3828965232674</v>
      </c>
      <c r="T19" s="58">
        <f t="shared" si="10"/>
        <v>2273.1811720440205</v>
      </c>
      <c r="U19" s="58">
        <f t="shared" si="10"/>
        <v>2389.9794475647736</v>
      </c>
      <c r="V19" s="58">
        <f t="shared" si="10"/>
        <v>2508.0974776111852</v>
      </c>
      <c r="W19" s="58">
        <f t="shared" si="10"/>
        <v>2624.8957531319384</v>
      </c>
      <c r="X19" s="58">
        <f t="shared" si="10"/>
        <v>2742.353905915521</v>
      </c>
      <c r="Y19" s="58">
        <f t="shared" si="10"/>
        <v>2859.8120586991026</v>
      </c>
      <c r="Z19" s="58">
        <f t="shared" si="10"/>
        <v>2977.2702114826852</v>
      </c>
      <c r="AA19" s="58">
        <f t="shared" si="10"/>
        <v>3094.0684870034383</v>
      </c>
      <c r="AB19" s="58">
        <f t="shared" si="10"/>
        <v>3212.1865170498495</v>
      </c>
      <c r="AC19" s="58">
        <f t="shared" si="10"/>
        <v>3328.9847925706026</v>
      </c>
      <c r="AD19" s="58">
        <f t="shared" si="10"/>
        <v>3445.7830680913557</v>
      </c>
      <c r="AE19" s="58">
        <f t="shared" si="10"/>
        <v>3563.2412208749379</v>
      </c>
      <c r="AF19" s="58">
        <f t="shared" si="10"/>
        <v>3680.6993736585205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19664.553593031698</v>
      </c>
      <c r="O21" s="58">
        <f t="shared" si="11"/>
        <v>20598.939797197723</v>
      </c>
      <c r="P21" s="58">
        <f t="shared" si="11"/>
        <v>21543.884037569012</v>
      </c>
      <c r="Q21" s="58">
        <f t="shared" si="11"/>
        <v>22478.270241735037</v>
      </c>
      <c r="R21" s="58">
        <f t="shared" si="11"/>
        <v>23412.656445901062</v>
      </c>
      <c r="S21" s="58">
        <f t="shared" si="11"/>
        <v>24357.600686272352</v>
      </c>
      <c r="T21" s="58">
        <f t="shared" si="11"/>
        <v>25291.986890438377</v>
      </c>
      <c r="U21" s="58">
        <f t="shared" si="11"/>
        <v>26231.652112707037</v>
      </c>
      <c r="V21" s="58">
        <f t="shared" si="11"/>
        <v>27171.317334975698</v>
      </c>
      <c r="W21" s="58">
        <f t="shared" si="11"/>
        <v>28110.982557244351</v>
      </c>
      <c r="X21" s="58">
        <f t="shared" si="11"/>
        <v>29045.36876141038</v>
      </c>
      <c r="Y21" s="58">
        <f t="shared" si="11"/>
        <v>29979.754965576401</v>
      </c>
      <c r="Z21" s="58">
        <f t="shared" si="11"/>
        <v>30924.699205947691</v>
      </c>
      <c r="AA21" s="58">
        <f t="shared" si="11"/>
        <v>31859.085410113712</v>
      </c>
      <c r="AB21" s="58">
        <f t="shared" si="11"/>
        <v>32798.750632382376</v>
      </c>
      <c r="AC21" s="58">
        <f t="shared" si="11"/>
        <v>33738.41585465103</v>
      </c>
      <c r="AD21" s="58">
        <f t="shared" si="11"/>
        <v>34678.081076919698</v>
      </c>
      <c r="AE21" s="58">
        <f t="shared" si="11"/>
        <v>35612.467281085716</v>
      </c>
      <c r="AF21" s="58">
        <f t="shared" si="11"/>
        <v>36557.411521457005</v>
      </c>
    </row>
    <row r="22" spans="1:32" ht="15.75" customHeight="1" x14ac:dyDescent="0.15">
      <c r="A22" s="235" t="s">
        <v>92</v>
      </c>
      <c r="B22" s="58">
        <f t="shared" ref="B22:AF22" si="12">B13+B16+B19</f>
        <v>476.07463899323022</v>
      </c>
      <c r="C22" s="58">
        <f t="shared" si="12"/>
        <v>1428.2239169796906</v>
      </c>
      <c r="D22" s="58">
        <f t="shared" si="12"/>
        <v>2380.373194966151</v>
      </c>
      <c r="E22" s="58">
        <f t="shared" si="12"/>
        <v>3332.5224729526108</v>
      </c>
      <c r="F22" s="58">
        <f t="shared" si="12"/>
        <v>4284.6717509390719</v>
      </c>
      <c r="G22" s="58">
        <f t="shared" si="12"/>
        <v>5236.8210289255321</v>
      </c>
      <c r="H22" s="58">
        <f t="shared" si="12"/>
        <v>6188.9703069119942</v>
      </c>
      <c r="I22" s="58">
        <f t="shared" si="12"/>
        <v>7141.1195848984526</v>
      </c>
      <c r="J22" s="92">
        <f t="shared" si="12"/>
        <v>8081.7478169233791</v>
      </c>
      <c r="K22" s="69">
        <f t="shared" si="12"/>
        <v>9016.134021089405</v>
      </c>
      <c r="L22" s="69">
        <f t="shared" si="12"/>
        <v>9961.0782614606942</v>
      </c>
      <c r="M22" s="101">
        <f t="shared" si="12"/>
        <v>10895.464465626721</v>
      </c>
      <c r="N22" s="58">
        <f t="shared" si="12"/>
        <v>11829.850669792746</v>
      </c>
      <c r="O22" s="58">
        <f t="shared" si="12"/>
        <v>12774.794910164035</v>
      </c>
      <c r="P22" s="58">
        <f t="shared" si="12"/>
        <v>13709.181114330062</v>
      </c>
      <c r="Q22" s="58">
        <f t="shared" si="12"/>
        <v>14648.846336598719</v>
      </c>
      <c r="R22" s="58">
        <f t="shared" si="12"/>
        <v>15588.51155886738</v>
      </c>
      <c r="S22" s="58">
        <f t="shared" si="12"/>
        <v>16528.176781136037</v>
      </c>
      <c r="T22" s="58">
        <f t="shared" si="12"/>
        <v>17462.562985302062</v>
      </c>
      <c r="U22" s="58">
        <f t="shared" si="12"/>
        <v>18396.949189468083</v>
      </c>
      <c r="V22" s="58">
        <f t="shared" si="12"/>
        <v>19341.893429839372</v>
      </c>
      <c r="W22" s="58">
        <f t="shared" si="12"/>
        <v>20276.279634005397</v>
      </c>
      <c r="X22" s="58">
        <f t="shared" si="12"/>
        <v>21215.944856274065</v>
      </c>
      <c r="Y22" s="58">
        <f t="shared" si="12"/>
        <v>22155.610078542715</v>
      </c>
      <c r="Z22" s="58">
        <f t="shared" si="12"/>
        <v>23095.275300811383</v>
      </c>
      <c r="AA22" s="58">
        <f t="shared" si="12"/>
        <v>24029.661504977401</v>
      </c>
      <c r="AB22" s="58">
        <f t="shared" si="12"/>
        <v>24974.605745348686</v>
      </c>
      <c r="AC22" s="58">
        <f t="shared" si="12"/>
        <v>25908.991949514715</v>
      </c>
      <c r="AD22" s="58">
        <f t="shared" si="12"/>
        <v>26843.378153680736</v>
      </c>
      <c r="AE22" s="58">
        <f t="shared" si="12"/>
        <v>27783.043375949401</v>
      </c>
      <c r="AF22" s="58">
        <f t="shared" si="12"/>
        <v>28722.708598218054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21.718959934744237</v>
      </c>
      <c r="C50" s="58">
        <f t="shared" si="37"/>
        <v>65.156879804232716</v>
      </c>
      <c r="D50" s="58">
        <f t="shared" si="37"/>
        <v>108.5947996737212</v>
      </c>
      <c r="E50" s="58">
        <f t="shared" si="37"/>
        <v>152.03271954320965</v>
      </c>
      <c r="F50" s="58">
        <f t="shared" si="37"/>
        <v>195.47063941269812</v>
      </c>
      <c r="G50" s="58">
        <f t="shared" si="37"/>
        <v>238.90855928218659</v>
      </c>
      <c r="H50" s="58">
        <f t="shared" si="37"/>
        <v>282.34647915167511</v>
      </c>
      <c r="I50" s="58">
        <f t="shared" si="37"/>
        <v>325.78439902116355</v>
      </c>
      <c r="J50" s="110">
        <f t="shared" ref="J50:AF50" si="38">J$5/85*((1+$H$1-$K$1)/(1+$F$1))^($A26-$C$1)</f>
        <v>347.5033589559078</v>
      </c>
      <c r="K50" s="70">
        <f t="shared" si="38"/>
        <v>347.5033589559078</v>
      </c>
      <c r="L50" s="70">
        <f t="shared" si="38"/>
        <v>347.5033589559078</v>
      </c>
      <c r="M50" s="216">
        <f t="shared" si="38"/>
        <v>347.5033589559078</v>
      </c>
      <c r="N50" s="58">
        <f t="shared" si="38"/>
        <v>347.5033589559078</v>
      </c>
      <c r="O50" s="58">
        <f t="shared" si="38"/>
        <v>347.5033589559078</v>
      </c>
      <c r="P50" s="58">
        <f t="shared" si="38"/>
        <v>347.5033589559078</v>
      </c>
      <c r="Q50" s="58">
        <f t="shared" si="38"/>
        <v>347.5033589559078</v>
      </c>
      <c r="R50" s="58">
        <f t="shared" si="38"/>
        <v>347.5033589559078</v>
      </c>
      <c r="S50" s="58">
        <f t="shared" si="38"/>
        <v>347.5033589559078</v>
      </c>
      <c r="T50" s="58">
        <f t="shared" si="38"/>
        <v>347.5033589559078</v>
      </c>
      <c r="U50" s="58">
        <f t="shared" si="38"/>
        <v>347.5033589559078</v>
      </c>
      <c r="V50" s="58">
        <f t="shared" si="38"/>
        <v>347.5033589559078</v>
      </c>
      <c r="W50" s="58">
        <f t="shared" si="38"/>
        <v>347.5033589559078</v>
      </c>
      <c r="X50" s="58">
        <f t="shared" si="38"/>
        <v>347.5033589559078</v>
      </c>
      <c r="Y50" s="58">
        <f t="shared" si="38"/>
        <v>347.5033589559078</v>
      </c>
      <c r="Z50" s="58">
        <f t="shared" si="38"/>
        <v>347.5033589559078</v>
      </c>
      <c r="AA50" s="58">
        <f t="shared" si="38"/>
        <v>347.5033589559078</v>
      </c>
      <c r="AB50" s="58">
        <f t="shared" si="38"/>
        <v>347.5033589559078</v>
      </c>
      <c r="AC50" s="58">
        <f t="shared" si="38"/>
        <v>347.5033589559078</v>
      </c>
      <c r="AD50" s="58">
        <f t="shared" si="38"/>
        <v>347.5033589559078</v>
      </c>
      <c r="AE50" s="58">
        <f t="shared" si="38"/>
        <v>347.5033589559078</v>
      </c>
      <c r="AF50" s="58">
        <f t="shared" si="38"/>
        <v>347.5033589559078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21.489118514075582</v>
      </c>
      <c r="C51" s="58">
        <f t="shared" si="39"/>
        <v>64.467355542226755</v>
      </c>
      <c r="D51" s="58">
        <f t="shared" si="39"/>
        <v>107.44559257037793</v>
      </c>
      <c r="E51" s="58">
        <f t="shared" si="39"/>
        <v>150.42382959852907</v>
      </c>
      <c r="F51" s="58">
        <f t="shared" si="39"/>
        <v>193.40206662668021</v>
      </c>
      <c r="G51" s="58">
        <f t="shared" si="39"/>
        <v>236.38030365483138</v>
      </c>
      <c r="H51" s="58">
        <f t="shared" si="39"/>
        <v>279.35854068298255</v>
      </c>
      <c r="I51" s="58">
        <f t="shared" si="39"/>
        <v>322.33677771113372</v>
      </c>
      <c r="J51" s="201">
        <f t="shared" si="39"/>
        <v>343.82589622520931</v>
      </c>
      <c r="K51" s="63">
        <f t="shared" si="39"/>
        <v>343.82589622520931</v>
      </c>
      <c r="L51" s="63">
        <f t="shared" si="39"/>
        <v>343.82589622520931</v>
      </c>
      <c r="M51" s="62">
        <f t="shared" si="39"/>
        <v>343.82589622520931</v>
      </c>
      <c r="N51" s="58">
        <f t="shared" si="39"/>
        <v>343.82589622520931</v>
      </c>
      <c r="O51" s="58">
        <f t="shared" si="39"/>
        <v>343.82589622520931</v>
      </c>
      <c r="P51" s="58">
        <f t="shared" si="39"/>
        <v>343.82589622520931</v>
      </c>
      <c r="Q51" s="58">
        <f t="shared" si="39"/>
        <v>343.82589622520931</v>
      </c>
      <c r="R51" s="58">
        <f t="shared" si="39"/>
        <v>343.82589622520931</v>
      </c>
      <c r="S51" s="58">
        <f t="shared" si="39"/>
        <v>343.82589622520931</v>
      </c>
      <c r="T51" s="58">
        <f t="shared" si="39"/>
        <v>343.82589622520931</v>
      </c>
      <c r="U51" s="58">
        <f t="shared" si="39"/>
        <v>343.82589622520931</v>
      </c>
      <c r="V51" s="58">
        <f t="shared" si="39"/>
        <v>343.82589622520931</v>
      </c>
      <c r="W51" s="58">
        <f t="shared" si="39"/>
        <v>343.82589622520931</v>
      </c>
      <c r="X51" s="58">
        <f t="shared" si="39"/>
        <v>343.82589622520931</v>
      </c>
      <c r="Y51" s="58">
        <f t="shared" si="39"/>
        <v>343.82589622520931</v>
      </c>
      <c r="Z51" s="58">
        <f t="shared" si="39"/>
        <v>343.82589622520931</v>
      </c>
      <c r="AA51" s="58">
        <f t="shared" si="39"/>
        <v>343.82589622520931</v>
      </c>
      <c r="AB51" s="58">
        <f t="shared" si="39"/>
        <v>343.82589622520931</v>
      </c>
      <c r="AC51" s="58">
        <f t="shared" si="39"/>
        <v>343.82589622520931</v>
      </c>
      <c r="AD51" s="58">
        <f t="shared" si="39"/>
        <v>343.82589622520931</v>
      </c>
      <c r="AE51" s="58">
        <f t="shared" si="39"/>
        <v>343.82589622520931</v>
      </c>
      <c r="AF51" s="58">
        <f t="shared" si="39"/>
        <v>343.82589622520931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21.261709395819828</v>
      </c>
      <c r="C52" s="58">
        <f t="shared" si="40"/>
        <v>63.785128187459485</v>
      </c>
      <c r="D52" s="58">
        <f t="shared" si="40"/>
        <v>106.30854697909916</v>
      </c>
      <c r="E52" s="58">
        <f t="shared" si="40"/>
        <v>148.83196577073878</v>
      </c>
      <c r="F52" s="58">
        <f t="shared" si="40"/>
        <v>191.35538456237842</v>
      </c>
      <c r="G52" s="58">
        <f t="shared" si="40"/>
        <v>233.87880335401809</v>
      </c>
      <c r="H52" s="58">
        <f t="shared" si="40"/>
        <v>276.40222214565779</v>
      </c>
      <c r="I52" s="58">
        <f t="shared" si="40"/>
        <v>318.92564093729737</v>
      </c>
      <c r="J52" s="201">
        <f t="shared" si="40"/>
        <v>340.18735033311725</v>
      </c>
      <c r="K52" s="63">
        <f t="shared" si="40"/>
        <v>340.18735033311725</v>
      </c>
      <c r="L52" s="63">
        <f t="shared" si="40"/>
        <v>340.18735033311725</v>
      </c>
      <c r="M52" s="62">
        <f t="shared" si="40"/>
        <v>340.18735033311725</v>
      </c>
      <c r="N52" s="58">
        <f t="shared" si="40"/>
        <v>340.18735033311725</v>
      </c>
      <c r="O52" s="58">
        <f t="shared" si="40"/>
        <v>340.18735033311725</v>
      </c>
      <c r="P52" s="58">
        <f t="shared" si="40"/>
        <v>340.18735033311725</v>
      </c>
      <c r="Q52" s="58">
        <f t="shared" si="40"/>
        <v>340.18735033311725</v>
      </c>
      <c r="R52" s="58">
        <f t="shared" si="40"/>
        <v>340.18735033311725</v>
      </c>
      <c r="S52" s="58">
        <f t="shared" si="40"/>
        <v>340.18735033311725</v>
      </c>
      <c r="T52" s="58">
        <f t="shared" si="40"/>
        <v>340.18735033311725</v>
      </c>
      <c r="U52" s="58">
        <f t="shared" si="40"/>
        <v>340.18735033311725</v>
      </c>
      <c r="V52" s="58">
        <f t="shared" si="40"/>
        <v>340.18735033311725</v>
      </c>
      <c r="W52" s="58">
        <f t="shared" si="40"/>
        <v>340.18735033311725</v>
      </c>
      <c r="X52" s="58">
        <f t="shared" si="40"/>
        <v>340.18735033311725</v>
      </c>
      <c r="Y52" s="58">
        <f t="shared" si="40"/>
        <v>340.18735033311725</v>
      </c>
      <c r="Z52" s="58">
        <f t="shared" si="40"/>
        <v>340.18735033311725</v>
      </c>
      <c r="AA52" s="58">
        <f t="shared" si="40"/>
        <v>340.18735033311725</v>
      </c>
      <c r="AB52" s="58">
        <f t="shared" si="40"/>
        <v>340.18735033311725</v>
      </c>
      <c r="AC52" s="58">
        <f t="shared" si="40"/>
        <v>340.18735033311725</v>
      </c>
      <c r="AD52" s="58">
        <f t="shared" si="40"/>
        <v>340.18735033311725</v>
      </c>
      <c r="AE52" s="58">
        <f t="shared" si="40"/>
        <v>340.18735033311725</v>
      </c>
      <c r="AF52" s="58">
        <f t="shared" si="40"/>
        <v>340.18735033311725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21.036706840077652</v>
      </c>
      <c r="C53" s="58">
        <f t="shared" si="41"/>
        <v>63.110120520232961</v>
      </c>
      <c r="D53" s="58">
        <f t="shared" si="41"/>
        <v>105.18353420038829</v>
      </c>
      <c r="E53" s="58">
        <f t="shared" si="41"/>
        <v>147.25694788054355</v>
      </c>
      <c r="F53" s="58">
        <f t="shared" si="41"/>
        <v>189.33036156069886</v>
      </c>
      <c r="G53" s="58">
        <f t="shared" si="41"/>
        <v>231.40377524085417</v>
      </c>
      <c r="H53" s="58">
        <f t="shared" si="41"/>
        <v>273.47718892100954</v>
      </c>
      <c r="I53" s="58">
        <f t="shared" si="41"/>
        <v>315.55060260116477</v>
      </c>
      <c r="J53" s="201">
        <f t="shared" si="41"/>
        <v>336.58730944124244</v>
      </c>
      <c r="K53" s="63">
        <f t="shared" si="41"/>
        <v>336.58730944124244</v>
      </c>
      <c r="L53" s="63">
        <f t="shared" si="41"/>
        <v>336.58730944124244</v>
      </c>
      <c r="M53" s="62">
        <f t="shared" si="41"/>
        <v>336.58730944124244</v>
      </c>
      <c r="N53" s="58">
        <f t="shared" si="41"/>
        <v>336.58730944124244</v>
      </c>
      <c r="O53" s="58">
        <f t="shared" si="41"/>
        <v>336.58730944124244</v>
      </c>
      <c r="P53" s="58">
        <f t="shared" si="41"/>
        <v>336.58730944124244</v>
      </c>
      <c r="Q53" s="58">
        <f t="shared" si="41"/>
        <v>336.58730944124244</v>
      </c>
      <c r="R53" s="58">
        <f t="shared" si="41"/>
        <v>336.58730944124244</v>
      </c>
      <c r="S53" s="58">
        <f t="shared" si="41"/>
        <v>336.58730944124244</v>
      </c>
      <c r="T53" s="58">
        <f t="shared" si="41"/>
        <v>336.58730944124244</v>
      </c>
      <c r="U53" s="58">
        <f t="shared" si="41"/>
        <v>336.58730944124244</v>
      </c>
      <c r="V53" s="58">
        <f t="shared" si="41"/>
        <v>336.58730944124244</v>
      </c>
      <c r="W53" s="58">
        <f t="shared" si="41"/>
        <v>336.58730944124244</v>
      </c>
      <c r="X53" s="58">
        <f t="shared" si="41"/>
        <v>336.58730944124244</v>
      </c>
      <c r="Y53" s="58">
        <f t="shared" si="41"/>
        <v>336.58730944124244</v>
      </c>
      <c r="Z53" s="58">
        <f t="shared" si="41"/>
        <v>336.58730944124244</v>
      </c>
      <c r="AA53" s="58">
        <f t="shared" si="41"/>
        <v>336.58730944124244</v>
      </c>
      <c r="AB53" s="58">
        <f t="shared" si="41"/>
        <v>336.58730944124244</v>
      </c>
      <c r="AC53" s="58">
        <f t="shared" si="41"/>
        <v>336.58730944124244</v>
      </c>
      <c r="AD53" s="58">
        <f t="shared" si="41"/>
        <v>336.58730944124244</v>
      </c>
      <c r="AE53" s="58">
        <f t="shared" si="41"/>
        <v>336.58730944124244</v>
      </c>
      <c r="AF53" s="58">
        <f t="shared" si="41"/>
        <v>336.58730944124244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20.814085379342849</v>
      </c>
      <c r="C54" s="58">
        <f t="shared" si="42"/>
        <v>62.442256138028554</v>
      </c>
      <c r="D54" s="58">
        <f t="shared" si="42"/>
        <v>104.07042689671427</v>
      </c>
      <c r="E54" s="58">
        <f t="shared" si="42"/>
        <v>145.69859765539991</v>
      </c>
      <c r="F54" s="58">
        <f t="shared" si="42"/>
        <v>187.32676841408562</v>
      </c>
      <c r="G54" s="58">
        <f t="shared" si="42"/>
        <v>228.9549391727713</v>
      </c>
      <c r="H54" s="58">
        <f t="shared" si="42"/>
        <v>270.58310993145705</v>
      </c>
      <c r="I54" s="58">
        <f t="shared" si="42"/>
        <v>312.2112806901427</v>
      </c>
      <c r="J54" s="201">
        <f t="shared" si="42"/>
        <v>333.02536606948559</v>
      </c>
      <c r="K54" s="63">
        <f t="shared" si="42"/>
        <v>333.02536606948559</v>
      </c>
      <c r="L54" s="63">
        <f t="shared" si="42"/>
        <v>333.02536606948559</v>
      </c>
      <c r="M54" s="62">
        <f t="shared" si="42"/>
        <v>333.02536606948559</v>
      </c>
      <c r="N54" s="58">
        <f t="shared" si="42"/>
        <v>333.02536606948559</v>
      </c>
      <c r="O54" s="58">
        <f t="shared" si="42"/>
        <v>333.02536606948559</v>
      </c>
      <c r="P54" s="58">
        <f t="shared" si="42"/>
        <v>333.02536606948559</v>
      </c>
      <c r="Q54" s="58">
        <f t="shared" si="42"/>
        <v>333.02536606948559</v>
      </c>
      <c r="R54" s="58">
        <f t="shared" si="42"/>
        <v>333.02536606948559</v>
      </c>
      <c r="S54" s="58">
        <f t="shared" si="42"/>
        <v>333.02536606948559</v>
      </c>
      <c r="T54" s="58">
        <f t="shared" si="42"/>
        <v>333.02536606948559</v>
      </c>
      <c r="U54" s="58">
        <f t="shared" si="42"/>
        <v>333.02536606948559</v>
      </c>
      <c r="V54" s="58">
        <f t="shared" si="42"/>
        <v>333.02536606948559</v>
      </c>
      <c r="W54" s="58">
        <f t="shared" si="42"/>
        <v>333.02536606948559</v>
      </c>
      <c r="X54" s="58">
        <f t="shared" si="42"/>
        <v>333.02536606948559</v>
      </c>
      <c r="Y54" s="58">
        <f t="shared" si="42"/>
        <v>333.02536606948559</v>
      </c>
      <c r="Z54" s="58">
        <f t="shared" si="42"/>
        <v>333.02536606948559</v>
      </c>
      <c r="AA54" s="58">
        <f t="shared" si="42"/>
        <v>333.02536606948559</v>
      </c>
      <c r="AB54" s="58">
        <f t="shared" si="42"/>
        <v>333.02536606948559</v>
      </c>
      <c r="AC54" s="58">
        <f t="shared" si="42"/>
        <v>333.02536606948559</v>
      </c>
      <c r="AD54" s="58">
        <f t="shared" si="42"/>
        <v>333.02536606948559</v>
      </c>
      <c r="AE54" s="58">
        <f t="shared" si="42"/>
        <v>333.02536606948559</v>
      </c>
      <c r="AF54" s="58">
        <f t="shared" si="42"/>
        <v>333.02536606948559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20.593819815619703</v>
      </c>
      <c r="C55" s="58">
        <f t="shared" si="43"/>
        <v>61.781459446859124</v>
      </c>
      <c r="D55" s="58">
        <f t="shared" si="43"/>
        <v>102.96909907809854</v>
      </c>
      <c r="E55" s="58">
        <f t="shared" si="43"/>
        <v>144.1567387093379</v>
      </c>
      <c r="F55" s="58">
        <f t="shared" si="43"/>
        <v>185.34437834057732</v>
      </c>
      <c r="G55" s="58">
        <f t="shared" si="43"/>
        <v>226.53201797181669</v>
      </c>
      <c r="H55" s="58">
        <f t="shared" si="43"/>
        <v>267.71965760305613</v>
      </c>
      <c r="I55" s="58">
        <f t="shared" si="43"/>
        <v>308.90729723429553</v>
      </c>
      <c r="J55" s="201">
        <f t="shared" si="43"/>
        <v>329.50111704991525</v>
      </c>
      <c r="K55" s="63">
        <f t="shared" si="43"/>
        <v>329.50111704991525</v>
      </c>
      <c r="L55" s="63">
        <f t="shared" si="43"/>
        <v>329.50111704991525</v>
      </c>
      <c r="M55" s="62">
        <f t="shared" si="43"/>
        <v>329.50111704991525</v>
      </c>
      <c r="N55" s="58">
        <f t="shared" si="43"/>
        <v>329.50111704991525</v>
      </c>
      <c r="O55" s="58">
        <f t="shared" si="43"/>
        <v>329.50111704991525</v>
      </c>
      <c r="P55" s="58">
        <f t="shared" si="43"/>
        <v>329.50111704991525</v>
      </c>
      <c r="Q55" s="58">
        <f t="shared" si="43"/>
        <v>329.50111704991525</v>
      </c>
      <c r="R55" s="58">
        <f t="shared" si="43"/>
        <v>329.50111704991525</v>
      </c>
      <c r="S55" s="58">
        <f t="shared" si="43"/>
        <v>329.50111704991525</v>
      </c>
      <c r="T55" s="58">
        <f t="shared" si="43"/>
        <v>329.50111704991525</v>
      </c>
      <c r="U55" s="58">
        <f t="shared" si="43"/>
        <v>329.50111704991525</v>
      </c>
      <c r="V55" s="58">
        <f t="shared" si="43"/>
        <v>329.50111704991525</v>
      </c>
      <c r="W55" s="58">
        <f t="shared" si="43"/>
        <v>329.50111704991525</v>
      </c>
      <c r="X55" s="58">
        <f t="shared" si="43"/>
        <v>329.50111704991525</v>
      </c>
      <c r="Y55" s="58">
        <f t="shared" si="43"/>
        <v>329.50111704991525</v>
      </c>
      <c r="Z55" s="58">
        <f t="shared" si="43"/>
        <v>329.50111704991525</v>
      </c>
      <c r="AA55" s="58">
        <f t="shared" si="43"/>
        <v>329.50111704991525</v>
      </c>
      <c r="AB55" s="58">
        <f t="shared" si="43"/>
        <v>329.50111704991525</v>
      </c>
      <c r="AC55" s="58">
        <f t="shared" si="43"/>
        <v>329.50111704991525</v>
      </c>
      <c r="AD55" s="58">
        <f t="shared" si="43"/>
        <v>329.50111704991525</v>
      </c>
      <c r="AE55" s="58">
        <f t="shared" si="43"/>
        <v>329.50111704991525</v>
      </c>
      <c r="AF55" s="58">
        <f t="shared" si="43"/>
        <v>329.50111704991525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20.375885217570911</v>
      </c>
      <c r="C56" s="58">
        <f t="shared" si="44"/>
        <v>61.12765565271274</v>
      </c>
      <c r="D56" s="58">
        <f t="shared" si="44"/>
        <v>101.87942608785457</v>
      </c>
      <c r="E56" s="58">
        <f t="shared" si="44"/>
        <v>142.63119652299633</v>
      </c>
      <c r="F56" s="58">
        <f t="shared" si="44"/>
        <v>183.38296695813818</v>
      </c>
      <c r="G56" s="58">
        <f t="shared" si="44"/>
        <v>224.13473739327998</v>
      </c>
      <c r="H56" s="58">
        <f t="shared" si="44"/>
        <v>264.88650782842183</v>
      </c>
      <c r="I56" s="58">
        <f t="shared" si="44"/>
        <v>305.63827826356362</v>
      </c>
      <c r="J56" s="201">
        <f t="shared" si="44"/>
        <v>326.01416348113457</v>
      </c>
      <c r="K56" s="63">
        <f t="shared" si="44"/>
        <v>326.01416348113457</v>
      </c>
      <c r="L56" s="63">
        <f t="shared" si="44"/>
        <v>326.01416348113457</v>
      </c>
      <c r="M56" s="62">
        <f t="shared" si="44"/>
        <v>326.01416348113457</v>
      </c>
      <c r="N56" s="58">
        <f t="shared" si="44"/>
        <v>326.01416348113457</v>
      </c>
      <c r="O56" s="58">
        <f t="shared" si="44"/>
        <v>326.01416348113457</v>
      </c>
      <c r="P56" s="58">
        <f t="shared" si="44"/>
        <v>326.01416348113457</v>
      </c>
      <c r="Q56" s="58">
        <f t="shared" si="44"/>
        <v>326.01416348113457</v>
      </c>
      <c r="R56" s="58">
        <f t="shared" si="44"/>
        <v>326.01416348113457</v>
      </c>
      <c r="S56" s="58">
        <f t="shared" si="44"/>
        <v>326.01416348113457</v>
      </c>
      <c r="T56" s="58">
        <f t="shared" si="44"/>
        <v>326.01416348113457</v>
      </c>
      <c r="U56" s="58">
        <f t="shared" si="44"/>
        <v>326.01416348113457</v>
      </c>
      <c r="V56" s="58">
        <f t="shared" si="44"/>
        <v>326.01416348113457</v>
      </c>
      <c r="W56" s="58">
        <f t="shared" si="44"/>
        <v>326.01416348113457</v>
      </c>
      <c r="X56" s="58">
        <f t="shared" si="44"/>
        <v>326.01416348113457</v>
      </c>
      <c r="Y56" s="58">
        <f t="shared" si="44"/>
        <v>326.01416348113457</v>
      </c>
      <c r="Z56" s="58">
        <f t="shared" si="44"/>
        <v>326.01416348113457</v>
      </c>
      <c r="AA56" s="58">
        <f t="shared" si="44"/>
        <v>326.01416348113457</v>
      </c>
      <c r="AB56" s="58">
        <f t="shared" si="44"/>
        <v>326.01416348113457</v>
      </c>
      <c r="AC56" s="58">
        <f t="shared" si="44"/>
        <v>326.01416348113457</v>
      </c>
      <c r="AD56" s="58">
        <f t="shared" si="44"/>
        <v>326.01416348113457</v>
      </c>
      <c r="AE56" s="58">
        <f t="shared" si="44"/>
        <v>326.01416348113457</v>
      </c>
      <c r="AF56" s="58">
        <f t="shared" si="44"/>
        <v>326.01416348113457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20.160256917695644</v>
      </c>
      <c r="C57" s="58">
        <f t="shared" si="45"/>
        <v>60.480770753086937</v>
      </c>
      <c r="D57" s="58">
        <f t="shared" si="45"/>
        <v>100.80128458847823</v>
      </c>
      <c r="E57" s="58">
        <f t="shared" si="45"/>
        <v>141.12179842386948</v>
      </c>
      <c r="F57" s="58">
        <f t="shared" si="45"/>
        <v>181.44231225926077</v>
      </c>
      <c r="G57" s="58">
        <f t="shared" si="45"/>
        <v>221.76282609465201</v>
      </c>
      <c r="H57" s="58">
        <f t="shared" si="45"/>
        <v>262.08333993004339</v>
      </c>
      <c r="I57" s="58">
        <f t="shared" si="45"/>
        <v>302.40385376543463</v>
      </c>
      <c r="J57" s="201">
        <f t="shared" si="45"/>
        <v>322.56411068313031</v>
      </c>
      <c r="K57" s="63">
        <f t="shared" si="45"/>
        <v>322.56411068313031</v>
      </c>
      <c r="L57" s="63">
        <f t="shared" si="45"/>
        <v>322.56411068313031</v>
      </c>
      <c r="M57" s="62">
        <f t="shared" si="45"/>
        <v>322.56411068313031</v>
      </c>
      <c r="N57" s="58">
        <f t="shared" si="45"/>
        <v>322.56411068313031</v>
      </c>
      <c r="O57" s="58">
        <f t="shared" si="45"/>
        <v>322.56411068313031</v>
      </c>
      <c r="P57" s="58">
        <f t="shared" si="45"/>
        <v>322.56411068313031</v>
      </c>
      <c r="Q57" s="58">
        <f t="shared" si="45"/>
        <v>322.56411068313031</v>
      </c>
      <c r="R57" s="58">
        <f t="shared" si="45"/>
        <v>322.56411068313031</v>
      </c>
      <c r="S57" s="58">
        <f t="shared" si="45"/>
        <v>322.56411068313031</v>
      </c>
      <c r="T57" s="58">
        <f t="shared" si="45"/>
        <v>322.56411068313031</v>
      </c>
      <c r="U57" s="58">
        <f t="shared" si="45"/>
        <v>322.56411068313031</v>
      </c>
      <c r="V57" s="58">
        <f t="shared" si="45"/>
        <v>322.56411068313031</v>
      </c>
      <c r="W57" s="58">
        <f t="shared" si="45"/>
        <v>322.56411068313031</v>
      </c>
      <c r="X57" s="58">
        <f t="shared" si="45"/>
        <v>322.56411068313031</v>
      </c>
      <c r="Y57" s="58">
        <f t="shared" si="45"/>
        <v>322.56411068313031</v>
      </c>
      <c r="Z57" s="58">
        <f t="shared" si="45"/>
        <v>322.56411068313031</v>
      </c>
      <c r="AA57" s="58">
        <f t="shared" si="45"/>
        <v>322.56411068313031</v>
      </c>
      <c r="AB57" s="58">
        <f t="shared" si="45"/>
        <v>322.56411068313031</v>
      </c>
      <c r="AC57" s="58">
        <f t="shared" si="45"/>
        <v>322.56411068313031</v>
      </c>
      <c r="AD57" s="58">
        <f t="shared" si="45"/>
        <v>322.56411068313031</v>
      </c>
      <c r="AE57" s="58">
        <f t="shared" si="45"/>
        <v>322.56411068313031</v>
      </c>
      <c r="AF57" s="58">
        <f t="shared" si="45"/>
        <v>322.56411068313031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19.946910509537506</v>
      </c>
      <c r="C58" s="58">
        <f t="shared" si="46"/>
        <v>59.840731528612508</v>
      </c>
      <c r="D58" s="58">
        <f t="shared" si="46"/>
        <v>99.734552547687514</v>
      </c>
      <c r="E58" s="58">
        <f t="shared" si="46"/>
        <v>139.62837356676249</v>
      </c>
      <c r="F58" s="58">
        <f t="shared" si="46"/>
        <v>179.52219458583752</v>
      </c>
      <c r="G58" s="58">
        <f t="shared" si="46"/>
        <v>219.41601560491247</v>
      </c>
      <c r="H58" s="58">
        <f t="shared" si="46"/>
        <v>259.30983662398756</v>
      </c>
      <c r="I58" s="58">
        <f t="shared" si="46"/>
        <v>299.20365764306251</v>
      </c>
      <c r="J58" s="201">
        <f t="shared" si="46"/>
        <v>319.1505681526001</v>
      </c>
      <c r="K58" s="63">
        <f t="shared" si="46"/>
        <v>319.1505681526001</v>
      </c>
      <c r="L58" s="63">
        <f t="shared" si="46"/>
        <v>319.1505681526001</v>
      </c>
      <c r="M58" s="62">
        <f t="shared" si="46"/>
        <v>319.1505681526001</v>
      </c>
      <c r="N58" s="58">
        <f t="shared" si="46"/>
        <v>319.1505681526001</v>
      </c>
      <c r="O58" s="58">
        <f t="shared" si="46"/>
        <v>319.1505681526001</v>
      </c>
      <c r="P58" s="58">
        <f t="shared" si="46"/>
        <v>319.1505681526001</v>
      </c>
      <c r="Q58" s="58">
        <f t="shared" si="46"/>
        <v>319.1505681526001</v>
      </c>
      <c r="R58" s="58">
        <f t="shared" si="46"/>
        <v>319.1505681526001</v>
      </c>
      <c r="S58" s="58">
        <f t="shared" si="46"/>
        <v>319.1505681526001</v>
      </c>
      <c r="T58" s="58">
        <f t="shared" si="46"/>
        <v>319.1505681526001</v>
      </c>
      <c r="U58" s="58">
        <f t="shared" si="46"/>
        <v>319.1505681526001</v>
      </c>
      <c r="V58" s="58">
        <f t="shared" si="46"/>
        <v>319.1505681526001</v>
      </c>
      <c r="W58" s="58">
        <f t="shared" si="46"/>
        <v>319.1505681526001</v>
      </c>
      <c r="X58" s="58">
        <f t="shared" si="46"/>
        <v>319.1505681526001</v>
      </c>
      <c r="Y58" s="58">
        <f t="shared" si="46"/>
        <v>319.1505681526001</v>
      </c>
      <c r="Z58" s="58">
        <f t="shared" si="46"/>
        <v>319.1505681526001</v>
      </c>
      <c r="AA58" s="58">
        <f t="shared" si="46"/>
        <v>319.1505681526001</v>
      </c>
      <c r="AB58" s="58">
        <f t="shared" si="46"/>
        <v>319.1505681526001</v>
      </c>
      <c r="AC58" s="58">
        <f t="shared" si="46"/>
        <v>319.1505681526001</v>
      </c>
      <c r="AD58" s="58">
        <f t="shared" si="46"/>
        <v>319.1505681526001</v>
      </c>
      <c r="AE58" s="58">
        <f t="shared" si="46"/>
        <v>319.1505681526001</v>
      </c>
      <c r="AF58" s="58">
        <f t="shared" si="46"/>
        <v>319.1505681526001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19.735821844922008</v>
      </c>
      <c r="C59" s="58">
        <f t="shared" si="47"/>
        <v>59.207465534766015</v>
      </c>
      <c r="D59" s="58">
        <f t="shared" si="47"/>
        <v>98.679109224610031</v>
      </c>
      <c r="E59" s="58">
        <f t="shared" si="47"/>
        <v>138.15075291445402</v>
      </c>
      <c r="F59" s="58">
        <f t="shared" si="47"/>
        <v>177.62239660429805</v>
      </c>
      <c r="G59" s="58">
        <f t="shared" si="47"/>
        <v>217.09404029414199</v>
      </c>
      <c r="H59" s="58">
        <f t="shared" si="47"/>
        <v>256.5656839839861</v>
      </c>
      <c r="I59" s="58">
        <f t="shared" si="47"/>
        <v>296.03732767383008</v>
      </c>
      <c r="J59" s="201">
        <f t="shared" si="47"/>
        <v>315.77314951875212</v>
      </c>
      <c r="K59" s="63">
        <f t="shared" si="47"/>
        <v>315.77314951875212</v>
      </c>
      <c r="L59" s="63">
        <f t="shared" si="47"/>
        <v>315.77314951875212</v>
      </c>
      <c r="M59" s="62">
        <f t="shared" si="47"/>
        <v>315.77314951875212</v>
      </c>
      <c r="N59" s="58">
        <f t="shared" si="47"/>
        <v>315.77314951875212</v>
      </c>
      <c r="O59" s="58">
        <f t="shared" si="47"/>
        <v>315.77314951875212</v>
      </c>
      <c r="P59" s="58">
        <f t="shared" si="47"/>
        <v>315.77314951875212</v>
      </c>
      <c r="Q59" s="58">
        <f t="shared" si="47"/>
        <v>315.77314951875212</v>
      </c>
      <c r="R59" s="58">
        <f t="shared" si="47"/>
        <v>315.77314951875212</v>
      </c>
      <c r="S59" s="58">
        <f t="shared" si="47"/>
        <v>315.77314951875212</v>
      </c>
      <c r="T59" s="58">
        <f t="shared" si="47"/>
        <v>315.77314951875212</v>
      </c>
      <c r="U59" s="58">
        <f t="shared" si="47"/>
        <v>315.77314951875212</v>
      </c>
      <c r="V59" s="58">
        <f t="shared" si="47"/>
        <v>315.77314951875212</v>
      </c>
      <c r="W59" s="58">
        <f t="shared" si="47"/>
        <v>315.77314951875212</v>
      </c>
      <c r="X59" s="58">
        <f t="shared" si="47"/>
        <v>315.77314951875212</v>
      </c>
      <c r="Y59" s="58">
        <f t="shared" si="47"/>
        <v>315.77314951875212</v>
      </c>
      <c r="Z59" s="58">
        <f t="shared" si="47"/>
        <v>315.77314951875212</v>
      </c>
      <c r="AA59" s="58">
        <f t="shared" si="47"/>
        <v>315.77314951875212</v>
      </c>
      <c r="AB59" s="58">
        <f t="shared" si="47"/>
        <v>315.77314951875212</v>
      </c>
      <c r="AC59" s="58">
        <f t="shared" si="47"/>
        <v>315.77314951875212</v>
      </c>
      <c r="AD59" s="58">
        <f t="shared" si="47"/>
        <v>315.77314951875212</v>
      </c>
      <c r="AE59" s="58">
        <f t="shared" si="47"/>
        <v>315.77314951875212</v>
      </c>
      <c r="AF59" s="58">
        <f t="shared" si="47"/>
        <v>315.77314951875212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19.526967031223315</v>
      </c>
      <c r="C60" s="58">
        <f t="shared" si="48"/>
        <v>58.580901093669944</v>
      </c>
      <c r="D60" s="58">
        <f t="shared" si="48"/>
        <v>97.634835156116566</v>
      </c>
      <c r="E60" s="58">
        <f t="shared" si="48"/>
        <v>136.68876921856315</v>
      </c>
      <c r="F60" s="58">
        <f t="shared" si="48"/>
        <v>175.7427032810098</v>
      </c>
      <c r="G60" s="58">
        <f t="shared" si="48"/>
        <v>214.79663734345638</v>
      </c>
      <c r="H60" s="58">
        <f t="shared" si="48"/>
        <v>253.85057140590311</v>
      </c>
      <c r="I60" s="58">
        <f t="shared" si="48"/>
        <v>292.90450546834973</v>
      </c>
      <c r="J60" s="201">
        <f t="shared" si="48"/>
        <v>312.43147249957303</v>
      </c>
      <c r="K60" s="63">
        <f t="shared" si="48"/>
        <v>312.43147249957303</v>
      </c>
      <c r="L60" s="63">
        <f t="shared" si="48"/>
        <v>312.43147249957303</v>
      </c>
      <c r="M60" s="62">
        <f t="shared" si="48"/>
        <v>312.43147249957303</v>
      </c>
      <c r="N60" s="58">
        <f t="shared" si="48"/>
        <v>312.43147249957303</v>
      </c>
      <c r="O60" s="58">
        <f t="shared" si="48"/>
        <v>312.43147249957303</v>
      </c>
      <c r="P60" s="58">
        <f t="shared" si="48"/>
        <v>312.43147249957303</v>
      </c>
      <c r="Q60" s="58">
        <f t="shared" si="48"/>
        <v>312.43147249957303</v>
      </c>
      <c r="R60" s="58">
        <f t="shared" si="48"/>
        <v>312.43147249957303</v>
      </c>
      <c r="S60" s="58">
        <f t="shared" si="48"/>
        <v>312.43147249957303</v>
      </c>
      <c r="T60" s="58">
        <f t="shared" si="48"/>
        <v>312.43147249957303</v>
      </c>
      <c r="U60" s="58">
        <f t="shared" si="48"/>
        <v>312.43147249957303</v>
      </c>
      <c r="V60" s="58">
        <f t="shared" si="48"/>
        <v>312.43147249957303</v>
      </c>
      <c r="W60" s="58">
        <f t="shared" si="48"/>
        <v>312.43147249957303</v>
      </c>
      <c r="X60" s="58">
        <f t="shared" si="48"/>
        <v>312.43147249957303</v>
      </c>
      <c r="Y60" s="58">
        <f t="shared" si="48"/>
        <v>312.43147249957303</v>
      </c>
      <c r="Z60" s="58">
        <f t="shared" si="48"/>
        <v>312.43147249957303</v>
      </c>
      <c r="AA60" s="58">
        <f t="shared" si="48"/>
        <v>312.43147249957303</v>
      </c>
      <c r="AB60" s="58">
        <f t="shared" si="48"/>
        <v>312.43147249957303</v>
      </c>
      <c r="AC60" s="58">
        <f t="shared" si="48"/>
        <v>312.43147249957303</v>
      </c>
      <c r="AD60" s="58">
        <f t="shared" si="48"/>
        <v>312.43147249957303</v>
      </c>
      <c r="AE60" s="58">
        <f t="shared" si="48"/>
        <v>312.43147249957303</v>
      </c>
      <c r="AF60" s="58">
        <f t="shared" si="48"/>
        <v>312.43147249957303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19.320322428659882</v>
      </c>
      <c r="C61" s="58">
        <f t="shared" si="49"/>
        <v>57.960967285979649</v>
      </c>
      <c r="D61" s="58">
        <f t="shared" si="49"/>
        <v>96.601612143299391</v>
      </c>
      <c r="E61" s="58">
        <f t="shared" si="49"/>
        <v>135.24225700061911</v>
      </c>
      <c r="F61" s="58">
        <f t="shared" si="49"/>
        <v>173.88290185793889</v>
      </c>
      <c r="G61" s="58">
        <f t="shared" si="49"/>
        <v>212.52354671525862</v>
      </c>
      <c r="H61" s="58">
        <f t="shared" si="49"/>
        <v>251.16419157257846</v>
      </c>
      <c r="I61" s="58">
        <f t="shared" si="49"/>
        <v>289.80483642989822</v>
      </c>
      <c r="J61" s="201">
        <f t="shared" si="49"/>
        <v>309.12515885855811</v>
      </c>
      <c r="K61" s="63">
        <f t="shared" si="49"/>
        <v>309.12515885855811</v>
      </c>
      <c r="L61" s="63">
        <f t="shared" si="49"/>
        <v>309.12515885855811</v>
      </c>
      <c r="M61" s="62">
        <f t="shared" si="49"/>
        <v>309.12515885855811</v>
      </c>
      <c r="N61" s="58">
        <f t="shared" si="49"/>
        <v>309.12515885855811</v>
      </c>
      <c r="O61" s="58">
        <f t="shared" si="49"/>
        <v>309.12515885855811</v>
      </c>
      <c r="P61" s="58">
        <f t="shared" si="49"/>
        <v>309.12515885855811</v>
      </c>
      <c r="Q61" s="58">
        <f t="shared" si="49"/>
        <v>309.12515885855811</v>
      </c>
      <c r="R61" s="58">
        <f t="shared" si="49"/>
        <v>309.12515885855811</v>
      </c>
      <c r="S61" s="58">
        <f t="shared" si="49"/>
        <v>309.12515885855811</v>
      </c>
      <c r="T61" s="58">
        <f t="shared" si="49"/>
        <v>309.12515885855811</v>
      </c>
      <c r="U61" s="58">
        <f t="shared" si="49"/>
        <v>309.12515885855811</v>
      </c>
      <c r="V61" s="58">
        <f t="shared" si="49"/>
        <v>309.12515885855811</v>
      </c>
      <c r="W61" s="58">
        <f t="shared" si="49"/>
        <v>309.12515885855811</v>
      </c>
      <c r="X61" s="58">
        <f t="shared" si="49"/>
        <v>309.12515885855811</v>
      </c>
      <c r="Y61" s="58">
        <f t="shared" si="49"/>
        <v>309.12515885855811</v>
      </c>
      <c r="Z61" s="58">
        <f t="shared" si="49"/>
        <v>309.12515885855811</v>
      </c>
      <c r="AA61" s="58">
        <f t="shared" si="49"/>
        <v>309.12515885855811</v>
      </c>
      <c r="AB61" s="58">
        <f t="shared" si="49"/>
        <v>309.12515885855811</v>
      </c>
      <c r="AC61" s="58">
        <f t="shared" si="49"/>
        <v>309.12515885855811</v>
      </c>
      <c r="AD61" s="58">
        <f t="shared" si="49"/>
        <v>309.12515885855811</v>
      </c>
      <c r="AE61" s="58">
        <f t="shared" si="49"/>
        <v>309.12515885855811</v>
      </c>
      <c r="AF61" s="58">
        <f t="shared" si="49"/>
        <v>309.12515885855811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19.115864647618722</v>
      </c>
      <c r="C62" s="58">
        <f t="shared" si="50"/>
        <v>57.347593942856172</v>
      </c>
      <c r="D62" s="58">
        <f t="shared" si="50"/>
        <v>95.579323238093593</v>
      </c>
      <c r="E62" s="58">
        <f t="shared" si="50"/>
        <v>133.81105253333098</v>
      </c>
      <c r="F62" s="58">
        <f t="shared" si="50"/>
        <v>172.04278182856845</v>
      </c>
      <c r="G62" s="58">
        <f t="shared" si="50"/>
        <v>210.27451112380587</v>
      </c>
      <c r="H62" s="58">
        <f t="shared" si="50"/>
        <v>248.50624041904337</v>
      </c>
      <c r="I62" s="58">
        <f t="shared" si="50"/>
        <v>286.73796971428078</v>
      </c>
      <c r="J62" s="201">
        <f t="shared" si="50"/>
        <v>305.85383436189954</v>
      </c>
      <c r="K62" s="63">
        <f t="shared" si="50"/>
        <v>305.85383436189954</v>
      </c>
      <c r="L62" s="63">
        <f t="shared" si="50"/>
        <v>305.85383436189954</v>
      </c>
      <c r="M62" s="62">
        <f t="shared" si="50"/>
        <v>305.85383436189954</v>
      </c>
      <c r="N62" s="58">
        <f t="shared" si="50"/>
        <v>305.85383436189954</v>
      </c>
      <c r="O62" s="58">
        <f t="shared" si="50"/>
        <v>305.85383436189954</v>
      </c>
      <c r="P62" s="58">
        <f t="shared" si="50"/>
        <v>305.85383436189954</v>
      </c>
      <c r="Q62" s="58">
        <f t="shared" si="50"/>
        <v>305.85383436189954</v>
      </c>
      <c r="R62" s="58">
        <f t="shared" si="50"/>
        <v>305.85383436189954</v>
      </c>
      <c r="S62" s="58">
        <f t="shared" si="50"/>
        <v>305.85383436189954</v>
      </c>
      <c r="T62" s="58">
        <f t="shared" si="50"/>
        <v>305.85383436189954</v>
      </c>
      <c r="U62" s="58">
        <f t="shared" si="50"/>
        <v>305.85383436189954</v>
      </c>
      <c r="V62" s="58">
        <f t="shared" si="50"/>
        <v>305.85383436189954</v>
      </c>
      <c r="W62" s="58">
        <f t="shared" si="50"/>
        <v>305.85383436189954</v>
      </c>
      <c r="X62" s="58">
        <f t="shared" si="50"/>
        <v>305.85383436189954</v>
      </c>
      <c r="Y62" s="58">
        <f t="shared" si="50"/>
        <v>305.85383436189954</v>
      </c>
      <c r="Z62" s="58">
        <f t="shared" si="50"/>
        <v>305.85383436189954</v>
      </c>
      <c r="AA62" s="58">
        <f t="shared" si="50"/>
        <v>305.85383436189954</v>
      </c>
      <c r="AB62" s="58">
        <f t="shared" si="50"/>
        <v>305.85383436189954</v>
      </c>
      <c r="AC62" s="58">
        <f t="shared" si="50"/>
        <v>305.85383436189954</v>
      </c>
      <c r="AD62" s="58">
        <f t="shared" si="50"/>
        <v>305.85383436189954</v>
      </c>
      <c r="AE62" s="58">
        <f t="shared" si="50"/>
        <v>305.85383436189954</v>
      </c>
      <c r="AF62" s="58">
        <f t="shared" si="50"/>
        <v>305.85383436189954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18.913570546007996</v>
      </c>
      <c r="C63" s="58">
        <f t="shared" si="51"/>
        <v>56.740711638023996</v>
      </c>
      <c r="D63" s="58">
        <f t="shared" si="51"/>
        <v>94.567852730039959</v>
      </c>
      <c r="E63" s="58">
        <f t="shared" si="51"/>
        <v>132.39499382205591</v>
      </c>
      <c r="F63" s="58">
        <f t="shared" si="51"/>
        <v>170.22213491407194</v>
      </c>
      <c r="G63" s="58">
        <f t="shared" si="51"/>
        <v>208.04927600608789</v>
      </c>
      <c r="H63" s="58">
        <f t="shared" si="51"/>
        <v>245.87641709810393</v>
      </c>
      <c r="I63" s="58">
        <f t="shared" si="51"/>
        <v>283.70355819011991</v>
      </c>
      <c r="J63" s="201">
        <f t="shared" si="51"/>
        <v>302.61712873612794</v>
      </c>
      <c r="K63" s="63">
        <f t="shared" si="51"/>
        <v>302.61712873612794</v>
      </c>
      <c r="L63" s="63">
        <f t="shared" si="51"/>
        <v>302.61712873612794</v>
      </c>
      <c r="M63" s="62">
        <f t="shared" si="51"/>
        <v>302.61712873612794</v>
      </c>
      <c r="N63" s="58">
        <f t="shared" si="51"/>
        <v>302.61712873612794</v>
      </c>
      <c r="O63" s="58">
        <f t="shared" si="51"/>
        <v>302.61712873612794</v>
      </c>
      <c r="P63" s="58">
        <f t="shared" si="51"/>
        <v>302.61712873612794</v>
      </c>
      <c r="Q63" s="58">
        <f t="shared" si="51"/>
        <v>302.61712873612794</v>
      </c>
      <c r="R63" s="58">
        <f t="shared" si="51"/>
        <v>302.61712873612794</v>
      </c>
      <c r="S63" s="58">
        <f t="shared" si="51"/>
        <v>302.61712873612794</v>
      </c>
      <c r="T63" s="58">
        <f t="shared" si="51"/>
        <v>302.61712873612794</v>
      </c>
      <c r="U63" s="58">
        <f t="shared" si="51"/>
        <v>302.61712873612794</v>
      </c>
      <c r="V63" s="58">
        <f t="shared" si="51"/>
        <v>302.61712873612794</v>
      </c>
      <c r="W63" s="58">
        <f t="shared" si="51"/>
        <v>302.61712873612794</v>
      </c>
      <c r="X63" s="58">
        <f t="shared" si="51"/>
        <v>302.61712873612794</v>
      </c>
      <c r="Y63" s="58">
        <f t="shared" si="51"/>
        <v>302.61712873612794</v>
      </c>
      <c r="Z63" s="58">
        <f t="shared" si="51"/>
        <v>302.61712873612794</v>
      </c>
      <c r="AA63" s="58">
        <f t="shared" si="51"/>
        <v>302.61712873612794</v>
      </c>
      <c r="AB63" s="58">
        <f t="shared" si="51"/>
        <v>302.61712873612794</v>
      </c>
      <c r="AC63" s="58">
        <f t="shared" si="51"/>
        <v>302.61712873612794</v>
      </c>
      <c r="AD63" s="58">
        <f t="shared" si="51"/>
        <v>302.61712873612794</v>
      </c>
      <c r="AE63" s="58">
        <f t="shared" si="51"/>
        <v>302.61712873612794</v>
      </c>
      <c r="AF63" s="58">
        <f t="shared" si="51"/>
        <v>302.61712873612794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18.713417226637617</v>
      </c>
      <c r="C64" s="58">
        <f t="shared" si="52"/>
        <v>56.140251679912858</v>
      </c>
      <c r="D64" s="58">
        <f t="shared" si="52"/>
        <v>93.56708613318807</v>
      </c>
      <c r="E64" s="58">
        <f t="shared" si="52"/>
        <v>130.99392058646328</v>
      </c>
      <c r="F64" s="58">
        <f t="shared" si="52"/>
        <v>168.42075503973854</v>
      </c>
      <c r="G64" s="58">
        <f t="shared" si="52"/>
        <v>205.84758949301374</v>
      </c>
      <c r="H64" s="58">
        <f t="shared" si="52"/>
        <v>243.27442394628901</v>
      </c>
      <c r="I64" s="58">
        <f t="shared" si="52"/>
        <v>280.70125839956421</v>
      </c>
      <c r="J64" s="201">
        <f t="shared" si="52"/>
        <v>299.41467562620187</v>
      </c>
      <c r="K64" s="63">
        <f t="shared" si="52"/>
        <v>299.41467562620187</v>
      </c>
      <c r="L64" s="63">
        <f t="shared" si="52"/>
        <v>299.41467562620187</v>
      </c>
      <c r="M64" s="62">
        <f t="shared" si="52"/>
        <v>299.41467562620187</v>
      </c>
      <c r="N64" s="58">
        <f t="shared" si="52"/>
        <v>299.41467562620187</v>
      </c>
      <c r="O64" s="58">
        <f t="shared" si="52"/>
        <v>299.41467562620187</v>
      </c>
      <c r="P64" s="58">
        <f t="shared" si="52"/>
        <v>299.41467562620187</v>
      </c>
      <c r="Q64" s="58">
        <f t="shared" si="52"/>
        <v>299.41467562620187</v>
      </c>
      <c r="R64" s="58">
        <f t="shared" si="52"/>
        <v>299.41467562620187</v>
      </c>
      <c r="S64" s="58">
        <f t="shared" si="52"/>
        <v>299.41467562620187</v>
      </c>
      <c r="T64" s="58">
        <f t="shared" si="52"/>
        <v>299.41467562620187</v>
      </c>
      <c r="U64" s="58">
        <f t="shared" si="52"/>
        <v>299.41467562620187</v>
      </c>
      <c r="V64" s="58">
        <f t="shared" si="52"/>
        <v>299.41467562620187</v>
      </c>
      <c r="W64" s="58">
        <f t="shared" si="52"/>
        <v>299.41467562620187</v>
      </c>
      <c r="X64" s="58">
        <f t="shared" si="52"/>
        <v>299.41467562620187</v>
      </c>
      <c r="Y64" s="58">
        <f t="shared" si="52"/>
        <v>299.41467562620187</v>
      </c>
      <c r="Z64" s="58">
        <f t="shared" si="52"/>
        <v>299.41467562620187</v>
      </c>
      <c r="AA64" s="58">
        <f t="shared" si="52"/>
        <v>299.41467562620187</v>
      </c>
      <c r="AB64" s="58">
        <f t="shared" si="52"/>
        <v>299.41467562620187</v>
      </c>
      <c r="AC64" s="58">
        <f t="shared" si="52"/>
        <v>299.41467562620187</v>
      </c>
      <c r="AD64" s="58">
        <f t="shared" si="52"/>
        <v>299.41467562620187</v>
      </c>
      <c r="AE64" s="58">
        <f t="shared" si="52"/>
        <v>299.41467562620187</v>
      </c>
      <c r="AF64" s="58">
        <f t="shared" si="52"/>
        <v>299.41467562620187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18.515382034627567</v>
      </c>
      <c r="C65" s="58">
        <f t="shared" si="53"/>
        <v>55.546146103882705</v>
      </c>
      <c r="D65" s="58">
        <f t="shared" si="53"/>
        <v>92.576910173137804</v>
      </c>
      <c r="E65" s="58">
        <f t="shared" si="53"/>
        <v>129.6076742423929</v>
      </c>
      <c r="F65" s="58">
        <f t="shared" si="53"/>
        <v>166.63843831164809</v>
      </c>
      <c r="G65" s="58">
        <f t="shared" si="53"/>
        <v>203.66920238090319</v>
      </c>
      <c r="H65" s="58">
        <f t="shared" si="53"/>
        <v>240.69996645015834</v>
      </c>
      <c r="I65" s="58">
        <f t="shared" si="53"/>
        <v>277.73073051941344</v>
      </c>
      <c r="J65" s="201">
        <f t="shared" si="53"/>
        <v>296.24611255404108</v>
      </c>
      <c r="K65" s="63">
        <f t="shared" si="53"/>
        <v>296.24611255404108</v>
      </c>
      <c r="L65" s="63">
        <f t="shared" si="53"/>
        <v>296.24611255404108</v>
      </c>
      <c r="M65" s="62">
        <f t="shared" si="53"/>
        <v>296.24611255404108</v>
      </c>
      <c r="N65" s="58">
        <f t="shared" si="53"/>
        <v>296.24611255404108</v>
      </c>
      <c r="O65" s="58">
        <f t="shared" si="53"/>
        <v>296.24611255404108</v>
      </c>
      <c r="P65" s="58">
        <f t="shared" si="53"/>
        <v>296.24611255404108</v>
      </c>
      <c r="Q65" s="58">
        <f t="shared" si="53"/>
        <v>296.24611255404108</v>
      </c>
      <c r="R65" s="58">
        <f t="shared" si="53"/>
        <v>296.24611255404108</v>
      </c>
      <c r="S65" s="58">
        <f t="shared" si="53"/>
        <v>296.24611255404108</v>
      </c>
      <c r="T65" s="58">
        <f t="shared" si="53"/>
        <v>296.24611255404108</v>
      </c>
      <c r="U65" s="58">
        <f t="shared" si="53"/>
        <v>296.24611255404108</v>
      </c>
      <c r="V65" s="58">
        <f t="shared" si="53"/>
        <v>296.24611255404108</v>
      </c>
      <c r="W65" s="58">
        <f t="shared" si="53"/>
        <v>296.24611255404108</v>
      </c>
      <c r="X65" s="58">
        <f t="shared" si="53"/>
        <v>296.24611255404108</v>
      </c>
      <c r="Y65" s="58">
        <f t="shared" si="53"/>
        <v>296.24611255404108</v>
      </c>
      <c r="Z65" s="58">
        <f t="shared" si="53"/>
        <v>296.24611255404108</v>
      </c>
      <c r="AA65" s="58">
        <f t="shared" si="53"/>
        <v>296.24611255404108</v>
      </c>
      <c r="AB65" s="58">
        <f t="shared" si="53"/>
        <v>296.24611255404108</v>
      </c>
      <c r="AC65" s="58">
        <f t="shared" si="53"/>
        <v>296.24611255404108</v>
      </c>
      <c r="AD65" s="58">
        <f t="shared" si="53"/>
        <v>296.24611255404108</v>
      </c>
      <c r="AE65" s="58">
        <f t="shared" si="53"/>
        <v>296.24611255404108</v>
      </c>
      <c r="AF65" s="58">
        <f t="shared" si="53"/>
        <v>296.24611255404108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18.31944255484364</v>
      </c>
      <c r="C66" s="58">
        <f t="shared" si="54"/>
        <v>54.958327664530927</v>
      </c>
      <c r="D66" s="58">
        <f t="shared" si="54"/>
        <v>91.597212774218178</v>
      </c>
      <c r="E66" s="58">
        <f t="shared" si="54"/>
        <v>128.23609788390544</v>
      </c>
      <c r="F66" s="58">
        <f t="shared" si="54"/>
        <v>164.87498299359274</v>
      </c>
      <c r="G66" s="58">
        <f t="shared" si="54"/>
        <v>201.51386810328</v>
      </c>
      <c r="H66" s="58">
        <f t="shared" si="54"/>
        <v>238.15275321296733</v>
      </c>
      <c r="I66" s="58">
        <f t="shared" si="54"/>
        <v>274.79163832265453</v>
      </c>
      <c r="J66" s="201">
        <f t="shared" si="54"/>
        <v>293.11108087749824</v>
      </c>
      <c r="K66" s="63">
        <f t="shared" si="54"/>
        <v>293.11108087749824</v>
      </c>
      <c r="L66" s="63">
        <f t="shared" si="54"/>
        <v>293.11108087749824</v>
      </c>
      <c r="M66" s="62">
        <f t="shared" si="54"/>
        <v>293.11108087749824</v>
      </c>
      <c r="N66" s="58">
        <f t="shared" si="54"/>
        <v>293.11108087749824</v>
      </c>
      <c r="O66" s="58">
        <f t="shared" si="54"/>
        <v>293.11108087749824</v>
      </c>
      <c r="P66" s="58">
        <f t="shared" si="54"/>
        <v>293.11108087749824</v>
      </c>
      <c r="Q66" s="58">
        <f t="shared" si="54"/>
        <v>293.11108087749824</v>
      </c>
      <c r="R66" s="58">
        <f t="shared" si="54"/>
        <v>293.11108087749824</v>
      </c>
      <c r="S66" s="58">
        <f t="shared" si="54"/>
        <v>293.11108087749824</v>
      </c>
      <c r="T66" s="58">
        <f t="shared" si="54"/>
        <v>293.11108087749824</v>
      </c>
      <c r="U66" s="58">
        <f t="shared" si="54"/>
        <v>293.11108087749824</v>
      </c>
      <c r="V66" s="58">
        <f t="shared" si="54"/>
        <v>293.11108087749824</v>
      </c>
      <c r="W66" s="58">
        <f t="shared" si="54"/>
        <v>293.11108087749824</v>
      </c>
      <c r="X66" s="58">
        <f t="shared" si="54"/>
        <v>293.11108087749824</v>
      </c>
      <c r="Y66" s="58">
        <f t="shared" si="54"/>
        <v>293.11108087749824</v>
      </c>
      <c r="Z66" s="58">
        <f t="shared" si="54"/>
        <v>293.11108087749824</v>
      </c>
      <c r="AA66" s="58">
        <f t="shared" si="54"/>
        <v>293.11108087749824</v>
      </c>
      <c r="AB66" s="58">
        <f t="shared" si="54"/>
        <v>293.11108087749824</v>
      </c>
      <c r="AC66" s="58">
        <f t="shared" si="54"/>
        <v>293.11108087749824</v>
      </c>
      <c r="AD66" s="58">
        <f t="shared" si="54"/>
        <v>293.11108087749824</v>
      </c>
      <c r="AE66" s="58">
        <f t="shared" si="54"/>
        <v>293.11108087749824</v>
      </c>
      <c r="AF66" s="58">
        <f t="shared" si="54"/>
        <v>293.11108087749824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18.125576609360341</v>
      </c>
      <c r="C67" s="58">
        <f t="shared" si="55"/>
        <v>54.376729828081032</v>
      </c>
      <c r="D67" s="58">
        <f t="shared" si="55"/>
        <v>90.627883046801685</v>
      </c>
      <c r="E67" s="58">
        <f t="shared" si="55"/>
        <v>126.87903626552234</v>
      </c>
      <c r="F67" s="58">
        <f t="shared" si="55"/>
        <v>163.13018948424306</v>
      </c>
      <c r="G67" s="58">
        <f t="shared" si="55"/>
        <v>199.38134270296374</v>
      </c>
      <c r="H67" s="58">
        <f t="shared" si="55"/>
        <v>235.63249592168444</v>
      </c>
      <c r="I67" s="58">
        <f t="shared" si="55"/>
        <v>271.88364914040505</v>
      </c>
      <c r="J67" s="201">
        <f t="shared" si="55"/>
        <v>290.00922574976545</v>
      </c>
      <c r="K67" s="63">
        <f t="shared" si="55"/>
        <v>290.00922574976545</v>
      </c>
      <c r="L67" s="63">
        <f t="shared" si="55"/>
        <v>290.00922574976545</v>
      </c>
      <c r="M67" s="62">
        <f t="shared" si="55"/>
        <v>290.00922574976545</v>
      </c>
      <c r="N67" s="58">
        <f t="shared" si="55"/>
        <v>290.00922574976545</v>
      </c>
      <c r="O67" s="58">
        <f t="shared" si="55"/>
        <v>290.00922574976545</v>
      </c>
      <c r="P67" s="58">
        <f t="shared" si="55"/>
        <v>290.00922574976545</v>
      </c>
      <c r="Q67" s="58">
        <f t="shared" si="55"/>
        <v>290.00922574976545</v>
      </c>
      <c r="R67" s="58">
        <f t="shared" si="55"/>
        <v>290.00922574976545</v>
      </c>
      <c r="S67" s="58">
        <f t="shared" si="55"/>
        <v>290.00922574976545</v>
      </c>
      <c r="T67" s="58">
        <f t="shared" si="55"/>
        <v>290.00922574976545</v>
      </c>
      <c r="U67" s="58">
        <f t="shared" si="55"/>
        <v>290.00922574976545</v>
      </c>
      <c r="V67" s="58">
        <f t="shared" si="55"/>
        <v>290.00922574976545</v>
      </c>
      <c r="W67" s="58">
        <f t="shared" si="55"/>
        <v>290.00922574976545</v>
      </c>
      <c r="X67" s="58">
        <f t="shared" si="55"/>
        <v>290.00922574976545</v>
      </c>
      <c r="Y67" s="58">
        <f t="shared" si="55"/>
        <v>290.00922574976545</v>
      </c>
      <c r="Z67" s="58">
        <f t="shared" si="55"/>
        <v>290.00922574976545</v>
      </c>
      <c r="AA67" s="58">
        <f t="shared" si="55"/>
        <v>290.00922574976545</v>
      </c>
      <c r="AB67" s="58">
        <f t="shared" si="55"/>
        <v>290.00922574976545</v>
      </c>
      <c r="AC67" s="58">
        <f t="shared" si="55"/>
        <v>290.00922574976545</v>
      </c>
      <c r="AD67" s="58">
        <f t="shared" si="55"/>
        <v>290.00922574976545</v>
      </c>
      <c r="AE67" s="58">
        <f t="shared" si="55"/>
        <v>290.00922574976545</v>
      </c>
      <c r="AF67" s="58">
        <f t="shared" si="55"/>
        <v>290.00922574976545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17.933762254950604</v>
      </c>
      <c r="C68" s="58">
        <f t="shared" si="56"/>
        <v>53.801286764851817</v>
      </c>
      <c r="D68" s="58">
        <f t="shared" si="56"/>
        <v>89.668811274752997</v>
      </c>
      <c r="E68" s="58">
        <f t="shared" si="56"/>
        <v>125.53633578465417</v>
      </c>
      <c r="F68" s="58">
        <f t="shared" si="56"/>
        <v>161.40386029455541</v>
      </c>
      <c r="G68" s="58">
        <f t="shared" si="56"/>
        <v>197.27138480445663</v>
      </c>
      <c r="H68" s="58">
        <f t="shared" si="56"/>
        <v>233.13890931435785</v>
      </c>
      <c r="I68" s="58">
        <f t="shared" si="56"/>
        <v>269.00643382425903</v>
      </c>
      <c r="J68" s="201">
        <f t="shared" si="56"/>
        <v>286.94019607920967</v>
      </c>
      <c r="K68" s="63">
        <f t="shared" si="56"/>
        <v>286.94019607920967</v>
      </c>
      <c r="L68" s="63">
        <f t="shared" si="56"/>
        <v>286.94019607920967</v>
      </c>
      <c r="M68" s="62">
        <f t="shared" si="56"/>
        <v>286.94019607920967</v>
      </c>
      <c r="N68" s="58">
        <f t="shared" si="56"/>
        <v>286.94019607920967</v>
      </c>
      <c r="O68" s="58">
        <f t="shared" si="56"/>
        <v>286.94019607920967</v>
      </c>
      <c r="P68" s="58">
        <f t="shared" si="56"/>
        <v>286.94019607920967</v>
      </c>
      <c r="Q68" s="58">
        <f t="shared" si="56"/>
        <v>286.94019607920967</v>
      </c>
      <c r="R68" s="58">
        <f t="shared" si="56"/>
        <v>286.94019607920967</v>
      </c>
      <c r="S68" s="58">
        <f t="shared" si="56"/>
        <v>286.94019607920967</v>
      </c>
      <c r="T68" s="58">
        <f t="shared" si="56"/>
        <v>286.94019607920967</v>
      </c>
      <c r="U68" s="58">
        <f t="shared" si="56"/>
        <v>286.94019607920967</v>
      </c>
      <c r="V68" s="58">
        <f t="shared" si="56"/>
        <v>286.94019607920967</v>
      </c>
      <c r="W68" s="58">
        <f t="shared" si="56"/>
        <v>286.94019607920967</v>
      </c>
      <c r="X68" s="58">
        <f t="shared" si="56"/>
        <v>286.94019607920967</v>
      </c>
      <c r="Y68" s="58">
        <f t="shared" si="56"/>
        <v>286.94019607920967</v>
      </c>
      <c r="Z68" s="58">
        <f t="shared" si="56"/>
        <v>286.94019607920967</v>
      </c>
      <c r="AA68" s="58">
        <f t="shared" si="56"/>
        <v>286.94019607920967</v>
      </c>
      <c r="AB68" s="58">
        <f t="shared" si="56"/>
        <v>286.94019607920967</v>
      </c>
      <c r="AC68" s="58">
        <f t="shared" si="56"/>
        <v>286.94019607920967</v>
      </c>
      <c r="AD68" s="58">
        <f t="shared" si="56"/>
        <v>286.94019607920967</v>
      </c>
      <c r="AE68" s="58">
        <f t="shared" si="56"/>
        <v>286.94019607920967</v>
      </c>
      <c r="AF68" s="58">
        <f t="shared" si="56"/>
        <v>286.94019607920967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17.743977780602098</v>
      </c>
      <c r="C69" s="58">
        <f t="shared" si="57"/>
        <v>53.23193334180629</v>
      </c>
      <c r="D69" s="58">
        <f t="shared" si="57"/>
        <v>88.719888903010443</v>
      </c>
      <c r="E69" s="58">
        <f t="shared" si="57"/>
        <v>124.20784446421462</v>
      </c>
      <c r="F69" s="58">
        <f t="shared" si="57"/>
        <v>159.69580002541886</v>
      </c>
      <c r="G69" s="58">
        <f t="shared" si="57"/>
        <v>195.18375558662302</v>
      </c>
      <c r="H69" s="58">
        <f t="shared" si="57"/>
        <v>230.67171114782724</v>
      </c>
      <c r="I69" s="58">
        <f t="shared" si="57"/>
        <v>266.1596667090314</v>
      </c>
      <c r="J69" s="201">
        <f t="shared" si="57"/>
        <v>283.90364448963356</v>
      </c>
      <c r="K69" s="63">
        <f t="shared" si="57"/>
        <v>283.90364448963356</v>
      </c>
      <c r="L69" s="63">
        <f t="shared" si="57"/>
        <v>283.90364448963356</v>
      </c>
      <c r="M69" s="62">
        <f t="shared" si="57"/>
        <v>283.90364448963356</v>
      </c>
      <c r="N69" s="58">
        <f t="shared" si="57"/>
        <v>283.90364448963356</v>
      </c>
      <c r="O69" s="58">
        <f t="shared" si="57"/>
        <v>283.90364448963356</v>
      </c>
      <c r="P69" s="58">
        <f t="shared" si="57"/>
        <v>283.90364448963356</v>
      </c>
      <c r="Q69" s="58">
        <f t="shared" si="57"/>
        <v>283.90364448963356</v>
      </c>
      <c r="R69" s="58">
        <f t="shared" si="57"/>
        <v>283.90364448963356</v>
      </c>
      <c r="S69" s="58">
        <f t="shared" si="57"/>
        <v>283.90364448963356</v>
      </c>
      <c r="T69" s="58">
        <f t="shared" si="57"/>
        <v>283.90364448963356</v>
      </c>
      <c r="U69" s="58">
        <f t="shared" si="57"/>
        <v>283.90364448963356</v>
      </c>
      <c r="V69" s="58">
        <f t="shared" si="57"/>
        <v>283.90364448963356</v>
      </c>
      <c r="W69" s="58">
        <f t="shared" si="57"/>
        <v>283.90364448963356</v>
      </c>
      <c r="X69" s="58">
        <f t="shared" si="57"/>
        <v>283.90364448963356</v>
      </c>
      <c r="Y69" s="58">
        <f t="shared" si="57"/>
        <v>283.90364448963356</v>
      </c>
      <c r="Z69" s="58">
        <f t="shared" si="57"/>
        <v>283.90364448963356</v>
      </c>
      <c r="AA69" s="58">
        <f t="shared" si="57"/>
        <v>283.90364448963356</v>
      </c>
      <c r="AB69" s="58">
        <f t="shared" si="57"/>
        <v>283.90364448963356</v>
      </c>
      <c r="AC69" s="58">
        <f t="shared" si="57"/>
        <v>283.90364448963356</v>
      </c>
      <c r="AD69" s="58">
        <f t="shared" si="57"/>
        <v>283.90364448963356</v>
      </c>
      <c r="AE69" s="58">
        <f t="shared" si="57"/>
        <v>283.90364448963356</v>
      </c>
      <c r="AF69" s="58">
        <f t="shared" si="57"/>
        <v>283.90364448963356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17.556201705059799</v>
      </c>
      <c r="C70" s="58">
        <f t="shared" si="58"/>
        <v>52.668605115179403</v>
      </c>
      <c r="D70" s="58">
        <f t="shared" si="58"/>
        <v>87.781008525298972</v>
      </c>
      <c r="E70" s="58">
        <f t="shared" si="58"/>
        <v>122.89341193541854</v>
      </c>
      <c r="F70" s="58">
        <f t="shared" si="58"/>
        <v>158.0058153455382</v>
      </c>
      <c r="G70" s="58">
        <f t="shared" si="58"/>
        <v>193.11821875565775</v>
      </c>
      <c r="H70" s="58">
        <f t="shared" si="58"/>
        <v>228.23062216577739</v>
      </c>
      <c r="I70" s="58">
        <f t="shared" si="58"/>
        <v>263.34302557589695</v>
      </c>
      <c r="J70" s="201">
        <f t="shared" si="58"/>
        <v>280.89922728095678</v>
      </c>
      <c r="K70" s="63">
        <f t="shared" si="58"/>
        <v>280.89922728095678</v>
      </c>
      <c r="L70" s="63">
        <f t="shared" si="58"/>
        <v>280.89922728095678</v>
      </c>
      <c r="M70" s="62">
        <f t="shared" si="58"/>
        <v>280.89922728095678</v>
      </c>
      <c r="N70" s="58">
        <f t="shared" si="58"/>
        <v>280.89922728095678</v>
      </c>
      <c r="O70" s="58">
        <f t="shared" si="58"/>
        <v>280.89922728095678</v>
      </c>
      <c r="P70" s="58">
        <f t="shared" si="58"/>
        <v>280.89922728095678</v>
      </c>
      <c r="Q70" s="58">
        <f t="shared" si="58"/>
        <v>280.89922728095678</v>
      </c>
      <c r="R70" s="58">
        <f t="shared" si="58"/>
        <v>280.89922728095678</v>
      </c>
      <c r="S70" s="58">
        <f t="shared" si="58"/>
        <v>280.89922728095678</v>
      </c>
      <c r="T70" s="58">
        <f t="shared" si="58"/>
        <v>280.89922728095678</v>
      </c>
      <c r="U70" s="58">
        <f t="shared" si="58"/>
        <v>280.89922728095678</v>
      </c>
      <c r="V70" s="58">
        <f t="shared" si="58"/>
        <v>280.89922728095678</v>
      </c>
      <c r="W70" s="58">
        <f t="shared" si="58"/>
        <v>280.89922728095678</v>
      </c>
      <c r="X70" s="58">
        <f t="shared" si="58"/>
        <v>280.89922728095678</v>
      </c>
      <c r="Y70" s="58">
        <f t="shared" si="58"/>
        <v>280.89922728095678</v>
      </c>
      <c r="Z70" s="58">
        <f t="shared" si="58"/>
        <v>280.89922728095678</v>
      </c>
      <c r="AA70" s="58">
        <f t="shared" si="58"/>
        <v>280.89922728095678</v>
      </c>
      <c r="AB70" s="58">
        <f t="shared" si="58"/>
        <v>280.89922728095678</v>
      </c>
      <c r="AC70" s="58">
        <f t="shared" si="58"/>
        <v>280.89922728095678</v>
      </c>
      <c r="AD70" s="58">
        <f t="shared" si="58"/>
        <v>280.89922728095678</v>
      </c>
      <c r="AE70" s="58">
        <f t="shared" si="58"/>
        <v>280.89922728095678</v>
      </c>
      <c r="AF70" s="58">
        <f t="shared" si="58"/>
        <v>280.89922728095678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19.356399709654003</v>
      </c>
      <c r="O74" s="63">
        <f t="shared" si="60"/>
        <v>58.289158216571714</v>
      </c>
      <c r="P74" s="63">
        <f t="shared" si="60"/>
        <v>97.661834898708832</v>
      </c>
      <c r="Q74" s="63">
        <f t="shared" si="60"/>
        <v>136.59459340562654</v>
      </c>
      <c r="R74" s="63">
        <f t="shared" si="60"/>
        <v>175.52735191254428</v>
      </c>
      <c r="S74" s="63">
        <f t="shared" si="60"/>
        <v>214.90002859468137</v>
      </c>
      <c r="T74" s="63">
        <f t="shared" si="60"/>
        <v>253.83278710159911</v>
      </c>
      <c r="U74" s="63">
        <f t="shared" si="60"/>
        <v>292.9855046961265</v>
      </c>
      <c r="V74" s="63">
        <f t="shared" si="60"/>
        <v>332.13822229065391</v>
      </c>
      <c r="W74" s="63">
        <f t="shared" si="60"/>
        <v>371.29093988518133</v>
      </c>
      <c r="X74" s="63">
        <f t="shared" si="60"/>
        <v>410.22369839209904</v>
      </c>
      <c r="Y74" s="63">
        <f t="shared" si="60"/>
        <v>449.15645689901675</v>
      </c>
      <c r="Z74" s="63">
        <f t="shared" si="60"/>
        <v>488.52913358115387</v>
      </c>
      <c r="AA74" s="63">
        <f t="shared" si="60"/>
        <v>527.46189208807164</v>
      </c>
      <c r="AB74" s="63">
        <f t="shared" si="60"/>
        <v>566.61460968259905</v>
      </c>
      <c r="AC74" s="63">
        <f t="shared" si="60"/>
        <v>605.76732727712647</v>
      </c>
      <c r="AD74" s="63">
        <f t="shared" si="60"/>
        <v>644.92004487165389</v>
      </c>
      <c r="AE74" s="63">
        <f t="shared" si="60"/>
        <v>683.85280337857159</v>
      </c>
      <c r="AF74" s="63">
        <f t="shared" si="60"/>
        <v>723.22548006070872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19.356399709654003</v>
      </c>
      <c r="O75" s="63">
        <f t="shared" si="61"/>
        <v>58.289158216571714</v>
      </c>
      <c r="P75" s="63">
        <f t="shared" si="61"/>
        <v>97.661834898708832</v>
      </c>
      <c r="Q75" s="63">
        <f t="shared" si="61"/>
        <v>136.59459340562654</v>
      </c>
      <c r="R75" s="63">
        <f t="shared" si="61"/>
        <v>175.52735191254428</v>
      </c>
      <c r="S75" s="63">
        <f t="shared" si="61"/>
        <v>214.90002859468137</v>
      </c>
      <c r="T75" s="63">
        <f t="shared" si="61"/>
        <v>253.83278710159911</v>
      </c>
      <c r="U75" s="63">
        <f t="shared" si="61"/>
        <v>292.9855046961265</v>
      </c>
      <c r="V75" s="63">
        <f t="shared" si="61"/>
        <v>332.13822229065391</v>
      </c>
      <c r="W75" s="63">
        <f t="shared" si="61"/>
        <v>371.29093988518133</v>
      </c>
      <c r="X75" s="63">
        <f t="shared" si="61"/>
        <v>410.22369839209904</v>
      </c>
      <c r="Y75" s="63">
        <f t="shared" si="61"/>
        <v>449.15645689901675</v>
      </c>
      <c r="Z75" s="63">
        <f t="shared" si="61"/>
        <v>488.52913358115387</v>
      </c>
      <c r="AA75" s="63">
        <f t="shared" si="61"/>
        <v>527.46189208807164</v>
      </c>
      <c r="AB75" s="63">
        <f t="shared" si="61"/>
        <v>566.61460968259905</v>
      </c>
      <c r="AC75" s="63">
        <f t="shared" si="61"/>
        <v>605.76732727712647</v>
      </c>
      <c r="AD75" s="63">
        <f t="shared" si="61"/>
        <v>644.92004487165389</v>
      </c>
      <c r="AE75" s="63">
        <f t="shared" si="61"/>
        <v>683.85280337857159</v>
      </c>
      <c r="AF75" s="63">
        <f t="shared" si="61"/>
        <v>723.22548006070872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19.356399709654003</v>
      </c>
      <c r="O76" s="63">
        <f t="shared" si="62"/>
        <v>58.289158216571714</v>
      </c>
      <c r="P76" s="63">
        <f t="shared" si="62"/>
        <v>97.661834898708832</v>
      </c>
      <c r="Q76" s="63">
        <f t="shared" si="62"/>
        <v>136.59459340562654</v>
      </c>
      <c r="R76" s="63">
        <f t="shared" si="62"/>
        <v>175.52735191254428</v>
      </c>
      <c r="S76" s="63">
        <f t="shared" si="62"/>
        <v>214.90002859468137</v>
      </c>
      <c r="T76" s="63">
        <f t="shared" si="62"/>
        <v>253.83278710159911</v>
      </c>
      <c r="U76" s="63">
        <f t="shared" si="62"/>
        <v>292.9855046961265</v>
      </c>
      <c r="V76" s="63">
        <f t="shared" si="62"/>
        <v>332.13822229065391</v>
      </c>
      <c r="W76" s="63">
        <f t="shared" si="62"/>
        <v>371.29093988518133</v>
      </c>
      <c r="X76" s="63">
        <f t="shared" si="62"/>
        <v>410.22369839209904</v>
      </c>
      <c r="Y76" s="63">
        <f t="shared" si="62"/>
        <v>449.15645689901675</v>
      </c>
      <c r="Z76" s="63">
        <f t="shared" si="62"/>
        <v>488.52913358115387</v>
      </c>
      <c r="AA76" s="63">
        <f t="shared" si="62"/>
        <v>527.46189208807164</v>
      </c>
      <c r="AB76" s="63">
        <f t="shared" si="62"/>
        <v>566.61460968259905</v>
      </c>
      <c r="AC76" s="63">
        <f t="shared" si="62"/>
        <v>605.76732727712647</v>
      </c>
      <c r="AD76" s="63">
        <f t="shared" si="62"/>
        <v>644.92004487165389</v>
      </c>
      <c r="AE76" s="63">
        <f t="shared" si="62"/>
        <v>683.85280337857159</v>
      </c>
      <c r="AF76" s="63">
        <f t="shared" si="62"/>
        <v>723.22548006070872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19.356399709654003</v>
      </c>
      <c r="O77" s="63">
        <f t="shared" si="63"/>
        <v>58.289158216571714</v>
      </c>
      <c r="P77" s="63">
        <f t="shared" si="63"/>
        <v>97.661834898708832</v>
      </c>
      <c r="Q77" s="63">
        <f t="shared" si="63"/>
        <v>136.59459340562654</v>
      </c>
      <c r="R77" s="63">
        <f t="shared" si="63"/>
        <v>175.52735191254428</v>
      </c>
      <c r="S77" s="63">
        <f t="shared" si="63"/>
        <v>214.90002859468137</v>
      </c>
      <c r="T77" s="63">
        <f t="shared" si="63"/>
        <v>253.83278710159911</v>
      </c>
      <c r="U77" s="63">
        <f t="shared" si="63"/>
        <v>292.9855046961265</v>
      </c>
      <c r="V77" s="63">
        <f t="shared" si="63"/>
        <v>332.13822229065391</v>
      </c>
      <c r="W77" s="63">
        <f t="shared" si="63"/>
        <v>371.29093988518133</v>
      </c>
      <c r="X77" s="63">
        <f t="shared" si="63"/>
        <v>410.22369839209904</v>
      </c>
      <c r="Y77" s="63">
        <f t="shared" si="63"/>
        <v>449.15645689901675</v>
      </c>
      <c r="Z77" s="63">
        <f t="shared" si="63"/>
        <v>488.52913358115387</v>
      </c>
      <c r="AA77" s="63">
        <f t="shared" si="63"/>
        <v>527.46189208807164</v>
      </c>
      <c r="AB77" s="63">
        <f t="shared" si="63"/>
        <v>566.61460968259905</v>
      </c>
      <c r="AC77" s="63">
        <f t="shared" si="63"/>
        <v>605.76732727712647</v>
      </c>
      <c r="AD77" s="63">
        <f t="shared" si="63"/>
        <v>644.92004487165389</v>
      </c>
      <c r="AE77" s="63">
        <f t="shared" si="63"/>
        <v>683.85280337857159</v>
      </c>
      <c r="AF77" s="63">
        <f t="shared" si="63"/>
        <v>723.22548006070872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19.356399709654003</v>
      </c>
      <c r="O78" s="63">
        <f t="shared" si="64"/>
        <v>58.289158216571714</v>
      </c>
      <c r="P78" s="63">
        <f t="shared" si="64"/>
        <v>97.661834898708832</v>
      </c>
      <c r="Q78" s="63">
        <f t="shared" si="64"/>
        <v>136.59459340562654</v>
      </c>
      <c r="R78" s="63">
        <f t="shared" si="64"/>
        <v>175.52735191254428</v>
      </c>
      <c r="S78" s="63">
        <f t="shared" si="64"/>
        <v>214.90002859468137</v>
      </c>
      <c r="T78" s="63">
        <f t="shared" si="64"/>
        <v>253.83278710159911</v>
      </c>
      <c r="U78" s="63">
        <f t="shared" si="64"/>
        <v>292.9855046961265</v>
      </c>
      <c r="V78" s="63">
        <f t="shared" si="64"/>
        <v>332.13822229065391</v>
      </c>
      <c r="W78" s="63">
        <f t="shared" si="64"/>
        <v>371.29093988518133</v>
      </c>
      <c r="X78" s="63">
        <f t="shared" si="64"/>
        <v>410.22369839209904</v>
      </c>
      <c r="Y78" s="63">
        <f t="shared" si="64"/>
        <v>449.15645689901675</v>
      </c>
      <c r="Z78" s="63">
        <f t="shared" si="64"/>
        <v>488.52913358115387</v>
      </c>
      <c r="AA78" s="63">
        <f t="shared" si="64"/>
        <v>527.46189208807164</v>
      </c>
      <c r="AB78" s="63">
        <f t="shared" si="64"/>
        <v>566.61460968259905</v>
      </c>
      <c r="AC78" s="63">
        <f t="shared" si="64"/>
        <v>605.76732727712647</v>
      </c>
      <c r="AD78" s="63">
        <f t="shared" si="64"/>
        <v>644.92004487165389</v>
      </c>
      <c r="AE78" s="63">
        <f t="shared" si="64"/>
        <v>683.85280337857159</v>
      </c>
      <c r="AF78" s="63">
        <f t="shared" si="64"/>
        <v>723.22548006070872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19.356399709654003</v>
      </c>
      <c r="O79" s="63">
        <f t="shared" si="65"/>
        <v>58.289158216571714</v>
      </c>
      <c r="P79" s="63">
        <f t="shared" si="65"/>
        <v>97.661834898708832</v>
      </c>
      <c r="Q79" s="63">
        <f t="shared" si="65"/>
        <v>136.59459340562654</v>
      </c>
      <c r="R79" s="63">
        <f t="shared" si="65"/>
        <v>175.52735191254428</v>
      </c>
      <c r="S79" s="63">
        <f t="shared" si="65"/>
        <v>214.90002859468137</v>
      </c>
      <c r="T79" s="63">
        <f t="shared" si="65"/>
        <v>253.83278710159911</v>
      </c>
      <c r="U79" s="63">
        <f t="shared" si="65"/>
        <v>292.9855046961265</v>
      </c>
      <c r="V79" s="63">
        <f t="shared" si="65"/>
        <v>332.13822229065391</v>
      </c>
      <c r="W79" s="63">
        <f t="shared" si="65"/>
        <v>371.29093988518133</v>
      </c>
      <c r="X79" s="63">
        <f t="shared" si="65"/>
        <v>410.22369839209904</v>
      </c>
      <c r="Y79" s="63">
        <f t="shared" si="65"/>
        <v>449.15645689901675</v>
      </c>
      <c r="Z79" s="63">
        <f t="shared" si="65"/>
        <v>488.52913358115387</v>
      </c>
      <c r="AA79" s="63">
        <f t="shared" si="65"/>
        <v>527.46189208807164</v>
      </c>
      <c r="AB79" s="63">
        <f t="shared" si="65"/>
        <v>566.61460968259905</v>
      </c>
      <c r="AC79" s="63">
        <f t="shared" si="65"/>
        <v>605.76732727712647</v>
      </c>
      <c r="AD79" s="63">
        <f t="shared" si="65"/>
        <v>644.92004487165389</v>
      </c>
      <c r="AE79" s="63">
        <f t="shared" si="65"/>
        <v>683.85280337857159</v>
      </c>
      <c r="AF79" s="63">
        <f t="shared" si="65"/>
        <v>723.22548006070872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19.356399709654003</v>
      </c>
      <c r="O80" s="63">
        <f t="shared" si="66"/>
        <v>58.289158216571714</v>
      </c>
      <c r="P80" s="63">
        <f t="shared" si="66"/>
        <v>97.661834898708832</v>
      </c>
      <c r="Q80" s="63">
        <f t="shared" si="66"/>
        <v>136.59459340562654</v>
      </c>
      <c r="R80" s="63">
        <f t="shared" si="66"/>
        <v>175.52735191254428</v>
      </c>
      <c r="S80" s="63">
        <f t="shared" si="66"/>
        <v>214.90002859468137</v>
      </c>
      <c r="T80" s="63">
        <f t="shared" si="66"/>
        <v>253.83278710159911</v>
      </c>
      <c r="U80" s="63">
        <f t="shared" si="66"/>
        <v>292.9855046961265</v>
      </c>
      <c r="V80" s="63">
        <f t="shared" si="66"/>
        <v>332.13822229065391</v>
      </c>
      <c r="W80" s="63">
        <f t="shared" si="66"/>
        <v>371.29093988518133</v>
      </c>
      <c r="X80" s="63">
        <f t="shared" si="66"/>
        <v>410.22369839209904</v>
      </c>
      <c r="Y80" s="63">
        <f t="shared" si="66"/>
        <v>449.15645689901675</v>
      </c>
      <c r="Z80" s="63">
        <f t="shared" si="66"/>
        <v>488.52913358115387</v>
      </c>
      <c r="AA80" s="63">
        <f t="shared" si="66"/>
        <v>527.46189208807164</v>
      </c>
      <c r="AB80" s="63">
        <f t="shared" si="66"/>
        <v>566.61460968259905</v>
      </c>
      <c r="AC80" s="63">
        <f t="shared" si="66"/>
        <v>605.76732727712647</v>
      </c>
      <c r="AD80" s="63">
        <f t="shared" si="66"/>
        <v>644.92004487165389</v>
      </c>
      <c r="AE80" s="63">
        <f t="shared" si="66"/>
        <v>683.85280337857159</v>
      </c>
      <c r="AF80" s="63">
        <f t="shared" si="66"/>
        <v>723.22548006070872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19.356399709654003</v>
      </c>
      <c r="O81" s="63">
        <f t="shared" si="67"/>
        <v>58.289158216571714</v>
      </c>
      <c r="P81" s="63">
        <f t="shared" si="67"/>
        <v>97.661834898708832</v>
      </c>
      <c r="Q81" s="63">
        <f t="shared" si="67"/>
        <v>136.59459340562654</v>
      </c>
      <c r="R81" s="63">
        <f t="shared" si="67"/>
        <v>175.52735191254428</v>
      </c>
      <c r="S81" s="63">
        <f t="shared" si="67"/>
        <v>214.90002859468137</v>
      </c>
      <c r="T81" s="63">
        <f t="shared" si="67"/>
        <v>253.83278710159911</v>
      </c>
      <c r="U81" s="63">
        <f t="shared" si="67"/>
        <v>292.9855046961265</v>
      </c>
      <c r="V81" s="63">
        <f t="shared" si="67"/>
        <v>332.13822229065391</v>
      </c>
      <c r="W81" s="63">
        <f t="shared" si="67"/>
        <v>371.29093988518133</v>
      </c>
      <c r="X81" s="63">
        <f t="shared" si="67"/>
        <v>410.22369839209904</v>
      </c>
      <c r="Y81" s="63">
        <f t="shared" si="67"/>
        <v>449.15645689901675</v>
      </c>
      <c r="Z81" s="63">
        <f t="shared" si="67"/>
        <v>488.52913358115387</v>
      </c>
      <c r="AA81" s="63">
        <f t="shared" si="67"/>
        <v>527.46189208807164</v>
      </c>
      <c r="AB81" s="63">
        <f t="shared" si="67"/>
        <v>566.61460968259905</v>
      </c>
      <c r="AC81" s="63">
        <f t="shared" si="67"/>
        <v>605.76732727712647</v>
      </c>
      <c r="AD81" s="63">
        <f t="shared" si="67"/>
        <v>644.92004487165389</v>
      </c>
      <c r="AE81" s="63">
        <f t="shared" si="67"/>
        <v>683.85280337857159</v>
      </c>
      <c r="AF81" s="63">
        <f t="shared" si="67"/>
        <v>723.22548006070872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19.356399709654003</v>
      </c>
      <c r="O82" s="63">
        <f t="shared" si="68"/>
        <v>58.289158216571714</v>
      </c>
      <c r="P82" s="63">
        <f t="shared" si="68"/>
        <v>97.661834898708832</v>
      </c>
      <c r="Q82" s="63">
        <f t="shared" si="68"/>
        <v>136.59459340562654</v>
      </c>
      <c r="R82" s="63">
        <f t="shared" si="68"/>
        <v>175.52735191254428</v>
      </c>
      <c r="S82" s="63">
        <f t="shared" si="68"/>
        <v>214.90002859468137</v>
      </c>
      <c r="T82" s="63">
        <f t="shared" si="68"/>
        <v>253.83278710159911</v>
      </c>
      <c r="U82" s="63">
        <f t="shared" si="68"/>
        <v>292.9855046961265</v>
      </c>
      <c r="V82" s="63">
        <f t="shared" si="68"/>
        <v>332.13822229065391</v>
      </c>
      <c r="W82" s="63">
        <f t="shared" si="68"/>
        <v>371.29093988518133</v>
      </c>
      <c r="X82" s="63">
        <f t="shared" si="68"/>
        <v>410.22369839209904</v>
      </c>
      <c r="Y82" s="63">
        <f t="shared" si="68"/>
        <v>449.15645689901675</v>
      </c>
      <c r="Z82" s="63">
        <f t="shared" si="68"/>
        <v>488.52913358115387</v>
      </c>
      <c r="AA82" s="63">
        <f t="shared" si="68"/>
        <v>527.46189208807164</v>
      </c>
      <c r="AB82" s="63">
        <f t="shared" si="68"/>
        <v>566.61460968259905</v>
      </c>
      <c r="AC82" s="63">
        <f t="shared" si="68"/>
        <v>605.76732727712647</v>
      </c>
      <c r="AD82" s="63">
        <f t="shared" si="68"/>
        <v>644.92004487165389</v>
      </c>
      <c r="AE82" s="63">
        <f t="shared" si="68"/>
        <v>683.85280337857159</v>
      </c>
      <c r="AF82" s="63">
        <f t="shared" si="68"/>
        <v>723.22548006070872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19.356399709654003</v>
      </c>
      <c r="O83" s="63">
        <f t="shared" si="69"/>
        <v>58.289158216571714</v>
      </c>
      <c r="P83" s="63">
        <f t="shared" si="69"/>
        <v>97.661834898708832</v>
      </c>
      <c r="Q83" s="63">
        <f t="shared" si="69"/>
        <v>136.59459340562654</v>
      </c>
      <c r="R83" s="63">
        <f t="shared" si="69"/>
        <v>175.52735191254428</v>
      </c>
      <c r="S83" s="63">
        <f t="shared" si="69"/>
        <v>214.90002859468137</v>
      </c>
      <c r="T83" s="63">
        <f t="shared" si="69"/>
        <v>253.83278710159911</v>
      </c>
      <c r="U83" s="63">
        <f t="shared" si="69"/>
        <v>292.9855046961265</v>
      </c>
      <c r="V83" s="63">
        <f t="shared" si="69"/>
        <v>332.13822229065391</v>
      </c>
      <c r="W83" s="63">
        <f t="shared" si="69"/>
        <v>371.29093988518133</v>
      </c>
      <c r="X83" s="63">
        <f t="shared" si="69"/>
        <v>410.22369839209904</v>
      </c>
      <c r="Y83" s="63">
        <f t="shared" si="69"/>
        <v>449.15645689901675</v>
      </c>
      <c r="Z83" s="63">
        <f t="shared" si="69"/>
        <v>488.52913358115387</v>
      </c>
      <c r="AA83" s="63">
        <f t="shared" si="69"/>
        <v>527.46189208807164</v>
      </c>
      <c r="AB83" s="63">
        <f t="shared" si="69"/>
        <v>566.61460968259905</v>
      </c>
      <c r="AC83" s="63">
        <f t="shared" si="69"/>
        <v>605.76732727712647</v>
      </c>
      <c r="AD83" s="63">
        <f t="shared" si="69"/>
        <v>644.92004487165389</v>
      </c>
      <c r="AE83" s="63">
        <f t="shared" si="69"/>
        <v>683.85280337857159</v>
      </c>
      <c r="AF83" s="63">
        <f t="shared" si="69"/>
        <v>723.22548006070872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19.356399709654003</v>
      </c>
      <c r="O84" s="63">
        <f t="shared" si="70"/>
        <v>58.289158216571714</v>
      </c>
      <c r="P84" s="63">
        <f t="shared" si="70"/>
        <v>97.661834898708832</v>
      </c>
      <c r="Q84" s="63">
        <f t="shared" si="70"/>
        <v>136.59459340562654</v>
      </c>
      <c r="R84" s="63">
        <f t="shared" si="70"/>
        <v>175.52735191254428</v>
      </c>
      <c r="S84" s="63">
        <f t="shared" si="70"/>
        <v>214.90002859468137</v>
      </c>
      <c r="T84" s="63">
        <f t="shared" si="70"/>
        <v>253.83278710159911</v>
      </c>
      <c r="U84" s="63">
        <f t="shared" si="70"/>
        <v>292.9855046961265</v>
      </c>
      <c r="V84" s="63">
        <f t="shared" si="70"/>
        <v>332.13822229065391</v>
      </c>
      <c r="W84" s="63">
        <f t="shared" si="70"/>
        <v>371.29093988518133</v>
      </c>
      <c r="X84" s="63">
        <f t="shared" si="70"/>
        <v>410.22369839209904</v>
      </c>
      <c r="Y84" s="63">
        <f t="shared" si="70"/>
        <v>449.15645689901675</v>
      </c>
      <c r="Z84" s="63">
        <f t="shared" si="70"/>
        <v>488.52913358115387</v>
      </c>
      <c r="AA84" s="63">
        <f t="shared" si="70"/>
        <v>527.46189208807164</v>
      </c>
      <c r="AB84" s="63">
        <f t="shared" si="70"/>
        <v>566.61460968259905</v>
      </c>
      <c r="AC84" s="63">
        <f t="shared" si="70"/>
        <v>605.76732727712647</v>
      </c>
      <c r="AD84" s="63">
        <f t="shared" si="70"/>
        <v>644.92004487165389</v>
      </c>
      <c r="AE84" s="63">
        <f t="shared" si="70"/>
        <v>683.85280337857159</v>
      </c>
      <c r="AF84" s="63">
        <f t="shared" si="70"/>
        <v>723.22548006070872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19.356399709654003</v>
      </c>
      <c r="O85" s="63">
        <f t="shared" si="71"/>
        <v>58.289158216571714</v>
      </c>
      <c r="P85" s="63">
        <f t="shared" si="71"/>
        <v>97.661834898708832</v>
      </c>
      <c r="Q85" s="63">
        <f t="shared" si="71"/>
        <v>136.59459340562654</v>
      </c>
      <c r="R85" s="63">
        <f t="shared" si="71"/>
        <v>175.52735191254428</v>
      </c>
      <c r="S85" s="63">
        <f t="shared" si="71"/>
        <v>214.90002859468137</v>
      </c>
      <c r="T85" s="63">
        <f t="shared" si="71"/>
        <v>253.83278710159911</v>
      </c>
      <c r="U85" s="63">
        <f t="shared" si="71"/>
        <v>292.9855046961265</v>
      </c>
      <c r="V85" s="63">
        <f t="shared" si="71"/>
        <v>332.13822229065391</v>
      </c>
      <c r="W85" s="63">
        <f t="shared" si="71"/>
        <v>371.29093988518133</v>
      </c>
      <c r="X85" s="63">
        <f t="shared" si="71"/>
        <v>410.22369839209904</v>
      </c>
      <c r="Y85" s="63">
        <f t="shared" si="71"/>
        <v>449.15645689901675</v>
      </c>
      <c r="Z85" s="63">
        <f t="shared" si="71"/>
        <v>488.52913358115387</v>
      </c>
      <c r="AA85" s="63">
        <f t="shared" si="71"/>
        <v>527.46189208807164</v>
      </c>
      <c r="AB85" s="63">
        <f t="shared" si="71"/>
        <v>566.61460968259905</v>
      </c>
      <c r="AC85" s="63">
        <f t="shared" si="71"/>
        <v>605.76732727712647</v>
      </c>
      <c r="AD85" s="63">
        <f t="shared" si="71"/>
        <v>644.92004487165389</v>
      </c>
      <c r="AE85" s="63">
        <f t="shared" si="71"/>
        <v>683.85280337857159</v>
      </c>
      <c r="AF85" s="63">
        <f t="shared" si="71"/>
        <v>723.22548006070872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19.356399709654003</v>
      </c>
      <c r="O86" s="63">
        <f t="shared" si="72"/>
        <v>58.289158216571714</v>
      </c>
      <c r="P86" s="63">
        <f t="shared" si="72"/>
        <v>97.661834898708832</v>
      </c>
      <c r="Q86" s="63">
        <f t="shared" si="72"/>
        <v>136.59459340562654</v>
      </c>
      <c r="R86" s="63">
        <f t="shared" si="72"/>
        <v>175.52735191254428</v>
      </c>
      <c r="S86" s="63">
        <f t="shared" si="72"/>
        <v>214.90002859468137</v>
      </c>
      <c r="T86" s="63">
        <f t="shared" si="72"/>
        <v>253.83278710159911</v>
      </c>
      <c r="U86" s="63">
        <f t="shared" si="72"/>
        <v>292.9855046961265</v>
      </c>
      <c r="V86" s="63">
        <f t="shared" si="72"/>
        <v>332.13822229065391</v>
      </c>
      <c r="W86" s="63">
        <f t="shared" si="72"/>
        <v>371.29093988518133</v>
      </c>
      <c r="X86" s="63">
        <f t="shared" si="72"/>
        <v>410.22369839209904</v>
      </c>
      <c r="Y86" s="63">
        <f t="shared" si="72"/>
        <v>449.15645689901675</v>
      </c>
      <c r="Z86" s="63">
        <f t="shared" si="72"/>
        <v>488.52913358115387</v>
      </c>
      <c r="AA86" s="63">
        <f t="shared" si="72"/>
        <v>527.46189208807164</v>
      </c>
      <c r="AB86" s="63">
        <f t="shared" si="72"/>
        <v>566.61460968259905</v>
      </c>
      <c r="AC86" s="63">
        <f t="shared" si="72"/>
        <v>605.76732727712647</v>
      </c>
      <c r="AD86" s="63">
        <f t="shared" si="72"/>
        <v>644.92004487165389</v>
      </c>
      <c r="AE86" s="63">
        <f t="shared" si="72"/>
        <v>683.85280337857159</v>
      </c>
      <c r="AF86" s="63">
        <f t="shared" si="72"/>
        <v>723.22548006070872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19.356399709654003</v>
      </c>
      <c r="O87" s="63">
        <f t="shared" si="73"/>
        <v>58.289158216571714</v>
      </c>
      <c r="P87" s="63">
        <f t="shared" si="73"/>
        <v>97.661834898708832</v>
      </c>
      <c r="Q87" s="63">
        <f t="shared" si="73"/>
        <v>136.59459340562654</v>
      </c>
      <c r="R87" s="63">
        <f t="shared" si="73"/>
        <v>175.52735191254428</v>
      </c>
      <c r="S87" s="63">
        <f t="shared" si="73"/>
        <v>214.90002859468137</v>
      </c>
      <c r="T87" s="63">
        <f t="shared" si="73"/>
        <v>253.83278710159911</v>
      </c>
      <c r="U87" s="63">
        <f t="shared" si="73"/>
        <v>292.9855046961265</v>
      </c>
      <c r="V87" s="63">
        <f t="shared" si="73"/>
        <v>332.13822229065391</v>
      </c>
      <c r="W87" s="63">
        <f t="shared" si="73"/>
        <v>371.29093988518133</v>
      </c>
      <c r="X87" s="63">
        <f t="shared" si="73"/>
        <v>410.22369839209904</v>
      </c>
      <c r="Y87" s="63">
        <f t="shared" si="73"/>
        <v>449.15645689901675</v>
      </c>
      <c r="Z87" s="63">
        <f t="shared" si="73"/>
        <v>488.52913358115387</v>
      </c>
      <c r="AA87" s="63">
        <f t="shared" si="73"/>
        <v>527.46189208807164</v>
      </c>
      <c r="AB87" s="63">
        <f t="shared" si="73"/>
        <v>566.61460968259905</v>
      </c>
      <c r="AC87" s="63">
        <f t="shared" si="73"/>
        <v>605.76732727712647</v>
      </c>
      <c r="AD87" s="63">
        <f t="shared" si="73"/>
        <v>644.92004487165389</v>
      </c>
      <c r="AE87" s="63">
        <f t="shared" si="73"/>
        <v>683.85280337857159</v>
      </c>
      <c r="AF87" s="63">
        <f t="shared" si="73"/>
        <v>723.22548006070872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19.356399709654003</v>
      </c>
      <c r="O88" s="63">
        <f t="shared" si="74"/>
        <v>58.289158216571714</v>
      </c>
      <c r="P88" s="63">
        <f t="shared" si="74"/>
        <v>97.661834898708832</v>
      </c>
      <c r="Q88" s="63">
        <f t="shared" si="74"/>
        <v>136.59459340562654</v>
      </c>
      <c r="R88" s="63">
        <f t="shared" si="74"/>
        <v>175.52735191254428</v>
      </c>
      <c r="S88" s="63">
        <f t="shared" si="74"/>
        <v>214.90002859468137</v>
      </c>
      <c r="T88" s="63">
        <f t="shared" si="74"/>
        <v>253.83278710159911</v>
      </c>
      <c r="U88" s="63">
        <f t="shared" si="74"/>
        <v>292.9855046961265</v>
      </c>
      <c r="V88" s="63">
        <f t="shared" si="74"/>
        <v>332.13822229065391</v>
      </c>
      <c r="W88" s="63">
        <f t="shared" si="74"/>
        <v>371.29093988518133</v>
      </c>
      <c r="X88" s="63">
        <f t="shared" si="74"/>
        <v>410.22369839209904</v>
      </c>
      <c r="Y88" s="63">
        <f t="shared" si="74"/>
        <v>449.15645689901675</v>
      </c>
      <c r="Z88" s="63">
        <f t="shared" si="74"/>
        <v>488.52913358115387</v>
      </c>
      <c r="AA88" s="63">
        <f t="shared" si="74"/>
        <v>527.46189208807164</v>
      </c>
      <c r="AB88" s="63">
        <f t="shared" si="74"/>
        <v>566.61460968259905</v>
      </c>
      <c r="AC88" s="63">
        <f t="shared" si="74"/>
        <v>605.76732727712647</v>
      </c>
      <c r="AD88" s="63">
        <f t="shared" si="74"/>
        <v>644.92004487165389</v>
      </c>
      <c r="AE88" s="63">
        <f t="shared" si="74"/>
        <v>683.85280337857159</v>
      </c>
      <c r="AF88" s="63">
        <f t="shared" si="74"/>
        <v>723.22548006070872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19.356399709654003</v>
      </c>
      <c r="O89" s="63">
        <f t="shared" si="75"/>
        <v>58.289158216571714</v>
      </c>
      <c r="P89" s="63">
        <f t="shared" si="75"/>
        <v>97.661834898708832</v>
      </c>
      <c r="Q89" s="63">
        <f t="shared" si="75"/>
        <v>136.59459340562654</v>
      </c>
      <c r="R89" s="63">
        <f t="shared" si="75"/>
        <v>175.52735191254428</v>
      </c>
      <c r="S89" s="63">
        <f t="shared" si="75"/>
        <v>214.90002859468137</v>
      </c>
      <c r="T89" s="63">
        <f t="shared" si="75"/>
        <v>253.83278710159911</v>
      </c>
      <c r="U89" s="63">
        <f t="shared" si="75"/>
        <v>292.9855046961265</v>
      </c>
      <c r="V89" s="63">
        <f t="shared" si="75"/>
        <v>332.13822229065391</v>
      </c>
      <c r="W89" s="63">
        <f t="shared" si="75"/>
        <v>371.29093988518133</v>
      </c>
      <c r="X89" s="63">
        <f t="shared" si="75"/>
        <v>410.22369839209904</v>
      </c>
      <c r="Y89" s="63">
        <f t="shared" si="75"/>
        <v>449.15645689901675</v>
      </c>
      <c r="Z89" s="63">
        <f t="shared" si="75"/>
        <v>488.52913358115387</v>
      </c>
      <c r="AA89" s="63">
        <f t="shared" si="75"/>
        <v>527.46189208807164</v>
      </c>
      <c r="AB89" s="63">
        <f t="shared" si="75"/>
        <v>566.61460968259905</v>
      </c>
      <c r="AC89" s="63">
        <f t="shared" si="75"/>
        <v>605.76732727712647</v>
      </c>
      <c r="AD89" s="63">
        <f t="shared" si="75"/>
        <v>644.92004487165389</v>
      </c>
      <c r="AE89" s="63">
        <f t="shared" si="75"/>
        <v>683.85280337857159</v>
      </c>
      <c r="AF89" s="63">
        <f t="shared" si="75"/>
        <v>723.22548006070872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19.356399709654003</v>
      </c>
      <c r="O90" s="63">
        <f t="shared" si="76"/>
        <v>58.289158216571714</v>
      </c>
      <c r="P90" s="63">
        <f t="shared" si="76"/>
        <v>97.661834898708832</v>
      </c>
      <c r="Q90" s="63">
        <f t="shared" si="76"/>
        <v>136.59459340562654</v>
      </c>
      <c r="R90" s="63">
        <f t="shared" si="76"/>
        <v>175.52735191254428</v>
      </c>
      <c r="S90" s="63">
        <f t="shared" si="76"/>
        <v>214.90002859468137</v>
      </c>
      <c r="T90" s="63">
        <f t="shared" si="76"/>
        <v>253.83278710159911</v>
      </c>
      <c r="U90" s="63">
        <f t="shared" si="76"/>
        <v>292.9855046961265</v>
      </c>
      <c r="V90" s="63">
        <f t="shared" si="76"/>
        <v>332.13822229065391</v>
      </c>
      <c r="W90" s="63">
        <f t="shared" si="76"/>
        <v>371.29093988518133</v>
      </c>
      <c r="X90" s="63">
        <f t="shared" si="76"/>
        <v>410.22369839209904</v>
      </c>
      <c r="Y90" s="63">
        <f t="shared" si="76"/>
        <v>449.15645689901675</v>
      </c>
      <c r="Z90" s="63">
        <f t="shared" si="76"/>
        <v>488.52913358115387</v>
      </c>
      <c r="AA90" s="63">
        <f t="shared" si="76"/>
        <v>527.46189208807164</v>
      </c>
      <c r="AB90" s="63">
        <f t="shared" si="76"/>
        <v>566.61460968259905</v>
      </c>
      <c r="AC90" s="63">
        <f t="shared" si="76"/>
        <v>605.76732727712647</v>
      </c>
      <c r="AD90" s="63">
        <f t="shared" si="76"/>
        <v>644.92004487165389</v>
      </c>
      <c r="AE90" s="63">
        <f t="shared" si="76"/>
        <v>683.85280337857159</v>
      </c>
      <c r="AF90" s="63">
        <f t="shared" si="76"/>
        <v>723.22548006070872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19.356399709654003</v>
      </c>
      <c r="O91" s="63">
        <f t="shared" si="77"/>
        <v>58.289158216571714</v>
      </c>
      <c r="P91" s="63">
        <f t="shared" si="77"/>
        <v>97.661834898708832</v>
      </c>
      <c r="Q91" s="63">
        <f t="shared" si="77"/>
        <v>136.59459340562654</v>
      </c>
      <c r="R91" s="63">
        <f t="shared" si="77"/>
        <v>175.52735191254428</v>
      </c>
      <c r="S91" s="63">
        <f t="shared" si="77"/>
        <v>214.90002859468137</v>
      </c>
      <c r="T91" s="63">
        <f t="shared" si="77"/>
        <v>253.83278710159911</v>
      </c>
      <c r="U91" s="63">
        <f t="shared" si="77"/>
        <v>292.9855046961265</v>
      </c>
      <c r="V91" s="63">
        <f t="shared" si="77"/>
        <v>332.13822229065391</v>
      </c>
      <c r="W91" s="63">
        <f t="shared" si="77"/>
        <v>371.29093988518133</v>
      </c>
      <c r="X91" s="63">
        <f t="shared" si="77"/>
        <v>410.22369839209904</v>
      </c>
      <c r="Y91" s="63">
        <f t="shared" si="77"/>
        <v>449.15645689901675</v>
      </c>
      <c r="Z91" s="63">
        <f t="shared" si="77"/>
        <v>488.52913358115387</v>
      </c>
      <c r="AA91" s="63">
        <f t="shared" si="77"/>
        <v>527.46189208807164</v>
      </c>
      <c r="AB91" s="63">
        <f t="shared" si="77"/>
        <v>566.61460968259905</v>
      </c>
      <c r="AC91" s="63">
        <f t="shared" si="77"/>
        <v>605.76732727712647</v>
      </c>
      <c r="AD91" s="63">
        <f t="shared" si="77"/>
        <v>644.92004487165389</v>
      </c>
      <c r="AE91" s="63">
        <f t="shared" si="77"/>
        <v>683.85280337857159</v>
      </c>
      <c r="AF91" s="63">
        <f t="shared" si="77"/>
        <v>723.22548006070872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19.356399709654003</v>
      </c>
      <c r="O92" s="63">
        <f t="shared" si="78"/>
        <v>58.289158216571714</v>
      </c>
      <c r="P92" s="63">
        <f t="shared" si="78"/>
        <v>97.661834898708832</v>
      </c>
      <c r="Q92" s="63">
        <f t="shared" si="78"/>
        <v>136.59459340562654</v>
      </c>
      <c r="R92" s="63">
        <f t="shared" si="78"/>
        <v>175.52735191254428</v>
      </c>
      <c r="S92" s="63">
        <f t="shared" si="78"/>
        <v>214.90002859468137</v>
      </c>
      <c r="T92" s="63">
        <f t="shared" si="78"/>
        <v>253.83278710159911</v>
      </c>
      <c r="U92" s="63">
        <f t="shared" si="78"/>
        <v>292.9855046961265</v>
      </c>
      <c r="V92" s="63">
        <f t="shared" si="78"/>
        <v>332.13822229065391</v>
      </c>
      <c r="W92" s="63">
        <f t="shared" si="78"/>
        <v>371.29093988518133</v>
      </c>
      <c r="X92" s="63">
        <f t="shared" si="78"/>
        <v>410.22369839209904</v>
      </c>
      <c r="Y92" s="63">
        <f t="shared" si="78"/>
        <v>449.15645689901675</v>
      </c>
      <c r="Z92" s="63">
        <f t="shared" si="78"/>
        <v>488.52913358115387</v>
      </c>
      <c r="AA92" s="63">
        <f t="shared" si="78"/>
        <v>527.46189208807164</v>
      </c>
      <c r="AB92" s="63">
        <f t="shared" si="78"/>
        <v>566.61460968259905</v>
      </c>
      <c r="AC92" s="63">
        <f t="shared" si="78"/>
        <v>605.76732727712647</v>
      </c>
      <c r="AD92" s="63">
        <f t="shared" si="78"/>
        <v>644.92004487165389</v>
      </c>
      <c r="AE92" s="63">
        <f t="shared" si="78"/>
        <v>683.85280337857159</v>
      </c>
      <c r="AF92" s="63">
        <f t="shared" si="78"/>
        <v>723.22548006070872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19.356399709654003</v>
      </c>
      <c r="O93" s="63">
        <f t="shared" si="79"/>
        <v>58.289158216571714</v>
      </c>
      <c r="P93" s="63">
        <f t="shared" si="79"/>
        <v>97.661834898708832</v>
      </c>
      <c r="Q93" s="63">
        <f t="shared" si="79"/>
        <v>136.59459340562654</v>
      </c>
      <c r="R93" s="63">
        <f t="shared" si="79"/>
        <v>175.52735191254428</v>
      </c>
      <c r="S93" s="63">
        <f t="shared" si="79"/>
        <v>214.90002859468137</v>
      </c>
      <c r="T93" s="63">
        <f t="shared" si="79"/>
        <v>253.83278710159911</v>
      </c>
      <c r="U93" s="63">
        <f t="shared" si="79"/>
        <v>292.9855046961265</v>
      </c>
      <c r="V93" s="63">
        <f t="shared" si="79"/>
        <v>332.13822229065391</v>
      </c>
      <c r="W93" s="63">
        <f t="shared" si="79"/>
        <v>371.29093988518133</v>
      </c>
      <c r="X93" s="63">
        <f t="shared" si="79"/>
        <v>410.22369839209904</v>
      </c>
      <c r="Y93" s="63">
        <f t="shared" si="79"/>
        <v>449.15645689901675</v>
      </c>
      <c r="Z93" s="63">
        <f t="shared" si="79"/>
        <v>488.52913358115387</v>
      </c>
      <c r="AA93" s="63">
        <f t="shared" si="79"/>
        <v>527.46189208807164</v>
      </c>
      <c r="AB93" s="63">
        <f t="shared" si="79"/>
        <v>566.61460968259905</v>
      </c>
      <c r="AC93" s="63">
        <f t="shared" si="79"/>
        <v>605.76732727712647</v>
      </c>
      <c r="AD93" s="63">
        <f t="shared" si="79"/>
        <v>644.92004487165389</v>
      </c>
      <c r="AE93" s="63">
        <f t="shared" si="79"/>
        <v>683.85280337857159</v>
      </c>
      <c r="AF93" s="63">
        <f t="shared" si="79"/>
        <v>723.22548006070872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19.356399709654003</v>
      </c>
      <c r="O94" s="63">
        <f t="shared" si="80"/>
        <v>58.289158216571714</v>
      </c>
      <c r="P94" s="63">
        <f t="shared" si="80"/>
        <v>97.661834898708832</v>
      </c>
      <c r="Q94" s="63">
        <f t="shared" si="80"/>
        <v>136.59459340562654</v>
      </c>
      <c r="R94" s="63">
        <f t="shared" si="80"/>
        <v>175.52735191254428</v>
      </c>
      <c r="S94" s="63">
        <f t="shared" si="80"/>
        <v>214.90002859468137</v>
      </c>
      <c r="T94" s="63">
        <f t="shared" si="80"/>
        <v>253.83278710159911</v>
      </c>
      <c r="U94" s="63">
        <f t="shared" si="80"/>
        <v>292.9855046961265</v>
      </c>
      <c r="V94" s="63">
        <f t="shared" si="80"/>
        <v>332.13822229065391</v>
      </c>
      <c r="W94" s="63">
        <f t="shared" si="80"/>
        <v>371.29093988518133</v>
      </c>
      <c r="X94" s="63">
        <f t="shared" si="80"/>
        <v>410.22369839209904</v>
      </c>
      <c r="Y94" s="63">
        <f t="shared" si="80"/>
        <v>449.15645689901675</v>
      </c>
      <c r="Z94" s="63">
        <f t="shared" si="80"/>
        <v>488.52913358115387</v>
      </c>
      <c r="AA94" s="63">
        <f t="shared" si="80"/>
        <v>527.46189208807164</v>
      </c>
      <c r="AB94" s="63">
        <f t="shared" si="80"/>
        <v>566.61460968259905</v>
      </c>
      <c r="AC94" s="63">
        <f t="shared" si="80"/>
        <v>605.76732727712647</v>
      </c>
      <c r="AD94" s="63">
        <f t="shared" si="80"/>
        <v>644.92004487165389</v>
      </c>
      <c r="AE94" s="63">
        <f t="shared" si="80"/>
        <v>683.85280337857159</v>
      </c>
      <c r="AF94" s="63">
        <f t="shared" si="80"/>
        <v>723.22548006070872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19.356399709654003</v>
      </c>
      <c r="K98" s="157">
        <f t="shared" si="82"/>
        <v>58.289158216571714</v>
      </c>
      <c r="L98" s="157">
        <f t="shared" si="82"/>
        <v>97.661834898708832</v>
      </c>
      <c r="M98" s="210">
        <f t="shared" si="82"/>
        <v>136.59459340562654</v>
      </c>
      <c r="N98" s="157">
        <f t="shared" si="82"/>
        <v>175.52735191254428</v>
      </c>
      <c r="O98" s="157">
        <f t="shared" si="82"/>
        <v>214.90002859468137</v>
      </c>
      <c r="P98" s="157">
        <f t="shared" si="82"/>
        <v>253.83278710159911</v>
      </c>
      <c r="Q98" s="157">
        <f t="shared" si="82"/>
        <v>292.9855046961265</v>
      </c>
      <c r="R98" s="157">
        <f t="shared" si="82"/>
        <v>332.13822229065391</v>
      </c>
      <c r="S98" s="157">
        <f t="shared" si="82"/>
        <v>371.29093988518133</v>
      </c>
      <c r="T98" s="157">
        <f t="shared" si="82"/>
        <v>410.22369839209904</v>
      </c>
      <c r="U98" s="157">
        <f t="shared" si="82"/>
        <v>449.15645689901675</v>
      </c>
      <c r="V98" s="157">
        <f t="shared" si="82"/>
        <v>488.52913358115387</v>
      </c>
      <c r="W98" s="157">
        <f t="shared" si="82"/>
        <v>527.46189208807164</v>
      </c>
      <c r="X98" s="157">
        <f t="shared" si="82"/>
        <v>566.61460968259905</v>
      </c>
      <c r="Y98" s="157">
        <f t="shared" si="82"/>
        <v>605.76732727712647</v>
      </c>
      <c r="Z98" s="157">
        <f t="shared" si="82"/>
        <v>644.92004487165389</v>
      </c>
      <c r="AA98" s="157">
        <f t="shared" si="82"/>
        <v>683.85280337857159</v>
      </c>
      <c r="AB98" s="157">
        <f t="shared" si="82"/>
        <v>723.22548006070872</v>
      </c>
      <c r="AC98" s="157">
        <f t="shared" si="82"/>
        <v>762.15823856762643</v>
      </c>
      <c r="AD98" s="157">
        <f t="shared" si="82"/>
        <v>801.09099707454413</v>
      </c>
      <c r="AE98" s="157">
        <f t="shared" si="82"/>
        <v>840.24371466907155</v>
      </c>
      <c r="AF98" s="157">
        <f t="shared" si="82"/>
        <v>879.39643226359897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19.356399709654003</v>
      </c>
      <c r="K99" s="157">
        <f t="shared" si="83"/>
        <v>58.289158216571714</v>
      </c>
      <c r="L99" s="157">
        <f t="shared" si="83"/>
        <v>97.661834898708832</v>
      </c>
      <c r="M99" s="210">
        <f t="shared" si="83"/>
        <v>136.59459340562654</v>
      </c>
      <c r="N99" s="157">
        <f t="shared" si="83"/>
        <v>175.52735191254428</v>
      </c>
      <c r="O99" s="157">
        <f t="shared" si="83"/>
        <v>214.90002859468137</v>
      </c>
      <c r="P99" s="157">
        <f t="shared" si="83"/>
        <v>253.83278710159911</v>
      </c>
      <c r="Q99" s="157">
        <f t="shared" si="83"/>
        <v>292.9855046961265</v>
      </c>
      <c r="R99" s="157">
        <f t="shared" si="83"/>
        <v>332.13822229065391</v>
      </c>
      <c r="S99" s="157">
        <f t="shared" si="83"/>
        <v>371.29093988518133</v>
      </c>
      <c r="T99" s="157">
        <f t="shared" si="83"/>
        <v>410.22369839209904</v>
      </c>
      <c r="U99" s="157">
        <f t="shared" si="83"/>
        <v>449.15645689901675</v>
      </c>
      <c r="V99" s="157">
        <f t="shared" si="83"/>
        <v>488.52913358115387</v>
      </c>
      <c r="W99" s="157">
        <f t="shared" si="83"/>
        <v>527.46189208807164</v>
      </c>
      <c r="X99" s="157">
        <f t="shared" si="83"/>
        <v>566.61460968259905</v>
      </c>
      <c r="Y99" s="157">
        <f t="shared" si="83"/>
        <v>605.76732727712647</v>
      </c>
      <c r="Z99" s="157">
        <f t="shared" si="83"/>
        <v>644.92004487165389</v>
      </c>
      <c r="AA99" s="157">
        <f t="shared" si="83"/>
        <v>683.85280337857159</v>
      </c>
      <c r="AB99" s="157">
        <f t="shared" si="83"/>
        <v>723.22548006070872</v>
      </c>
      <c r="AC99" s="157">
        <f t="shared" si="83"/>
        <v>762.15823856762643</v>
      </c>
      <c r="AD99" s="157">
        <f t="shared" si="83"/>
        <v>801.09099707454413</v>
      </c>
      <c r="AE99" s="157">
        <f t="shared" si="83"/>
        <v>840.24371466907155</v>
      </c>
      <c r="AF99" s="157">
        <f t="shared" si="83"/>
        <v>879.39643226359897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19.356399709654003</v>
      </c>
      <c r="K100" s="157">
        <f t="shared" si="84"/>
        <v>58.289158216571714</v>
      </c>
      <c r="L100" s="157">
        <f t="shared" si="84"/>
        <v>97.661834898708832</v>
      </c>
      <c r="M100" s="210">
        <f t="shared" si="84"/>
        <v>136.59459340562654</v>
      </c>
      <c r="N100" s="157">
        <f t="shared" si="84"/>
        <v>175.52735191254428</v>
      </c>
      <c r="O100" s="157">
        <f t="shared" si="84"/>
        <v>214.90002859468137</v>
      </c>
      <c r="P100" s="157">
        <f t="shared" si="84"/>
        <v>253.83278710159911</v>
      </c>
      <c r="Q100" s="157">
        <f t="shared" si="84"/>
        <v>292.9855046961265</v>
      </c>
      <c r="R100" s="157">
        <f t="shared" si="84"/>
        <v>332.13822229065391</v>
      </c>
      <c r="S100" s="157">
        <f t="shared" si="84"/>
        <v>371.29093988518133</v>
      </c>
      <c r="T100" s="157">
        <f t="shared" si="84"/>
        <v>410.22369839209904</v>
      </c>
      <c r="U100" s="157">
        <f t="shared" si="84"/>
        <v>449.15645689901675</v>
      </c>
      <c r="V100" s="157">
        <f t="shared" si="84"/>
        <v>488.52913358115387</v>
      </c>
      <c r="W100" s="157">
        <f t="shared" si="84"/>
        <v>527.46189208807164</v>
      </c>
      <c r="X100" s="157">
        <f t="shared" si="84"/>
        <v>566.61460968259905</v>
      </c>
      <c r="Y100" s="157">
        <f t="shared" si="84"/>
        <v>605.76732727712647</v>
      </c>
      <c r="Z100" s="157">
        <f t="shared" si="84"/>
        <v>644.92004487165389</v>
      </c>
      <c r="AA100" s="157">
        <f t="shared" si="84"/>
        <v>683.85280337857159</v>
      </c>
      <c r="AB100" s="157">
        <f t="shared" si="84"/>
        <v>723.22548006070872</v>
      </c>
      <c r="AC100" s="157">
        <f t="shared" si="84"/>
        <v>762.15823856762643</v>
      </c>
      <c r="AD100" s="157">
        <f t="shared" si="84"/>
        <v>801.09099707454413</v>
      </c>
      <c r="AE100" s="157">
        <f t="shared" si="84"/>
        <v>840.24371466907155</v>
      </c>
      <c r="AF100" s="157">
        <f t="shared" si="84"/>
        <v>879.39643226359897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19.356399709654003</v>
      </c>
      <c r="K101" s="157">
        <f t="shared" si="85"/>
        <v>58.289158216571714</v>
      </c>
      <c r="L101" s="157">
        <f t="shared" si="85"/>
        <v>97.661834898708832</v>
      </c>
      <c r="M101" s="210">
        <f t="shared" si="85"/>
        <v>136.59459340562654</v>
      </c>
      <c r="N101" s="157">
        <f t="shared" si="85"/>
        <v>175.52735191254428</v>
      </c>
      <c r="O101" s="157">
        <f t="shared" si="85"/>
        <v>214.90002859468137</v>
      </c>
      <c r="P101" s="157">
        <f t="shared" si="85"/>
        <v>253.83278710159911</v>
      </c>
      <c r="Q101" s="157">
        <f t="shared" si="85"/>
        <v>292.9855046961265</v>
      </c>
      <c r="R101" s="157">
        <f t="shared" si="85"/>
        <v>332.13822229065391</v>
      </c>
      <c r="S101" s="157">
        <f t="shared" si="85"/>
        <v>371.29093988518133</v>
      </c>
      <c r="T101" s="157">
        <f t="shared" si="85"/>
        <v>410.22369839209904</v>
      </c>
      <c r="U101" s="157">
        <f t="shared" si="85"/>
        <v>449.15645689901675</v>
      </c>
      <c r="V101" s="157">
        <f t="shared" si="85"/>
        <v>488.52913358115387</v>
      </c>
      <c r="W101" s="157">
        <f t="shared" si="85"/>
        <v>527.46189208807164</v>
      </c>
      <c r="X101" s="157">
        <f t="shared" si="85"/>
        <v>566.61460968259905</v>
      </c>
      <c r="Y101" s="157">
        <f t="shared" si="85"/>
        <v>605.76732727712647</v>
      </c>
      <c r="Z101" s="157">
        <f t="shared" si="85"/>
        <v>644.92004487165389</v>
      </c>
      <c r="AA101" s="157">
        <f t="shared" si="85"/>
        <v>683.85280337857159</v>
      </c>
      <c r="AB101" s="157">
        <f t="shared" si="85"/>
        <v>723.22548006070872</v>
      </c>
      <c r="AC101" s="157">
        <f t="shared" si="85"/>
        <v>762.15823856762643</v>
      </c>
      <c r="AD101" s="157">
        <f t="shared" si="85"/>
        <v>801.09099707454413</v>
      </c>
      <c r="AE101" s="157">
        <f t="shared" si="85"/>
        <v>840.24371466907155</v>
      </c>
      <c r="AF101" s="157">
        <f t="shared" si="85"/>
        <v>879.39643226359897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19.356399709654003</v>
      </c>
      <c r="K102" s="157">
        <f t="shared" si="86"/>
        <v>58.289158216571714</v>
      </c>
      <c r="L102" s="157">
        <f t="shared" si="86"/>
        <v>97.661834898708832</v>
      </c>
      <c r="M102" s="210">
        <f t="shared" si="86"/>
        <v>136.59459340562654</v>
      </c>
      <c r="N102" s="157">
        <f t="shared" si="86"/>
        <v>175.52735191254428</v>
      </c>
      <c r="O102" s="157">
        <f t="shared" si="86"/>
        <v>214.90002859468137</v>
      </c>
      <c r="P102" s="157">
        <f t="shared" si="86"/>
        <v>253.83278710159911</v>
      </c>
      <c r="Q102" s="157">
        <f t="shared" si="86"/>
        <v>292.9855046961265</v>
      </c>
      <c r="R102" s="157">
        <f t="shared" si="86"/>
        <v>332.13822229065391</v>
      </c>
      <c r="S102" s="157">
        <f t="shared" si="86"/>
        <v>371.29093988518133</v>
      </c>
      <c r="T102" s="157">
        <f t="shared" si="86"/>
        <v>410.22369839209904</v>
      </c>
      <c r="U102" s="157">
        <f t="shared" si="86"/>
        <v>449.15645689901675</v>
      </c>
      <c r="V102" s="157">
        <f t="shared" si="86"/>
        <v>488.52913358115387</v>
      </c>
      <c r="W102" s="157">
        <f t="shared" si="86"/>
        <v>527.46189208807164</v>
      </c>
      <c r="X102" s="157">
        <f t="shared" si="86"/>
        <v>566.61460968259905</v>
      </c>
      <c r="Y102" s="157">
        <f t="shared" si="86"/>
        <v>605.76732727712647</v>
      </c>
      <c r="Z102" s="157">
        <f t="shared" si="86"/>
        <v>644.92004487165389</v>
      </c>
      <c r="AA102" s="157">
        <f t="shared" si="86"/>
        <v>683.85280337857159</v>
      </c>
      <c r="AB102" s="157">
        <f t="shared" si="86"/>
        <v>723.22548006070872</v>
      </c>
      <c r="AC102" s="157">
        <f t="shared" si="86"/>
        <v>762.15823856762643</v>
      </c>
      <c r="AD102" s="157">
        <f t="shared" si="86"/>
        <v>801.09099707454413</v>
      </c>
      <c r="AE102" s="157">
        <f t="shared" si="86"/>
        <v>840.24371466907155</v>
      </c>
      <c r="AF102" s="157">
        <f t="shared" si="86"/>
        <v>879.39643226359897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19.356399709654003</v>
      </c>
      <c r="K103" s="157">
        <f t="shared" si="87"/>
        <v>58.289158216571714</v>
      </c>
      <c r="L103" s="157">
        <f t="shared" si="87"/>
        <v>97.661834898708832</v>
      </c>
      <c r="M103" s="210">
        <f t="shared" si="87"/>
        <v>136.59459340562654</v>
      </c>
      <c r="N103" s="157">
        <f t="shared" si="87"/>
        <v>175.52735191254428</v>
      </c>
      <c r="O103" s="157">
        <f t="shared" si="87"/>
        <v>214.90002859468137</v>
      </c>
      <c r="P103" s="157">
        <f t="shared" si="87"/>
        <v>253.83278710159911</v>
      </c>
      <c r="Q103" s="157">
        <f t="shared" si="87"/>
        <v>292.9855046961265</v>
      </c>
      <c r="R103" s="157">
        <f t="shared" si="87"/>
        <v>332.13822229065391</v>
      </c>
      <c r="S103" s="157">
        <f t="shared" si="87"/>
        <v>371.29093988518133</v>
      </c>
      <c r="T103" s="157">
        <f t="shared" si="87"/>
        <v>410.22369839209904</v>
      </c>
      <c r="U103" s="157">
        <f t="shared" si="87"/>
        <v>449.15645689901675</v>
      </c>
      <c r="V103" s="157">
        <f t="shared" si="87"/>
        <v>488.52913358115387</v>
      </c>
      <c r="W103" s="157">
        <f t="shared" si="87"/>
        <v>527.46189208807164</v>
      </c>
      <c r="X103" s="157">
        <f t="shared" si="87"/>
        <v>566.61460968259905</v>
      </c>
      <c r="Y103" s="157">
        <f t="shared" si="87"/>
        <v>605.76732727712647</v>
      </c>
      <c r="Z103" s="157">
        <f t="shared" si="87"/>
        <v>644.92004487165389</v>
      </c>
      <c r="AA103" s="157">
        <f t="shared" si="87"/>
        <v>683.85280337857159</v>
      </c>
      <c r="AB103" s="157">
        <f t="shared" si="87"/>
        <v>723.22548006070872</v>
      </c>
      <c r="AC103" s="157">
        <f t="shared" si="87"/>
        <v>762.15823856762643</v>
      </c>
      <c r="AD103" s="157">
        <f t="shared" si="87"/>
        <v>801.09099707454413</v>
      </c>
      <c r="AE103" s="157">
        <f t="shared" si="87"/>
        <v>840.24371466907155</v>
      </c>
      <c r="AF103" s="157">
        <f t="shared" si="87"/>
        <v>879.39643226359897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19.356399709654003</v>
      </c>
      <c r="K104" s="157">
        <f t="shared" si="88"/>
        <v>58.289158216571714</v>
      </c>
      <c r="L104" s="157">
        <f t="shared" si="88"/>
        <v>97.661834898708832</v>
      </c>
      <c r="M104" s="210">
        <f t="shared" si="88"/>
        <v>136.59459340562654</v>
      </c>
      <c r="N104" s="157">
        <f t="shared" si="88"/>
        <v>175.52735191254428</v>
      </c>
      <c r="O104" s="157">
        <f t="shared" si="88"/>
        <v>214.90002859468137</v>
      </c>
      <c r="P104" s="157">
        <f t="shared" si="88"/>
        <v>253.83278710159911</v>
      </c>
      <c r="Q104" s="157">
        <f t="shared" si="88"/>
        <v>292.9855046961265</v>
      </c>
      <c r="R104" s="157">
        <f t="shared" si="88"/>
        <v>332.13822229065391</v>
      </c>
      <c r="S104" s="157">
        <f t="shared" si="88"/>
        <v>371.29093988518133</v>
      </c>
      <c r="T104" s="157">
        <f t="shared" si="88"/>
        <v>410.22369839209904</v>
      </c>
      <c r="U104" s="157">
        <f t="shared" si="88"/>
        <v>449.15645689901675</v>
      </c>
      <c r="V104" s="157">
        <f t="shared" si="88"/>
        <v>488.52913358115387</v>
      </c>
      <c r="W104" s="157">
        <f t="shared" si="88"/>
        <v>527.46189208807164</v>
      </c>
      <c r="X104" s="157">
        <f t="shared" si="88"/>
        <v>566.61460968259905</v>
      </c>
      <c r="Y104" s="157">
        <f t="shared" si="88"/>
        <v>605.76732727712647</v>
      </c>
      <c r="Z104" s="157">
        <f t="shared" si="88"/>
        <v>644.92004487165389</v>
      </c>
      <c r="AA104" s="157">
        <f t="shared" si="88"/>
        <v>683.85280337857159</v>
      </c>
      <c r="AB104" s="157">
        <f t="shared" si="88"/>
        <v>723.22548006070872</v>
      </c>
      <c r="AC104" s="157">
        <f t="shared" si="88"/>
        <v>762.15823856762643</v>
      </c>
      <c r="AD104" s="157">
        <f t="shared" si="88"/>
        <v>801.09099707454413</v>
      </c>
      <c r="AE104" s="157">
        <f t="shared" si="88"/>
        <v>840.24371466907155</v>
      </c>
      <c r="AF104" s="157">
        <f t="shared" si="88"/>
        <v>879.39643226359897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19.356399709654003</v>
      </c>
      <c r="K105" s="157">
        <f t="shared" si="89"/>
        <v>58.289158216571714</v>
      </c>
      <c r="L105" s="157">
        <f t="shared" si="89"/>
        <v>97.661834898708832</v>
      </c>
      <c r="M105" s="210">
        <f t="shared" si="89"/>
        <v>136.59459340562654</v>
      </c>
      <c r="N105" s="157">
        <f t="shared" si="89"/>
        <v>175.52735191254428</v>
      </c>
      <c r="O105" s="157">
        <f t="shared" si="89"/>
        <v>214.90002859468137</v>
      </c>
      <c r="P105" s="157">
        <f t="shared" si="89"/>
        <v>253.83278710159911</v>
      </c>
      <c r="Q105" s="157">
        <f t="shared" si="89"/>
        <v>292.9855046961265</v>
      </c>
      <c r="R105" s="157">
        <f t="shared" si="89"/>
        <v>332.13822229065391</v>
      </c>
      <c r="S105" s="157">
        <f t="shared" si="89"/>
        <v>371.29093988518133</v>
      </c>
      <c r="T105" s="157">
        <f t="shared" si="89"/>
        <v>410.22369839209904</v>
      </c>
      <c r="U105" s="157">
        <f t="shared" si="89"/>
        <v>449.15645689901675</v>
      </c>
      <c r="V105" s="157">
        <f t="shared" si="89"/>
        <v>488.52913358115387</v>
      </c>
      <c r="W105" s="157">
        <f t="shared" si="89"/>
        <v>527.46189208807164</v>
      </c>
      <c r="X105" s="157">
        <f t="shared" si="89"/>
        <v>566.61460968259905</v>
      </c>
      <c r="Y105" s="157">
        <f t="shared" si="89"/>
        <v>605.76732727712647</v>
      </c>
      <c r="Z105" s="157">
        <f t="shared" si="89"/>
        <v>644.92004487165389</v>
      </c>
      <c r="AA105" s="157">
        <f t="shared" si="89"/>
        <v>683.85280337857159</v>
      </c>
      <c r="AB105" s="157">
        <f t="shared" si="89"/>
        <v>723.22548006070872</v>
      </c>
      <c r="AC105" s="157">
        <f t="shared" si="89"/>
        <v>762.15823856762643</v>
      </c>
      <c r="AD105" s="157">
        <f t="shared" si="89"/>
        <v>801.09099707454413</v>
      </c>
      <c r="AE105" s="157">
        <f t="shared" si="89"/>
        <v>840.24371466907155</v>
      </c>
      <c r="AF105" s="157">
        <f t="shared" si="89"/>
        <v>879.39643226359897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19.356399709654003</v>
      </c>
      <c r="K106" s="157">
        <f t="shared" si="90"/>
        <v>58.289158216571714</v>
      </c>
      <c r="L106" s="157">
        <f t="shared" si="90"/>
        <v>97.661834898708832</v>
      </c>
      <c r="M106" s="210">
        <f t="shared" si="90"/>
        <v>136.59459340562654</v>
      </c>
      <c r="N106" s="157">
        <f t="shared" si="90"/>
        <v>175.52735191254428</v>
      </c>
      <c r="O106" s="157">
        <f t="shared" si="90"/>
        <v>214.90002859468137</v>
      </c>
      <c r="P106" s="157">
        <f t="shared" si="90"/>
        <v>253.83278710159911</v>
      </c>
      <c r="Q106" s="157">
        <f t="shared" si="90"/>
        <v>292.9855046961265</v>
      </c>
      <c r="R106" s="157">
        <f t="shared" si="90"/>
        <v>332.13822229065391</v>
      </c>
      <c r="S106" s="157">
        <f t="shared" si="90"/>
        <v>371.29093988518133</v>
      </c>
      <c r="T106" s="157">
        <f t="shared" si="90"/>
        <v>410.22369839209904</v>
      </c>
      <c r="U106" s="157">
        <f t="shared" si="90"/>
        <v>449.15645689901675</v>
      </c>
      <c r="V106" s="157">
        <f t="shared" si="90"/>
        <v>488.52913358115387</v>
      </c>
      <c r="W106" s="157">
        <f t="shared" si="90"/>
        <v>527.46189208807164</v>
      </c>
      <c r="X106" s="157">
        <f t="shared" si="90"/>
        <v>566.61460968259905</v>
      </c>
      <c r="Y106" s="157">
        <f t="shared" si="90"/>
        <v>605.76732727712647</v>
      </c>
      <c r="Z106" s="157">
        <f t="shared" si="90"/>
        <v>644.92004487165389</v>
      </c>
      <c r="AA106" s="157">
        <f t="shared" si="90"/>
        <v>683.85280337857159</v>
      </c>
      <c r="AB106" s="157">
        <f t="shared" si="90"/>
        <v>723.22548006070872</v>
      </c>
      <c r="AC106" s="157">
        <f t="shared" si="90"/>
        <v>762.15823856762643</v>
      </c>
      <c r="AD106" s="157">
        <f t="shared" si="90"/>
        <v>801.09099707454413</v>
      </c>
      <c r="AE106" s="157">
        <f t="shared" si="90"/>
        <v>840.24371466907155</v>
      </c>
      <c r="AF106" s="157">
        <f t="shared" si="90"/>
        <v>879.39643226359897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19.356399709654003</v>
      </c>
      <c r="K107" s="157">
        <f t="shared" si="91"/>
        <v>58.289158216571714</v>
      </c>
      <c r="L107" s="157">
        <f t="shared" si="91"/>
        <v>97.661834898708832</v>
      </c>
      <c r="M107" s="210">
        <f t="shared" si="91"/>
        <v>136.59459340562654</v>
      </c>
      <c r="N107" s="157">
        <f t="shared" si="91"/>
        <v>175.52735191254428</v>
      </c>
      <c r="O107" s="157">
        <f t="shared" si="91"/>
        <v>214.90002859468137</v>
      </c>
      <c r="P107" s="157">
        <f t="shared" si="91"/>
        <v>253.83278710159911</v>
      </c>
      <c r="Q107" s="157">
        <f t="shared" si="91"/>
        <v>292.9855046961265</v>
      </c>
      <c r="R107" s="157">
        <f t="shared" si="91"/>
        <v>332.13822229065391</v>
      </c>
      <c r="S107" s="157">
        <f t="shared" si="91"/>
        <v>371.29093988518133</v>
      </c>
      <c r="T107" s="157">
        <f t="shared" si="91"/>
        <v>410.22369839209904</v>
      </c>
      <c r="U107" s="157">
        <f t="shared" si="91"/>
        <v>449.15645689901675</v>
      </c>
      <c r="V107" s="157">
        <f t="shared" si="91"/>
        <v>488.52913358115387</v>
      </c>
      <c r="W107" s="157">
        <f t="shared" si="91"/>
        <v>527.46189208807164</v>
      </c>
      <c r="X107" s="157">
        <f t="shared" si="91"/>
        <v>566.61460968259905</v>
      </c>
      <c r="Y107" s="157">
        <f t="shared" si="91"/>
        <v>605.76732727712647</v>
      </c>
      <c r="Z107" s="157">
        <f t="shared" si="91"/>
        <v>644.92004487165389</v>
      </c>
      <c r="AA107" s="157">
        <f t="shared" si="91"/>
        <v>683.85280337857159</v>
      </c>
      <c r="AB107" s="157">
        <f t="shared" si="91"/>
        <v>723.22548006070872</v>
      </c>
      <c r="AC107" s="157">
        <f t="shared" si="91"/>
        <v>762.15823856762643</v>
      </c>
      <c r="AD107" s="157">
        <f t="shared" si="91"/>
        <v>801.09099707454413</v>
      </c>
      <c r="AE107" s="157">
        <f t="shared" si="91"/>
        <v>840.24371466907155</v>
      </c>
      <c r="AF107" s="157">
        <f t="shared" si="91"/>
        <v>879.39643226359897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19.356399709654003</v>
      </c>
      <c r="K108" s="157">
        <f t="shared" si="92"/>
        <v>58.289158216571714</v>
      </c>
      <c r="L108" s="157">
        <f t="shared" si="92"/>
        <v>97.661834898708832</v>
      </c>
      <c r="M108" s="210">
        <f t="shared" si="92"/>
        <v>136.59459340562654</v>
      </c>
      <c r="N108" s="157">
        <f t="shared" si="92"/>
        <v>175.52735191254428</v>
      </c>
      <c r="O108" s="157">
        <f t="shared" si="92"/>
        <v>214.90002859468137</v>
      </c>
      <c r="P108" s="157">
        <f t="shared" si="92"/>
        <v>253.83278710159911</v>
      </c>
      <c r="Q108" s="157">
        <f t="shared" si="92"/>
        <v>292.9855046961265</v>
      </c>
      <c r="R108" s="157">
        <f t="shared" si="92"/>
        <v>332.13822229065391</v>
      </c>
      <c r="S108" s="157">
        <f t="shared" si="92"/>
        <v>371.29093988518133</v>
      </c>
      <c r="T108" s="157">
        <f t="shared" si="92"/>
        <v>410.22369839209904</v>
      </c>
      <c r="U108" s="157">
        <f t="shared" si="92"/>
        <v>449.15645689901675</v>
      </c>
      <c r="V108" s="157">
        <f t="shared" si="92"/>
        <v>488.52913358115387</v>
      </c>
      <c r="W108" s="157">
        <f t="shared" si="92"/>
        <v>527.46189208807164</v>
      </c>
      <c r="X108" s="157">
        <f t="shared" si="92"/>
        <v>566.61460968259905</v>
      </c>
      <c r="Y108" s="157">
        <f t="shared" si="92"/>
        <v>605.76732727712647</v>
      </c>
      <c r="Z108" s="157">
        <f t="shared" si="92"/>
        <v>644.92004487165389</v>
      </c>
      <c r="AA108" s="157">
        <f t="shared" si="92"/>
        <v>683.85280337857159</v>
      </c>
      <c r="AB108" s="157">
        <f t="shared" si="92"/>
        <v>723.22548006070872</v>
      </c>
      <c r="AC108" s="157">
        <f t="shared" si="92"/>
        <v>762.15823856762643</v>
      </c>
      <c r="AD108" s="157">
        <f t="shared" si="92"/>
        <v>801.09099707454413</v>
      </c>
      <c r="AE108" s="157">
        <f t="shared" si="92"/>
        <v>840.24371466907155</v>
      </c>
      <c r="AF108" s="157">
        <f t="shared" si="92"/>
        <v>879.39643226359897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19.356399709654003</v>
      </c>
      <c r="K109" s="157">
        <f t="shared" si="93"/>
        <v>58.289158216571714</v>
      </c>
      <c r="L109" s="157">
        <f t="shared" si="93"/>
        <v>97.661834898708832</v>
      </c>
      <c r="M109" s="210">
        <f t="shared" si="93"/>
        <v>136.59459340562654</v>
      </c>
      <c r="N109" s="157">
        <f t="shared" si="93"/>
        <v>175.52735191254428</v>
      </c>
      <c r="O109" s="157">
        <f t="shared" si="93"/>
        <v>214.90002859468137</v>
      </c>
      <c r="P109" s="157">
        <f t="shared" si="93"/>
        <v>253.83278710159911</v>
      </c>
      <c r="Q109" s="157">
        <f t="shared" si="93"/>
        <v>292.9855046961265</v>
      </c>
      <c r="R109" s="157">
        <f t="shared" si="93"/>
        <v>332.13822229065391</v>
      </c>
      <c r="S109" s="157">
        <f t="shared" si="93"/>
        <v>371.29093988518133</v>
      </c>
      <c r="T109" s="157">
        <f t="shared" si="93"/>
        <v>410.22369839209904</v>
      </c>
      <c r="U109" s="157">
        <f t="shared" si="93"/>
        <v>449.15645689901675</v>
      </c>
      <c r="V109" s="157">
        <f t="shared" si="93"/>
        <v>488.52913358115387</v>
      </c>
      <c r="W109" s="157">
        <f t="shared" si="93"/>
        <v>527.46189208807164</v>
      </c>
      <c r="X109" s="157">
        <f t="shared" si="93"/>
        <v>566.61460968259905</v>
      </c>
      <c r="Y109" s="157">
        <f t="shared" si="93"/>
        <v>605.76732727712647</v>
      </c>
      <c r="Z109" s="157">
        <f t="shared" si="93"/>
        <v>644.92004487165389</v>
      </c>
      <c r="AA109" s="157">
        <f t="shared" si="93"/>
        <v>683.85280337857159</v>
      </c>
      <c r="AB109" s="157">
        <f t="shared" si="93"/>
        <v>723.22548006070872</v>
      </c>
      <c r="AC109" s="157">
        <f t="shared" si="93"/>
        <v>762.15823856762643</v>
      </c>
      <c r="AD109" s="157">
        <f t="shared" si="93"/>
        <v>801.09099707454413</v>
      </c>
      <c r="AE109" s="157">
        <f t="shared" si="93"/>
        <v>840.24371466907155</v>
      </c>
      <c r="AF109" s="157">
        <f t="shared" si="93"/>
        <v>879.39643226359897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19.356399709654003</v>
      </c>
      <c r="K110" s="157">
        <f t="shared" si="94"/>
        <v>58.289158216571714</v>
      </c>
      <c r="L110" s="157">
        <f t="shared" si="94"/>
        <v>97.661834898708832</v>
      </c>
      <c r="M110" s="210">
        <f t="shared" si="94"/>
        <v>136.59459340562654</v>
      </c>
      <c r="N110" s="157">
        <f t="shared" si="94"/>
        <v>175.52735191254428</v>
      </c>
      <c r="O110" s="157">
        <f t="shared" si="94"/>
        <v>214.90002859468137</v>
      </c>
      <c r="P110" s="157">
        <f t="shared" si="94"/>
        <v>253.83278710159911</v>
      </c>
      <c r="Q110" s="157">
        <f t="shared" si="94"/>
        <v>292.9855046961265</v>
      </c>
      <c r="R110" s="157">
        <f t="shared" si="94"/>
        <v>332.13822229065391</v>
      </c>
      <c r="S110" s="157">
        <f t="shared" si="94"/>
        <v>371.29093988518133</v>
      </c>
      <c r="T110" s="157">
        <f t="shared" si="94"/>
        <v>410.22369839209904</v>
      </c>
      <c r="U110" s="157">
        <f t="shared" si="94"/>
        <v>449.15645689901675</v>
      </c>
      <c r="V110" s="157">
        <f t="shared" si="94"/>
        <v>488.52913358115387</v>
      </c>
      <c r="W110" s="157">
        <f t="shared" si="94"/>
        <v>527.46189208807164</v>
      </c>
      <c r="X110" s="157">
        <f t="shared" si="94"/>
        <v>566.61460968259905</v>
      </c>
      <c r="Y110" s="157">
        <f t="shared" si="94"/>
        <v>605.76732727712647</v>
      </c>
      <c r="Z110" s="157">
        <f t="shared" si="94"/>
        <v>644.92004487165389</v>
      </c>
      <c r="AA110" s="157">
        <f t="shared" si="94"/>
        <v>683.85280337857159</v>
      </c>
      <c r="AB110" s="157">
        <f t="shared" si="94"/>
        <v>723.22548006070872</v>
      </c>
      <c r="AC110" s="157">
        <f t="shared" si="94"/>
        <v>762.15823856762643</v>
      </c>
      <c r="AD110" s="157">
        <f t="shared" si="94"/>
        <v>801.09099707454413</v>
      </c>
      <c r="AE110" s="157">
        <f t="shared" si="94"/>
        <v>840.24371466907155</v>
      </c>
      <c r="AF110" s="157">
        <f t="shared" si="94"/>
        <v>879.39643226359897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19.356399709654003</v>
      </c>
      <c r="K111" s="157">
        <f t="shared" si="95"/>
        <v>58.289158216571714</v>
      </c>
      <c r="L111" s="157">
        <f t="shared" si="95"/>
        <v>97.661834898708832</v>
      </c>
      <c r="M111" s="210">
        <f t="shared" si="95"/>
        <v>136.59459340562654</v>
      </c>
      <c r="N111" s="157">
        <f t="shared" si="95"/>
        <v>175.52735191254428</v>
      </c>
      <c r="O111" s="157">
        <f t="shared" si="95"/>
        <v>214.90002859468137</v>
      </c>
      <c r="P111" s="157">
        <f t="shared" si="95"/>
        <v>253.83278710159911</v>
      </c>
      <c r="Q111" s="157">
        <f t="shared" si="95"/>
        <v>292.9855046961265</v>
      </c>
      <c r="R111" s="157">
        <f t="shared" si="95"/>
        <v>332.13822229065391</v>
      </c>
      <c r="S111" s="157">
        <f t="shared" si="95"/>
        <v>371.29093988518133</v>
      </c>
      <c r="T111" s="157">
        <f t="shared" si="95"/>
        <v>410.22369839209904</v>
      </c>
      <c r="U111" s="157">
        <f t="shared" si="95"/>
        <v>449.15645689901675</v>
      </c>
      <c r="V111" s="157">
        <f t="shared" si="95"/>
        <v>488.52913358115387</v>
      </c>
      <c r="W111" s="157">
        <f t="shared" si="95"/>
        <v>527.46189208807164</v>
      </c>
      <c r="X111" s="157">
        <f t="shared" si="95"/>
        <v>566.61460968259905</v>
      </c>
      <c r="Y111" s="157">
        <f t="shared" si="95"/>
        <v>605.76732727712647</v>
      </c>
      <c r="Z111" s="157">
        <f t="shared" si="95"/>
        <v>644.92004487165389</v>
      </c>
      <c r="AA111" s="157">
        <f t="shared" si="95"/>
        <v>683.85280337857159</v>
      </c>
      <c r="AB111" s="157">
        <f t="shared" si="95"/>
        <v>723.22548006070872</v>
      </c>
      <c r="AC111" s="157">
        <f t="shared" si="95"/>
        <v>762.15823856762643</v>
      </c>
      <c r="AD111" s="157">
        <f t="shared" si="95"/>
        <v>801.09099707454413</v>
      </c>
      <c r="AE111" s="157">
        <f t="shared" si="95"/>
        <v>840.24371466907155</v>
      </c>
      <c r="AF111" s="157">
        <f t="shared" si="95"/>
        <v>879.39643226359897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19.356399709654003</v>
      </c>
      <c r="K112" s="157">
        <f t="shared" si="96"/>
        <v>58.289158216571714</v>
      </c>
      <c r="L112" s="157">
        <f t="shared" si="96"/>
        <v>97.661834898708832</v>
      </c>
      <c r="M112" s="210">
        <f t="shared" si="96"/>
        <v>136.59459340562654</v>
      </c>
      <c r="N112" s="157">
        <f t="shared" si="96"/>
        <v>175.52735191254428</v>
      </c>
      <c r="O112" s="157">
        <f t="shared" si="96"/>
        <v>214.90002859468137</v>
      </c>
      <c r="P112" s="157">
        <f t="shared" si="96"/>
        <v>253.83278710159911</v>
      </c>
      <c r="Q112" s="157">
        <f t="shared" si="96"/>
        <v>292.9855046961265</v>
      </c>
      <c r="R112" s="157">
        <f t="shared" si="96"/>
        <v>332.13822229065391</v>
      </c>
      <c r="S112" s="157">
        <f t="shared" si="96"/>
        <v>371.29093988518133</v>
      </c>
      <c r="T112" s="157">
        <f t="shared" si="96"/>
        <v>410.22369839209904</v>
      </c>
      <c r="U112" s="157">
        <f t="shared" si="96"/>
        <v>449.15645689901675</v>
      </c>
      <c r="V112" s="157">
        <f t="shared" si="96"/>
        <v>488.52913358115387</v>
      </c>
      <c r="W112" s="157">
        <f t="shared" si="96"/>
        <v>527.46189208807164</v>
      </c>
      <c r="X112" s="157">
        <f t="shared" si="96"/>
        <v>566.61460968259905</v>
      </c>
      <c r="Y112" s="157">
        <f t="shared" si="96"/>
        <v>605.76732727712647</v>
      </c>
      <c r="Z112" s="157">
        <f t="shared" si="96"/>
        <v>644.92004487165389</v>
      </c>
      <c r="AA112" s="157">
        <f t="shared" si="96"/>
        <v>683.85280337857159</v>
      </c>
      <c r="AB112" s="157">
        <f t="shared" si="96"/>
        <v>723.22548006070872</v>
      </c>
      <c r="AC112" s="157">
        <f t="shared" si="96"/>
        <v>762.15823856762643</v>
      </c>
      <c r="AD112" s="157">
        <f t="shared" si="96"/>
        <v>801.09099707454413</v>
      </c>
      <c r="AE112" s="157">
        <f t="shared" si="96"/>
        <v>840.24371466907155</v>
      </c>
      <c r="AF112" s="157">
        <f t="shared" si="96"/>
        <v>879.39643226359897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19.356399709654003</v>
      </c>
      <c r="K113" s="157">
        <f t="shared" si="97"/>
        <v>58.289158216571714</v>
      </c>
      <c r="L113" s="157">
        <f t="shared" si="97"/>
        <v>97.661834898708832</v>
      </c>
      <c r="M113" s="210">
        <f t="shared" si="97"/>
        <v>136.59459340562654</v>
      </c>
      <c r="N113" s="157">
        <f t="shared" si="97"/>
        <v>175.52735191254428</v>
      </c>
      <c r="O113" s="157">
        <f t="shared" si="97"/>
        <v>214.90002859468137</v>
      </c>
      <c r="P113" s="157">
        <f t="shared" si="97"/>
        <v>253.83278710159911</v>
      </c>
      <c r="Q113" s="157">
        <f t="shared" si="97"/>
        <v>292.9855046961265</v>
      </c>
      <c r="R113" s="157">
        <f t="shared" si="97"/>
        <v>332.13822229065391</v>
      </c>
      <c r="S113" s="157">
        <f t="shared" si="97"/>
        <v>371.29093988518133</v>
      </c>
      <c r="T113" s="157">
        <f t="shared" si="97"/>
        <v>410.22369839209904</v>
      </c>
      <c r="U113" s="157">
        <f t="shared" si="97"/>
        <v>449.15645689901675</v>
      </c>
      <c r="V113" s="157">
        <f t="shared" si="97"/>
        <v>488.52913358115387</v>
      </c>
      <c r="W113" s="157">
        <f t="shared" si="97"/>
        <v>527.46189208807164</v>
      </c>
      <c r="X113" s="157">
        <f t="shared" si="97"/>
        <v>566.61460968259905</v>
      </c>
      <c r="Y113" s="157">
        <f t="shared" si="97"/>
        <v>605.76732727712647</v>
      </c>
      <c r="Z113" s="157">
        <f t="shared" si="97"/>
        <v>644.92004487165389</v>
      </c>
      <c r="AA113" s="157">
        <f t="shared" si="97"/>
        <v>683.85280337857159</v>
      </c>
      <c r="AB113" s="157">
        <f t="shared" si="97"/>
        <v>723.22548006070872</v>
      </c>
      <c r="AC113" s="157">
        <f t="shared" si="97"/>
        <v>762.15823856762643</v>
      </c>
      <c r="AD113" s="157">
        <f t="shared" si="97"/>
        <v>801.09099707454413</v>
      </c>
      <c r="AE113" s="157">
        <f t="shared" si="97"/>
        <v>840.24371466907155</v>
      </c>
      <c r="AF113" s="157">
        <f t="shared" si="97"/>
        <v>879.39643226359897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19.356399709654003</v>
      </c>
      <c r="K114" s="157">
        <f t="shared" si="98"/>
        <v>58.289158216571714</v>
      </c>
      <c r="L114" s="157">
        <f t="shared" si="98"/>
        <v>97.661834898708832</v>
      </c>
      <c r="M114" s="210">
        <f t="shared" si="98"/>
        <v>136.59459340562654</v>
      </c>
      <c r="N114" s="157">
        <f t="shared" si="98"/>
        <v>175.52735191254428</v>
      </c>
      <c r="O114" s="157">
        <f t="shared" si="98"/>
        <v>214.90002859468137</v>
      </c>
      <c r="P114" s="157">
        <f t="shared" si="98"/>
        <v>253.83278710159911</v>
      </c>
      <c r="Q114" s="157">
        <f t="shared" si="98"/>
        <v>292.9855046961265</v>
      </c>
      <c r="R114" s="157">
        <f t="shared" si="98"/>
        <v>332.13822229065391</v>
      </c>
      <c r="S114" s="157">
        <f t="shared" si="98"/>
        <v>371.29093988518133</v>
      </c>
      <c r="T114" s="157">
        <f t="shared" si="98"/>
        <v>410.22369839209904</v>
      </c>
      <c r="U114" s="157">
        <f t="shared" si="98"/>
        <v>449.15645689901675</v>
      </c>
      <c r="V114" s="157">
        <f t="shared" si="98"/>
        <v>488.52913358115387</v>
      </c>
      <c r="W114" s="157">
        <f t="shared" si="98"/>
        <v>527.46189208807164</v>
      </c>
      <c r="X114" s="157">
        <f t="shared" si="98"/>
        <v>566.61460968259905</v>
      </c>
      <c r="Y114" s="157">
        <f t="shared" si="98"/>
        <v>605.76732727712647</v>
      </c>
      <c r="Z114" s="157">
        <f t="shared" si="98"/>
        <v>644.92004487165389</v>
      </c>
      <c r="AA114" s="157">
        <f t="shared" si="98"/>
        <v>683.85280337857159</v>
      </c>
      <c r="AB114" s="157">
        <f t="shared" si="98"/>
        <v>723.22548006070872</v>
      </c>
      <c r="AC114" s="157">
        <f t="shared" si="98"/>
        <v>762.15823856762643</v>
      </c>
      <c r="AD114" s="157">
        <f t="shared" si="98"/>
        <v>801.09099707454413</v>
      </c>
      <c r="AE114" s="157">
        <f t="shared" si="98"/>
        <v>840.24371466907155</v>
      </c>
      <c r="AF114" s="157">
        <f t="shared" si="98"/>
        <v>879.39643226359897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19.356399709654003</v>
      </c>
      <c r="K115" s="157">
        <f t="shared" si="99"/>
        <v>58.289158216571714</v>
      </c>
      <c r="L115" s="157">
        <f t="shared" si="99"/>
        <v>97.661834898708832</v>
      </c>
      <c r="M115" s="210">
        <f t="shared" si="99"/>
        <v>136.59459340562654</v>
      </c>
      <c r="N115" s="157">
        <f t="shared" si="99"/>
        <v>175.52735191254428</v>
      </c>
      <c r="O115" s="157">
        <f t="shared" si="99"/>
        <v>214.90002859468137</v>
      </c>
      <c r="P115" s="157">
        <f t="shared" si="99"/>
        <v>253.83278710159911</v>
      </c>
      <c r="Q115" s="157">
        <f t="shared" si="99"/>
        <v>292.9855046961265</v>
      </c>
      <c r="R115" s="157">
        <f t="shared" si="99"/>
        <v>332.13822229065391</v>
      </c>
      <c r="S115" s="157">
        <f t="shared" si="99"/>
        <v>371.29093988518133</v>
      </c>
      <c r="T115" s="157">
        <f t="shared" si="99"/>
        <v>410.22369839209904</v>
      </c>
      <c r="U115" s="157">
        <f t="shared" si="99"/>
        <v>449.15645689901675</v>
      </c>
      <c r="V115" s="157">
        <f t="shared" si="99"/>
        <v>488.52913358115387</v>
      </c>
      <c r="W115" s="157">
        <f t="shared" si="99"/>
        <v>527.46189208807164</v>
      </c>
      <c r="X115" s="157">
        <f t="shared" si="99"/>
        <v>566.61460968259905</v>
      </c>
      <c r="Y115" s="157">
        <f t="shared" si="99"/>
        <v>605.76732727712647</v>
      </c>
      <c r="Z115" s="157">
        <f t="shared" si="99"/>
        <v>644.92004487165389</v>
      </c>
      <c r="AA115" s="157">
        <f t="shared" si="99"/>
        <v>683.85280337857159</v>
      </c>
      <c r="AB115" s="157">
        <f t="shared" si="99"/>
        <v>723.22548006070872</v>
      </c>
      <c r="AC115" s="157">
        <f t="shared" si="99"/>
        <v>762.15823856762643</v>
      </c>
      <c r="AD115" s="157">
        <f t="shared" si="99"/>
        <v>801.09099707454413</v>
      </c>
      <c r="AE115" s="157">
        <f t="shared" si="99"/>
        <v>840.24371466907155</v>
      </c>
      <c r="AF115" s="157">
        <f t="shared" si="99"/>
        <v>879.39643226359897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19.356399709654003</v>
      </c>
      <c r="K116" s="157">
        <f t="shared" si="100"/>
        <v>58.289158216571714</v>
      </c>
      <c r="L116" s="157">
        <f t="shared" si="100"/>
        <v>97.661834898708832</v>
      </c>
      <c r="M116" s="210">
        <f t="shared" si="100"/>
        <v>136.59459340562654</v>
      </c>
      <c r="N116" s="157">
        <f t="shared" si="100"/>
        <v>175.52735191254428</v>
      </c>
      <c r="O116" s="157">
        <f t="shared" si="100"/>
        <v>214.90002859468137</v>
      </c>
      <c r="P116" s="157">
        <f t="shared" si="100"/>
        <v>253.83278710159911</v>
      </c>
      <c r="Q116" s="157">
        <f t="shared" si="100"/>
        <v>292.9855046961265</v>
      </c>
      <c r="R116" s="157">
        <f t="shared" si="100"/>
        <v>332.13822229065391</v>
      </c>
      <c r="S116" s="157">
        <f t="shared" si="100"/>
        <v>371.29093988518133</v>
      </c>
      <c r="T116" s="157">
        <f t="shared" si="100"/>
        <v>410.22369839209904</v>
      </c>
      <c r="U116" s="157">
        <f t="shared" si="100"/>
        <v>449.15645689901675</v>
      </c>
      <c r="V116" s="157">
        <f t="shared" si="100"/>
        <v>488.52913358115387</v>
      </c>
      <c r="W116" s="157">
        <f t="shared" si="100"/>
        <v>527.46189208807164</v>
      </c>
      <c r="X116" s="157">
        <f t="shared" si="100"/>
        <v>566.61460968259905</v>
      </c>
      <c r="Y116" s="157">
        <f t="shared" si="100"/>
        <v>605.76732727712647</v>
      </c>
      <c r="Z116" s="157">
        <f t="shared" si="100"/>
        <v>644.92004487165389</v>
      </c>
      <c r="AA116" s="157">
        <f t="shared" si="100"/>
        <v>683.85280337857159</v>
      </c>
      <c r="AB116" s="157">
        <f t="shared" si="100"/>
        <v>723.22548006070872</v>
      </c>
      <c r="AC116" s="157">
        <f t="shared" si="100"/>
        <v>762.15823856762643</v>
      </c>
      <c r="AD116" s="157">
        <f t="shared" si="100"/>
        <v>801.09099707454413</v>
      </c>
      <c r="AE116" s="157">
        <f t="shared" si="100"/>
        <v>840.24371466907155</v>
      </c>
      <c r="AF116" s="157">
        <f t="shared" si="100"/>
        <v>879.39643226359897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19.356399709654003</v>
      </c>
      <c r="K117" s="157">
        <f t="shared" si="101"/>
        <v>58.289158216571714</v>
      </c>
      <c r="L117" s="157">
        <f t="shared" si="101"/>
        <v>97.661834898708832</v>
      </c>
      <c r="M117" s="210">
        <f t="shared" si="101"/>
        <v>136.59459340562654</v>
      </c>
      <c r="N117" s="157">
        <f t="shared" si="101"/>
        <v>175.52735191254428</v>
      </c>
      <c r="O117" s="157">
        <f t="shared" si="101"/>
        <v>214.90002859468137</v>
      </c>
      <c r="P117" s="157">
        <f t="shared" si="101"/>
        <v>253.83278710159911</v>
      </c>
      <c r="Q117" s="157">
        <f t="shared" si="101"/>
        <v>292.9855046961265</v>
      </c>
      <c r="R117" s="157">
        <f t="shared" si="101"/>
        <v>332.13822229065391</v>
      </c>
      <c r="S117" s="157">
        <f t="shared" si="101"/>
        <v>371.29093988518133</v>
      </c>
      <c r="T117" s="157">
        <f t="shared" si="101"/>
        <v>410.22369839209904</v>
      </c>
      <c r="U117" s="157">
        <f t="shared" si="101"/>
        <v>449.15645689901675</v>
      </c>
      <c r="V117" s="157">
        <f t="shared" si="101"/>
        <v>488.52913358115387</v>
      </c>
      <c r="W117" s="157">
        <f t="shared" si="101"/>
        <v>527.46189208807164</v>
      </c>
      <c r="X117" s="157">
        <f t="shared" si="101"/>
        <v>566.61460968259905</v>
      </c>
      <c r="Y117" s="157">
        <f t="shared" si="101"/>
        <v>605.76732727712647</v>
      </c>
      <c r="Z117" s="157">
        <f t="shared" si="101"/>
        <v>644.92004487165389</v>
      </c>
      <c r="AA117" s="157">
        <f t="shared" si="101"/>
        <v>683.85280337857159</v>
      </c>
      <c r="AB117" s="157">
        <f t="shared" si="101"/>
        <v>723.22548006070872</v>
      </c>
      <c r="AC117" s="157">
        <f t="shared" si="101"/>
        <v>762.15823856762643</v>
      </c>
      <c r="AD117" s="157">
        <f t="shared" si="101"/>
        <v>801.09099707454413</v>
      </c>
      <c r="AE117" s="157">
        <f t="shared" si="101"/>
        <v>840.24371466907155</v>
      </c>
      <c r="AF117" s="157">
        <f t="shared" si="101"/>
        <v>879.39643226359897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19.356399709654003</v>
      </c>
      <c r="K118" s="157">
        <f t="shared" si="102"/>
        <v>58.289158216571714</v>
      </c>
      <c r="L118" s="157">
        <f t="shared" si="102"/>
        <v>97.661834898708832</v>
      </c>
      <c r="M118" s="210">
        <f t="shared" si="102"/>
        <v>136.59459340562654</v>
      </c>
      <c r="N118" s="157">
        <f t="shared" si="102"/>
        <v>175.52735191254428</v>
      </c>
      <c r="O118" s="157">
        <f t="shared" si="102"/>
        <v>214.90002859468137</v>
      </c>
      <c r="P118" s="157">
        <f t="shared" si="102"/>
        <v>253.83278710159911</v>
      </c>
      <c r="Q118" s="157">
        <f t="shared" si="102"/>
        <v>292.9855046961265</v>
      </c>
      <c r="R118" s="157">
        <f t="shared" si="102"/>
        <v>332.13822229065391</v>
      </c>
      <c r="S118" s="157">
        <f t="shared" si="102"/>
        <v>371.29093988518133</v>
      </c>
      <c r="T118" s="157">
        <f t="shared" si="102"/>
        <v>410.22369839209904</v>
      </c>
      <c r="U118" s="157">
        <f t="shared" si="102"/>
        <v>449.15645689901675</v>
      </c>
      <c r="V118" s="157">
        <f t="shared" si="102"/>
        <v>488.52913358115387</v>
      </c>
      <c r="W118" s="157">
        <f t="shared" si="102"/>
        <v>527.46189208807164</v>
      </c>
      <c r="X118" s="157">
        <f t="shared" si="102"/>
        <v>566.61460968259905</v>
      </c>
      <c r="Y118" s="157">
        <f t="shared" si="102"/>
        <v>605.76732727712647</v>
      </c>
      <c r="Z118" s="157">
        <f t="shared" si="102"/>
        <v>644.92004487165389</v>
      </c>
      <c r="AA118" s="157">
        <f t="shared" si="102"/>
        <v>683.85280337857159</v>
      </c>
      <c r="AB118" s="157">
        <f t="shared" si="102"/>
        <v>723.22548006070872</v>
      </c>
      <c r="AC118" s="157">
        <f t="shared" si="102"/>
        <v>762.15823856762643</v>
      </c>
      <c r="AD118" s="157">
        <f t="shared" si="102"/>
        <v>801.09099707454413</v>
      </c>
      <c r="AE118" s="157">
        <f t="shared" si="102"/>
        <v>840.24371466907155</v>
      </c>
      <c r="AF118" s="157">
        <f t="shared" si="102"/>
        <v>879.39643226359897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0.39997558519241921"/>
    <outlinePr summaryBelow="0" summaryRight="0"/>
  </sheetPr>
  <dimension ref="A1:AF1021"/>
  <sheetViews>
    <sheetView workbookViewId="0">
      <selection activeCell="I19" sqref="I19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DC_annuity_40k_60k_raw!D11+Inputs!M3*Inputs!M4</f>
        <v>42.5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297.91509769356287</v>
      </c>
      <c r="C9" s="58">
        <f t="shared" si="3"/>
        <v>893.74529308068804</v>
      </c>
      <c r="D9" s="58">
        <f t="shared" si="3"/>
        <v>1489.5754884678113</v>
      </c>
      <c r="E9" s="58">
        <f t="shared" si="3"/>
        <v>2085.4056838549382</v>
      </c>
      <c r="F9" s="58">
        <f t="shared" si="3"/>
        <v>2681.2358792420637</v>
      </c>
      <c r="G9" s="58">
        <f t="shared" si="3"/>
        <v>3277.0660746291906</v>
      </c>
      <c r="H9" s="58">
        <f t="shared" si="3"/>
        <v>3872.8962700163147</v>
      </c>
      <c r="I9" s="58">
        <f t="shared" si="3"/>
        <v>4468.726465403437</v>
      </c>
      <c r="J9" s="92">
        <f t="shared" si="3"/>
        <v>5148.0275511557684</v>
      </c>
      <c r="K9" s="69">
        <f t="shared" si="3"/>
        <v>5889.3321420455541</v>
      </c>
      <c r="L9" s="69">
        <f t="shared" si="3"/>
        <v>6636.0035792422677</v>
      </c>
      <c r="M9" s="101">
        <f t="shared" si="3"/>
        <v>7377.3081701320407</v>
      </c>
      <c r="N9" s="58">
        <f t="shared" si="3"/>
        <v>7742.5936192699955</v>
      </c>
      <c r="O9" s="58">
        <f t="shared" si="3"/>
        <v>7742.5936192699937</v>
      </c>
      <c r="P9" s="58">
        <f t="shared" si="3"/>
        <v>7747.9604655769363</v>
      </c>
      <c r="Q9" s="58">
        <f t="shared" si="3"/>
        <v>7747.9604655769326</v>
      </c>
      <c r="R9" s="58">
        <f t="shared" si="3"/>
        <v>7747.9604655769326</v>
      </c>
      <c r="S9" s="58">
        <f t="shared" si="3"/>
        <v>7753.327311883877</v>
      </c>
      <c r="T9" s="58">
        <f t="shared" si="3"/>
        <v>7742.5936192699992</v>
      </c>
      <c r="U9" s="58">
        <f t="shared" si="3"/>
        <v>7753.3273118838697</v>
      </c>
      <c r="V9" s="58">
        <f t="shared" si="3"/>
        <v>7747.9604655769399</v>
      </c>
      <c r="W9" s="58">
        <f t="shared" si="3"/>
        <v>7747.9604655769363</v>
      </c>
      <c r="X9" s="58">
        <f t="shared" si="3"/>
        <v>7747.9604655769326</v>
      </c>
      <c r="Y9" s="58">
        <f t="shared" si="3"/>
        <v>7742.5936192700028</v>
      </c>
      <c r="Z9" s="58">
        <f t="shared" si="3"/>
        <v>7742.5936192699955</v>
      </c>
      <c r="AA9" s="58">
        <f t="shared" si="3"/>
        <v>7747.960465576929</v>
      </c>
      <c r="AB9" s="58">
        <f t="shared" si="3"/>
        <v>7747.9604655769217</v>
      </c>
      <c r="AC9" s="58">
        <f t="shared" si="3"/>
        <v>7747.9604655769363</v>
      </c>
      <c r="AD9" s="58">
        <f t="shared" si="3"/>
        <v>7747.9604655769363</v>
      </c>
      <c r="AE9" s="58">
        <f t="shared" si="3"/>
        <v>7742.5936192699955</v>
      </c>
      <c r="AF9" s="58">
        <f t="shared" si="3"/>
        <v>7742.5936192700101</v>
      </c>
    </row>
    <row r="10" spans="1:32" ht="15.75" customHeight="1" x14ac:dyDescent="0.15">
      <c r="A10" s="60" t="s">
        <v>86</v>
      </c>
      <c r="B10" s="61">
        <f t="shared" ref="B10:AF10" si="4">B9/B21</f>
        <v>0.37239387211695352</v>
      </c>
      <c r="C10" s="61">
        <f t="shared" si="4"/>
        <v>0.37239387211695335</v>
      </c>
      <c r="D10" s="61">
        <f t="shared" si="4"/>
        <v>0.37239387211695291</v>
      </c>
      <c r="E10" s="61">
        <f t="shared" si="4"/>
        <v>0.37239387211695324</v>
      </c>
      <c r="F10" s="61">
        <f t="shared" si="4"/>
        <v>0.3723938721169533</v>
      </c>
      <c r="G10" s="61">
        <f t="shared" si="4"/>
        <v>0.37239387211695341</v>
      </c>
      <c r="H10" s="61">
        <f t="shared" si="4"/>
        <v>0.37239387211695335</v>
      </c>
      <c r="I10" s="61">
        <f t="shared" si="4"/>
        <v>0.37239387211695307</v>
      </c>
      <c r="J10" s="94">
        <f t="shared" si="4"/>
        <v>0.37853143758498303</v>
      </c>
      <c r="K10" s="66">
        <f t="shared" si="4"/>
        <v>0.38745606197668109</v>
      </c>
      <c r="L10" s="66">
        <f t="shared" si="4"/>
        <v>0.395000213050135</v>
      </c>
      <c r="M10" s="103">
        <f t="shared" si="4"/>
        <v>0.40094066142021978</v>
      </c>
      <c r="N10" s="61">
        <f t="shared" si="4"/>
        <v>0.39465548455957805</v>
      </c>
      <c r="O10" s="61">
        <f t="shared" si="4"/>
        <v>0.37810600309190584</v>
      </c>
      <c r="P10" s="61">
        <f t="shared" si="4"/>
        <v>0.36323153913358824</v>
      </c>
      <c r="Q10" s="61">
        <f t="shared" si="4"/>
        <v>0.3491749990125162</v>
      </c>
      <c r="R10" s="61">
        <f t="shared" si="4"/>
        <v>0.33624415792105977</v>
      </c>
      <c r="S10" s="61">
        <f t="shared" si="4"/>
        <v>0.32438857733146581</v>
      </c>
      <c r="T10" s="61">
        <f t="shared" si="4"/>
        <v>0.31284067225496792</v>
      </c>
      <c r="U10" s="61">
        <f t="shared" si="4"/>
        <v>0.30276956125453275</v>
      </c>
      <c r="V10" s="61">
        <f t="shared" si="4"/>
        <v>0.29280299378508345</v>
      </c>
      <c r="W10" s="61">
        <f t="shared" si="4"/>
        <v>0.2836556329314413</v>
      </c>
      <c r="X10" s="61">
        <f t="shared" si="4"/>
        <v>0.27501009938379672</v>
      </c>
      <c r="Y10" s="61">
        <f t="shared" si="4"/>
        <v>0.26678976997167464</v>
      </c>
      <c r="Z10" s="61">
        <f t="shared" si="4"/>
        <v>0.25912273632016208</v>
      </c>
      <c r="AA10" s="61">
        <f t="shared" si="4"/>
        <v>0.25210267613091858</v>
      </c>
      <c r="AB10" s="61">
        <f t="shared" si="4"/>
        <v>0.24525033753681744</v>
      </c>
      <c r="AC10" s="61">
        <f t="shared" si="4"/>
        <v>0.23880013909758455</v>
      </c>
      <c r="AD10" s="61">
        <f t="shared" si="4"/>
        <v>0.23264303667013067</v>
      </c>
      <c r="AE10" s="61">
        <f t="shared" si="4"/>
        <v>0.22670959106237248</v>
      </c>
      <c r="AF10" s="61">
        <f t="shared" si="4"/>
        <v>0.22114916746131402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433.36818658244408</v>
      </c>
      <c r="C13" s="58">
        <f t="shared" si="6"/>
        <v>1300.1045597473324</v>
      </c>
      <c r="D13" s="58">
        <f t="shared" si="6"/>
        <v>2166.8409329122219</v>
      </c>
      <c r="E13" s="58">
        <f t="shared" si="6"/>
        <v>3033.5773060771098</v>
      </c>
      <c r="F13" s="58">
        <f t="shared" si="6"/>
        <v>3900.3136792419982</v>
      </c>
      <c r="G13" s="58">
        <f t="shared" si="6"/>
        <v>4767.0500524068866</v>
      </c>
      <c r="H13" s="58">
        <f t="shared" si="6"/>
        <v>5633.7864255717741</v>
      </c>
      <c r="I13" s="69">
        <f t="shared" si="6"/>
        <v>6500.5227987366652</v>
      </c>
      <c r="J13" s="92">
        <f t="shared" si="6"/>
        <v>6933.8909853191053</v>
      </c>
      <c r="K13" s="69">
        <f t="shared" si="6"/>
        <v>6933.8909853191053</v>
      </c>
      <c r="L13" s="69">
        <f t="shared" si="6"/>
        <v>6933.8909853191053</v>
      </c>
      <c r="M13" s="101">
        <f t="shared" si="6"/>
        <v>6933.8909853191053</v>
      </c>
      <c r="N13" s="69">
        <f t="shared" si="6"/>
        <v>6933.8909853191053</v>
      </c>
      <c r="O13" s="58">
        <f t="shared" si="6"/>
        <v>6933.8909853191053</v>
      </c>
      <c r="P13" s="58">
        <f t="shared" si="6"/>
        <v>6933.8909853191053</v>
      </c>
      <c r="Q13" s="58">
        <f t="shared" si="6"/>
        <v>6933.8909853191053</v>
      </c>
      <c r="R13" s="58">
        <f t="shared" si="6"/>
        <v>6933.8909853191053</v>
      </c>
      <c r="S13" s="58">
        <f t="shared" si="6"/>
        <v>6933.8909853191053</v>
      </c>
      <c r="T13" s="58">
        <f t="shared" si="6"/>
        <v>6933.8909853191053</v>
      </c>
      <c r="U13" s="58">
        <f t="shared" si="6"/>
        <v>6933.8909853191053</v>
      </c>
      <c r="V13" s="58">
        <f t="shared" si="6"/>
        <v>6933.8909853191053</v>
      </c>
      <c r="W13" s="58">
        <f t="shared" si="6"/>
        <v>6933.8909853191053</v>
      </c>
      <c r="X13" s="58">
        <f t="shared" si="6"/>
        <v>6933.8909853191053</v>
      </c>
      <c r="Y13" s="58">
        <f t="shared" si="6"/>
        <v>6933.8909853191053</v>
      </c>
      <c r="Z13" s="58">
        <f t="shared" si="6"/>
        <v>6933.8909853191053</v>
      </c>
      <c r="AA13" s="58">
        <f t="shared" si="6"/>
        <v>6933.8909853191053</v>
      </c>
      <c r="AB13" s="58">
        <f t="shared" si="6"/>
        <v>6933.8909853191053</v>
      </c>
      <c r="AC13" s="58">
        <f t="shared" si="6"/>
        <v>6933.8909853191053</v>
      </c>
      <c r="AD13" s="58">
        <f t="shared" si="6"/>
        <v>6933.8909853191053</v>
      </c>
      <c r="AE13" s="58">
        <f t="shared" si="6"/>
        <v>6933.8909853191053</v>
      </c>
      <c r="AF13" s="58">
        <f t="shared" si="6"/>
        <v>6933.8909853191053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366.28726044857888</v>
      </c>
      <c r="O15" s="58">
        <f t="shared" si="7"/>
        <v>1117.6457434200231</v>
      </c>
      <c r="P15" s="58">
        <f t="shared" si="7"/>
        <v>1864.3082358728961</v>
      </c>
      <c r="Q15" s="58">
        <f t="shared" si="7"/>
        <v>2615.6667188443375</v>
      </c>
      <c r="R15" s="58">
        <f t="shared" si="7"/>
        <v>3362.3292112972126</v>
      </c>
      <c r="S15" s="58">
        <f t="shared" si="7"/>
        <v>4113.6876942686549</v>
      </c>
      <c r="T15" s="58">
        <f t="shared" si="7"/>
        <v>4855.654196202956</v>
      </c>
      <c r="U15" s="58">
        <f t="shared" si="7"/>
        <v>5607.0126791744015</v>
      </c>
      <c r="V15" s="58">
        <f t="shared" si="7"/>
        <v>6353.6751716272756</v>
      </c>
      <c r="W15" s="58">
        <f t="shared" si="7"/>
        <v>7100.3376640801425</v>
      </c>
      <c r="X15" s="58">
        <f t="shared" si="7"/>
        <v>7851.6961470515844</v>
      </c>
      <c r="Y15" s="58">
        <f t="shared" si="7"/>
        <v>8593.6626489858936</v>
      </c>
      <c r="Z15" s="58">
        <f t="shared" si="7"/>
        <v>9345.0211319573355</v>
      </c>
      <c r="AA15" s="58">
        <f t="shared" si="7"/>
        <v>10091.683624410203</v>
      </c>
      <c r="AB15" s="58">
        <f t="shared" si="7"/>
        <v>10843.042107381649</v>
      </c>
      <c r="AC15" s="58">
        <f t="shared" si="7"/>
        <v>11589.704599834518</v>
      </c>
      <c r="AD15" s="58">
        <f t="shared" si="7"/>
        <v>12341.063082805969</v>
      </c>
      <c r="AE15" s="58">
        <f t="shared" si="7"/>
        <v>13083.02958474027</v>
      </c>
      <c r="AF15" s="58">
        <f t="shared" si="7"/>
        <v>13834.388067711719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366.28726044857888</v>
      </c>
      <c r="K16" s="117">
        <f t="shared" si="8"/>
        <v>1117.6457434200231</v>
      </c>
      <c r="L16" s="117">
        <f t="shared" si="8"/>
        <v>1864.3082358728961</v>
      </c>
      <c r="M16" s="118">
        <f t="shared" si="8"/>
        <v>2615.6667188443375</v>
      </c>
      <c r="N16" s="127">
        <f t="shared" si="8"/>
        <v>3362.3292112972126</v>
      </c>
      <c r="O16" s="127">
        <f t="shared" si="8"/>
        <v>4113.6876942686549</v>
      </c>
      <c r="P16" s="127">
        <f t="shared" si="8"/>
        <v>4855.654196202956</v>
      </c>
      <c r="Q16" s="127">
        <f t="shared" si="8"/>
        <v>5607.0126791744015</v>
      </c>
      <c r="R16" s="127">
        <f t="shared" si="8"/>
        <v>6353.6751716272756</v>
      </c>
      <c r="S16" s="127">
        <f t="shared" si="8"/>
        <v>7100.3376640801425</v>
      </c>
      <c r="T16" s="127">
        <f t="shared" si="8"/>
        <v>7851.6961470515844</v>
      </c>
      <c r="U16" s="127">
        <f t="shared" si="8"/>
        <v>8593.6626489858936</v>
      </c>
      <c r="V16" s="127">
        <f t="shared" si="8"/>
        <v>9345.0211319573355</v>
      </c>
      <c r="W16" s="127">
        <f t="shared" si="8"/>
        <v>10091.683624410203</v>
      </c>
      <c r="X16" s="127">
        <f t="shared" si="8"/>
        <v>10843.042107381649</v>
      </c>
      <c r="Y16" s="127">
        <f t="shared" si="8"/>
        <v>11589.704599834518</v>
      </c>
      <c r="Z16" s="127">
        <f t="shared" si="8"/>
        <v>12341.063082805969</v>
      </c>
      <c r="AA16" s="127">
        <f t="shared" si="8"/>
        <v>13083.02958474027</v>
      </c>
      <c r="AB16" s="127">
        <f t="shared" si="8"/>
        <v>13834.388067711719</v>
      </c>
      <c r="AC16" s="127">
        <f t="shared" si="8"/>
        <v>14581.05056016458</v>
      </c>
      <c r="AD16" s="127">
        <f t="shared" si="8"/>
        <v>15332.409043136027</v>
      </c>
      <c r="AE16" s="127">
        <f t="shared" si="8"/>
        <v>16079.071535588904</v>
      </c>
      <c r="AF16" s="127">
        <f t="shared" si="8"/>
        <v>16830.430018560339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2452.3267514926542</v>
      </c>
      <c r="O18" s="58">
        <f t="shared" si="9"/>
        <v>2559.6636776314317</v>
      </c>
      <c r="P18" s="58">
        <f t="shared" si="9"/>
        <v>2666.329747981842</v>
      </c>
      <c r="Q18" s="58">
        <f t="shared" si="9"/>
        <v>2773.66667412062</v>
      </c>
      <c r="R18" s="58">
        <f t="shared" si="9"/>
        <v>2880.3327444710303</v>
      </c>
      <c r="S18" s="58">
        <f t="shared" si="9"/>
        <v>2987.6696706098078</v>
      </c>
      <c r="T18" s="58">
        <f t="shared" si="9"/>
        <v>3093.6648851718505</v>
      </c>
      <c r="U18" s="58">
        <f t="shared" si="9"/>
        <v>3201.0018113106289</v>
      </c>
      <c r="V18" s="58">
        <f t="shared" si="9"/>
        <v>3307.6678816610388</v>
      </c>
      <c r="W18" s="58">
        <f t="shared" si="9"/>
        <v>3414.3339520114496</v>
      </c>
      <c r="X18" s="58">
        <f t="shared" si="9"/>
        <v>3521.6708781502271</v>
      </c>
      <c r="Y18" s="58">
        <f t="shared" si="9"/>
        <v>3627.6660927122698</v>
      </c>
      <c r="Z18" s="58">
        <f t="shared" si="9"/>
        <v>3735.0030188510473</v>
      </c>
      <c r="AA18" s="58">
        <f t="shared" si="9"/>
        <v>3841.6690892014581</v>
      </c>
      <c r="AB18" s="58">
        <f t="shared" si="9"/>
        <v>3949.0060153402355</v>
      </c>
      <c r="AC18" s="58">
        <f t="shared" si="9"/>
        <v>4055.6720856906463</v>
      </c>
      <c r="AD18" s="58">
        <f t="shared" si="9"/>
        <v>4163.0090118294229</v>
      </c>
      <c r="AE18" s="58">
        <f t="shared" si="9"/>
        <v>4269.0042263914665</v>
      </c>
      <c r="AF18" s="58">
        <f t="shared" si="9"/>
        <v>4376.3411525302445</v>
      </c>
    </row>
    <row r="19" spans="1:32" ht="15.75" customHeight="1" x14ac:dyDescent="0.15">
      <c r="A19" s="62" t="s">
        <v>88</v>
      </c>
      <c r="B19" s="58">
        <f t="shared" ref="B19:AF19" si="10">3*(B50+B98)</f>
        <v>68.716715723993161</v>
      </c>
      <c r="C19" s="58">
        <f t="shared" si="10"/>
        <v>206.15014717197948</v>
      </c>
      <c r="D19" s="58">
        <f t="shared" si="10"/>
        <v>343.58357861996581</v>
      </c>
      <c r="E19" s="58">
        <f t="shared" si="10"/>
        <v>481.01701006795213</v>
      </c>
      <c r="F19" s="58">
        <f t="shared" si="10"/>
        <v>618.45044151593834</v>
      </c>
      <c r="G19" s="58">
        <f t="shared" si="10"/>
        <v>755.88387296392466</v>
      </c>
      <c r="H19" s="58">
        <f t="shared" si="10"/>
        <v>893.31730441191121</v>
      </c>
      <c r="I19" s="58">
        <f t="shared" si="10"/>
        <v>1030.7507358598973</v>
      </c>
      <c r="J19" s="92">
        <f t="shared" si="10"/>
        <v>1151.7942030765446</v>
      </c>
      <c r="K19" s="69">
        <f t="shared" si="10"/>
        <v>1259.1311292153223</v>
      </c>
      <c r="L19" s="69">
        <f t="shared" si="10"/>
        <v>1365.7971995657326</v>
      </c>
      <c r="M19" s="101">
        <f t="shared" si="10"/>
        <v>1473.1341257045103</v>
      </c>
      <c r="N19" s="58">
        <f t="shared" si="10"/>
        <v>1579.8001960549204</v>
      </c>
      <c r="O19" s="58">
        <f t="shared" si="10"/>
        <v>1687.1371221936984</v>
      </c>
      <c r="P19" s="58">
        <f t="shared" si="10"/>
        <v>1793.1323367557413</v>
      </c>
      <c r="Q19" s="58">
        <f t="shared" si="10"/>
        <v>1900.469262894519</v>
      </c>
      <c r="R19" s="58">
        <f t="shared" si="10"/>
        <v>2007.1353332449296</v>
      </c>
      <c r="S19" s="58">
        <f t="shared" si="10"/>
        <v>2113.8014035953393</v>
      </c>
      <c r="T19" s="58">
        <f t="shared" si="10"/>
        <v>2221.1383297341172</v>
      </c>
      <c r="U19" s="58">
        <f t="shared" si="10"/>
        <v>2327.1335442961608</v>
      </c>
      <c r="V19" s="58">
        <f t="shared" si="10"/>
        <v>2434.4704704349383</v>
      </c>
      <c r="W19" s="58">
        <f t="shared" si="10"/>
        <v>2541.1365407853482</v>
      </c>
      <c r="X19" s="58">
        <f t="shared" si="10"/>
        <v>2648.4734669241261</v>
      </c>
      <c r="Y19" s="58">
        <f t="shared" si="10"/>
        <v>2755.1395372745365</v>
      </c>
      <c r="Z19" s="58">
        <f t="shared" si="10"/>
        <v>2862.4764634133144</v>
      </c>
      <c r="AA19" s="58">
        <f t="shared" si="10"/>
        <v>2968.4716779753571</v>
      </c>
      <c r="AB19" s="58">
        <f t="shared" si="10"/>
        <v>3075.8086041141346</v>
      </c>
      <c r="AC19" s="58">
        <f t="shared" si="10"/>
        <v>3182.4746744645454</v>
      </c>
      <c r="AD19" s="58">
        <f t="shared" si="10"/>
        <v>3289.8116006033229</v>
      </c>
      <c r="AE19" s="58">
        <f t="shared" si="10"/>
        <v>3396.4776709537327</v>
      </c>
      <c r="AF19" s="58">
        <f t="shared" si="10"/>
        <v>3503.8145970925111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19618.614011941234</v>
      </c>
      <c r="O21" s="58">
        <f t="shared" si="11"/>
        <v>20477.309421051454</v>
      </c>
      <c r="P21" s="58">
        <f t="shared" si="11"/>
        <v>21330.63798385474</v>
      </c>
      <c r="Q21" s="58">
        <f t="shared" si="11"/>
        <v>22189.33339296496</v>
      </c>
      <c r="R21" s="58">
        <f t="shared" si="11"/>
        <v>23042.661955768242</v>
      </c>
      <c r="S21" s="58">
        <f t="shared" si="11"/>
        <v>23901.357364878462</v>
      </c>
      <c r="T21" s="58">
        <f t="shared" si="11"/>
        <v>24749.319081374804</v>
      </c>
      <c r="U21" s="58">
        <f t="shared" si="11"/>
        <v>25608.014490485031</v>
      </c>
      <c r="V21" s="58">
        <f t="shared" si="11"/>
        <v>26461.343053288318</v>
      </c>
      <c r="W21" s="58">
        <f t="shared" si="11"/>
        <v>27314.671616091593</v>
      </c>
      <c r="X21" s="58">
        <f t="shared" si="11"/>
        <v>28173.367025201813</v>
      </c>
      <c r="Y21" s="58">
        <f t="shared" si="11"/>
        <v>29021.328741698162</v>
      </c>
      <c r="Z21" s="58">
        <f t="shared" si="11"/>
        <v>29880.024150808382</v>
      </c>
      <c r="AA21" s="58">
        <f t="shared" si="11"/>
        <v>30733.352713611661</v>
      </c>
      <c r="AB21" s="58">
        <f t="shared" si="11"/>
        <v>31592.048122721884</v>
      </c>
      <c r="AC21" s="58">
        <f t="shared" si="11"/>
        <v>32445.376685525167</v>
      </c>
      <c r="AD21" s="58">
        <f t="shared" si="11"/>
        <v>33304.07209463539</v>
      </c>
      <c r="AE21" s="58">
        <f t="shared" si="11"/>
        <v>34152.03381113174</v>
      </c>
      <c r="AF21" s="58">
        <f t="shared" si="11"/>
        <v>35010.729220241963</v>
      </c>
    </row>
    <row r="22" spans="1:32" ht="15.75" customHeight="1" x14ac:dyDescent="0.15">
      <c r="A22" s="235" t="s">
        <v>92</v>
      </c>
      <c r="B22" s="58">
        <f t="shared" ref="B22:AF22" si="12">B13+B16+B19</f>
        <v>502.08490230643724</v>
      </c>
      <c r="C22" s="58">
        <f t="shared" si="12"/>
        <v>1506.254706919312</v>
      </c>
      <c r="D22" s="58">
        <f t="shared" si="12"/>
        <v>2510.4245115321878</v>
      </c>
      <c r="E22" s="58">
        <f t="shared" si="12"/>
        <v>3514.5943161450618</v>
      </c>
      <c r="F22" s="58">
        <f t="shared" si="12"/>
        <v>4518.7641207579363</v>
      </c>
      <c r="G22" s="58">
        <f t="shared" si="12"/>
        <v>5522.9339253708113</v>
      </c>
      <c r="H22" s="58">
        <f t="shared" si="12"/>
        <v>6527.1037299836853</v>
      </c>
      <c r="I22" s="58">
        <f t="shared" si="12"/>
        <v>7531.273534596563</v>
      </c>
      <c r="J22" s="92">
        <f t="shared" si="12"/>
        <v>8451.9724488442298</v>
      </c>
      <c r="K22" s="69">
        <f t="shared" si="12"/>
        <v>9310.6678579544496</v>
      </c>
      <c r="L22" s="69">
        <f t="shared" si="12"/>
        <v>10163.996420757732</v>
      </c>
      <c r="M22" s="101">
        <f t="shared" si="12"/>
        <v>11022.691829867952</v>
      </c>
      <c r="N22" s="58">
        <f t="shared" si="12"/>
        <v>11876.020392671238</v>
      </c>
      <c r="O22" s="58">
        <f t="shared" si="12"/>
        <v>12734.71580178146</v>
      </c>
      <c r="P22" s="58">
        <f t="shared" si="12"/>
        <v>13582.677518277804</v>
      </c>
      <c r="Q22" s="58">
        <f t="shared" si="12"/>
        <v>14441.372927388027</v>
      </c>
      <c r="R22" s="58">
        <f t="shared" si="12"/>
        <v>15294.70149019131</v>
      </c>
      <c r="S22" s="58">
        <f t="shared" si="12"/>
        <v>16148.030052994585</v>
      </c>
      <c r="T22" s="58">
        <f t="shared" si="12"/>
        <v>17006.725462104805</v>
      </c>
      <c r="U22" s="58">
        <f t="shared" si="12"/>
        <v>17854.687178601162</v>
      </c>
      <c r="V22" s="58">
        <f t="shared" si="12"/>
        <v>18713.382587711378</v>
      </c>
      <c r="W22" s="58">
        <f t="shared" si="12"/>
        <v>19566.711150514657</v>
      </c>
      <c r="X22" s="58">
        <f t="shared" si="12"/>
        <v>20425.40655962488</v>
      </c>
      <c r="Y22" s="58">
        <f t="shared" si="12"/>
        <v>21278.735122428159</v>
      </c>
      <c r="Z22" s="58">
        <f t="shared" si="12"/>
        <v>22137.430531538386</v>
      </c>
      <c r="AA22" s="58">
        <f t="shared" si="12"/>
        <v>22985.392248034732</v>
      </c>
      <c r="AB22" s="58">
        <f t="shared" si="12"/>
        <v>23844.087657144963</v>
      </c>
      <c r="AC22" s="58">
        <f t="shared" si="12"/>
        <v>24697.416219948231</v>
      </c>
      <c r="AD22" s="58">
        <f t="shared" si="12"/>
        <v>25556.111629058454</v>
      </c>
      <c r="AE22" s="58">
        <f t="shared" si="12"/>
        <v>26409.440191861744</v>
      </c>
      <c r="AF22" s="58">
        <f t="shared" si="12"/>
        <v>27268.135600971953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22.905571907997718</v>
      </c>
      <c r="C50" s="58">
        <f t="shared" si="37"/>
        <v>68.716715723993161</v>
      </c>
      <c r="D50" s="58">
        <f t="shared" si="37"/>
        <v>114.5278595399886</v>
      </c>
      <c r="E50" s="58">
        <f t="shared" si="37"/>
        <v>160.33900335598403</v>
      </c>
      <c r="F50" s="58">
        <f t="shared" si="37"/>
        <v>206.15014717197946</v>
      </c>
      <c r="G50" s="58">
        <f t="shared" si="37"/>
        <v>251.96129098797491</v>
      </c>
      <c r="H50" s="58">
        <f t="shared" si="37"/>
        <v>297.77243480397038</v>
      </c>
      <c r="I50" s="58">
        <f t="shared" si="37"/>
        <v>343.58357861996581</v>
      </c>
      <c r="J50" s="110">
        <f t="shared" ref="J50:AF50" si="38">J$5/85*((1+$H$1-$K$1)/(1+$F$1))^($A26-$C$1)</f>
        <v>366.48915052796349</v>
      </c>
      <c r="K50" s="70">
        <f t="shared" si="38"/>
        <v>366.48915052796349</v>
      </c>
      <c r="L50" s="70">
        <f t="shared" si="38"/>
        <v>366.48915052796349</v>
      </c>
      <c r="M50" s="216">
        <f t="shared" si="38"/>
        <v>366.48915052796349</v>
      </c>
      <c r="N50" s="63">
        <f t="shared" si="38"/>
        <v>366.48915052796349</v>
      </c>
      <c r="O50" s="63">
        <f t="shared" si="38"/>
        <v>366.48915052796349</v>
      </c>
      <c r="P50" s="63">
        <f t="shared" si="38"/>
        <v>366.48915052796349</v>
      </c>
      <c r="Q50" s="63">
        <f t="shared" si="38"/>
        <v>366.48915052796349</v>
      </c>
      <c r="R50" s="63">
        <f t="shared" si="38"/>
        <v>366.48915052796349</v>
      </c>
      <c r="S50" s="63">
        <f t="shared" si="38"/>
        <v>366.48915052796349</v>
      </c>
      <c r="T50" s="63">
        <f t="shared" si="38"/>
        <v>366.48915052796349</v>
      </c>
      <c r="U50" s="63">
        <f t="shared" si="38"/>
        <v>366.48915052796349</v>
      </c>
      <c r="V50" s="63">
        <f t="shared" si="38"/>
        <v>366.48915052796349</v>
      </c>
      <c r="W50" s="63">
        <f t="shared" si="38"/>
        <v>366.48915052796349</v>
      </c>
      <c r="X50" s="63">
        <f t="shared" si="38"/>
        <v>366.48915052796349</v>
      </c>
      <c r="Y50" s="63">
        <f t="shared" si="38"/>
        <v>366.48915052796349</v>
      </c>
      <c r="Z50" s="63">
        <f t="shared" si="38"/>
        <v>366.48915052796349</v>
      </c>
      <c r="AA50" s="63">
        <f t="shared" si="38"/>
        <v>366.48915052796349</v>
      </c>
      <c r="AB50" s="63">
        <f t="shared" si="38"/>
        <v>366.48915052796349</v>
      </c>
      <c r="AC50" s="63">
        <f t="shared" si="38"/>
        <v>366.48915052796349</v>
      </c>
      <c r="AD50" s="63">
        <f t="shared" si="38"/>
        <v>366.48915052796349</v>
      </c>
      <c r="AE50" s="63">
        <f t="shared" si="38"/>
        <v>366.48915052796349</v>
      </c>
      <c r="AF50" s="63">
        <f t="shared" si="38"/>
        <v>366.48915052796349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22.663173137320843</v>
      </c>
      <c r="C51" s="58">
        <f t="shared" si="39"/>
        <v>67.989519411962533</v>
      </c>
      <c r="D51" s="58">
        <f t="shared" si="39"/>
        <v>113.31586568660424</v>
      </c>
      <c r="E51" s="58">
        <f t="shared" si="39"/>
        <v>158.64221196124592</v>
      </c>
      <c r="F51" s="58">
        <f t="shared" si="39"/>
        <v>203.96855823588763</v>
      </c>
      <c r="G51" s="58">
        <f t="shared" si="39"/>
        <v>249.29490451052934</v>
      </c>
      <c r="H51" s="58">
        <f t="shared" si="39"/>
        <v>294.62125078517107</v>
      </c>
      <c r="I51" s="58">
        <f t="shared" si="39"/>
        <v>339.94759705981272</v>
      </c>
      <c r="J51" s="110">
        <f t="shared" si="39"/>
        <v>362.61077019713349</v>
      </c>
      <c r="K51" s="70">
        <f t="shared" si="39"/>
        <v>362.61077019713349</v>
      </c>
      <c r="L51" s="70">
        <f t="shared" si="39"/>
        <v>362.61077019713349</v>
      </c>
      <c r="M51" s="216">
        <f t="shared" si="39"/>
        <v>362.61077019713349</v>
      </c>
      <c r="N51" s="58">
        <f t="shared" si="39"/>
        <v>362.61077019713349</v>
      </c>
      <c r="O51" s="58">
        <f t="shared" si="39"/>
        <v>362.61077019713349</v>
      </c>
      <c r="P51" s="58">
        <f t="shared" si="39"/>
        <v>362.61077019713349</v>
      </c>
      <c r="Q51" s="58">
        <f t="shared" si="39"/>
        <v>362.61077019713349</v>
      </c>
      <c r="R51" s="58">
        <f t="shared" si="39"/>
        <v>362.61077019713349</v>
      </c>
      <c r="S51" s="58">
        <f t="shared" si="39"/>
        <v>362.61077019713349</v>
      </c>
      <c r="T51" s="58">
        <f t="shared" si="39"/>
        <v>362.61077019713349</v>
      </c>
      <c r="U51" s="58">
        <f t="shared" si="39"/>
        <v>362.61077019713349</v>
      </c>
      <c r="V51" s="58">
        <f t="shared" si="39"/>
        <v>362.61077019713349</v>
      </c>
      <c r="W51" s="58">
        <f t="shared" si="39"/>
        <v>362.61077019713349</v>
      </c>
      <c r="X51" s="58">
        <f t="shared" si="39"/>
        <v>362.61077019713349</v>
      </c>
      <c r="Y51" s="58">
        <f t="shared" si="39"/>
        <v>362.61077019713349</v>
      </c>
      <c r="Z51" s="58">
        <f t="shared" si="39"/>
        <v>362.61077019713349</v>
      </c>
      <c r="AA51" s="58">
        <f t="shared" si="39"/>
        <v>362.61077019713349</v>
      </c>
      <c r="AB51" s="58">
        <f t="shared" si="39"/>
        <v>362.61077019713349</v>
      </c>
      <c r="AC51" s="58">
        <f t="shared" si="39"/>
        <v>362.61077019713349</v>
      </c>
      <c r="AD51" s="58">
        <f t="shared" si="39"/>
        <v>362.61077019713349</v>
      </c>
      <c r="AE51" s="58">
        <f t="shared" si="39"/>
        <v>362.61077019713349</v>
      </c>
      <c r="AF51" s="58">
        <f t="shared" si="39"/>
        <v>362.61077019713349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22.423339557518123</v>
      </c>
      <c r="C52" s="58">
        <f t="shared" si="40"/>
        <v>67.270018672554372</v>
      </c>
      <c r="D52" s="58">
        <f t="shared" si="40"/>
        <v>112.11669778759065</v>
      </c>
      <c r="E52" s="58">
        <f t="shared" si="40"/>
        <v>156.96337690262689</v>
      </c>
      <c r="F52" s="58">
        <f t="shared" si="40"/>
        <v>201.81005601766316</v>
      </c>
      <c r="G52" s="58">
        <f t="shared" si="40"/>
        <v>246.65673513269942</v>
      </c>
      <c r="H52" s="58">
        <f t="shared" si="40"/>
        <v>291.50341424773575</v>
      </c>
      <c r="I52" s="58">
        <f t="shared" si="40"/>
        <v>336.35009336277199</v>
      </c>
      <c r="J52" s="110">
        <f t="shared" si="40"/>
        <v>358.77343292028996</v>
      </c>
      <c r="K52" s="70">
        <f t="shared" si="40"/>
        <v>358.77343292028996</v>
      </c>
      <c r="L52" s="70">
        <f t="shared" si="40"/>
        <v>358.77343292028996</v>
      </c>
      <c r="M52" s="216">
        <f t="shared" si="40"/>
        <v>358.77343292028996</v>
      </c>
      <c r="N52" s="58">
        <f t="shared" si="40"/>
        <v>358.77343292028996</v>
      </c>
      <c r="O52" s="58">
        <f t="shared" si="40"/>
        <v>358.77343292028996</v>
      </c>
      <c r="P52" s="58">
        <f t="shared" si="40"/>
        <v>358.77343292028996</v>
      </c>
      <c r="Q52" s="58">
        <f t="shared" si="40"/>
        <v>358.77343292028996</v>
      </c>
      <c r="R52" s="58">
        <f t="shared" si="40"/>
        <v>358.77343292028996</v>
      </c>
      <c r="S52" s="58">
        <f t="shared" si="40"/>
        <v>358.77343292028996</v>
      </c>
      <c r="T52" s="58">
        <f t="shared" si="40"/>
        <v>358.77343292028996</v>
      </c>
      <c r="U52" s="58">
        <f t="shared" si="40"/>
        <v>358.77343292028996</v>
      </c>
      <c r="V52" s="58">
        <f t="shared" si="40"/>
        <v>358.77343292028996</v>
      </c>
      <c r="W52" s="58">
        <f t="shared" si="40"/>
        <v>358.77343292028996</v>
      </c>
      <c r="X52" s="58">
        <f t="shared" si="40"/>
        <v>358.77343292028996</v>
      </c>
      <c r="Y52" s="58">
        <f t="shared" si="40"/>
        <v>358.77343292028996</v>
      </c>
      <c r="Z52" s="58">
        <f t="shared" si="40"/>
        <v>358.77343292028996</v>
      </c>
      <c r="AA52" s="58">
        <f t="shared" si="40"/>
        <v>358.77343292028996</v>
      </c>
      <c r="AB52" s="58">
        <f t="shared" si="40"/>
        <v>358.77343292028996</v>
      </c>
      <c r="AC52" s="58">
        <f t="shared" si="40"/>
        <v>358.77343292028996</v>
      </c>
      <c r="AD52" s="58">
        <f t="shared" si="40"/>
        <v>358.77343292028996</v>
      </c>
      <c r="AE52" s="58">
        <f t="shared" si="40"/>
        <v>358.77343292028996</v>
      </c>
      <c r="AF52" s="58">
        <f t="shared" si="40"/>
        <v>358.77343292028996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22.186044022394867</v>
      </c>
      <c r="C53" s="58">
        <f t="shared" si="41"/>
        <v>66.558132067184616</v>
      </c>
      <c r="D53" s="58">
        <f t="shared" si="41"/>
        <v>110.93022011197438</v>
      </c>
      <c r="E53" s="58">
        <f t="shared" si="41"/>
        <v>155.30230815676413</v>
      </c>
      <c r="F53" s="58">
        <f t="shared" si="41"/>
        <v>199.67439620155389</v>
      </c>
      <c r="G53" s="58">
        <f t="shared" si="41"/>
        <v>244.04648424634365</v>
      </c>
      <c r="H53" s="58">
        <f t="shared" si="41"/>
        <v>288.41857229113344</v>
      </c>
      <c r="I53" s="58">
        <f t="shared" si="41"/>
        <v>332.79066033592318</v>
      </c>
      <c r="J53" s="110">
        <f t="shared" si="41"/>
        <v>354.97670435831787</v>
      </c>
      <c r="K53" s="70">
        <f t="shared" si="41"/>
        <v>354.97670435831787</v>
      </c>
      <c r="L53" s="70">
        <f t="shared" si="41"/>
        <v>354.97670435831787</v>
      </c>
      <c r="M53" s="216">
        <f t="shared" si="41"/>
        <v>354.97670435831787</v>
      </c>
      <c r="N53" s="58">
        <f t="shared" si="41"/>
        <v>354.97670435831787</v>
      </c>
      <c r="O53" s="58">
        <f t="shared" si="41"/>
        <v>354.97670435831787</v>
      </c>
      <c r="P53" s="58">
        <f t="shared" si="41"/>
        <v>354.97670435831787</v>
      </c>
      <c r="Q53" s="58">
        <f t="shared" si="41"/>
        <v>354.97670435831787</v>
      </c>
      <c r="R53" s="58">
        <f t="shared" si="41"/>
        <v>354.97670435831787</v>
      </c>
      <c r="S53" s="58">
        <f t="shared" si="41"/>
        <v>354.97670435831787</v>
      </c>
      <c r="T53" s="58">
        <f t="shared" si="41"/>
        <v>354.97670435831787</v>
      </c>
      <c r="U53" s="58">
        <f t="shared" si="41"/>
        <v>354.97670435831787</v>
      </c>
      <c r="V53" s="58">
        <f t="shared" si="41"/>
        <v>354.97670435831787</v>
      </c>
      <c r="W53" s="58">
        <f t="shared" si="41"/>
        <v>354.97670435831787</v>
      </c>
      <c r="X53" s="58">
        <f t="shared" si="41"/>
        <v>354.97670435831787</v>
      </c>
      <c r="Y53" s="58">
        <f t="shared" si="41"/>
        <v>354.97670435831787</v>
      </c>
      <c r="Z53" s="58">
        <f t="shared" si="41"/>
        <v>354.97670435831787</v>
      </c>
      <c r="AA53" s="58">
        <f t="shared" si="41"/>
        <v>354.97670435831787</v>
      </c>
      <c r="AB53" s="58">
        <f t="shared" si="41"/>
        <v>354.97670435831787</v>
      </c>
      <c r="AC53" s="58">
        <f t="shared" si="41"/>
        <v>354.97670435831787</v>
      </c>
      <c r="AD53" s="58">
        <f t="shared" si="41"/>
        <v>354.97670435831787</v>
      </c>
      <c r="AE53" s="58">
        <f t="shared" si="41"/>
        <v>354.97670435831787</v>
      </c>
      <c r="AF53" s="58">
        <f t="shared" si="41"/>
        <v>354.97670435831787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21.951259673031654</v>
      </c>
      <c r="C54" s="58">
        <f t="shared" si="42"/>
        <v>65.853779019094986</v>
      </c>
      <c r="D54" s="58">
        <f t="shared" si="42"/>
        <v>109.75629836515833</v>
      </c>
      <c r="E54" s="58">
        <f t="shared" si="42"/>
        <v>153.65881771122164</v>
      </c>
      <c r="F54" s="58">
        <f t="shared" si="42"/>
        <v>197.56133705728499</v>
      </c>
      <c r="G54" s="58">
        <f t="shared" si="42"/>
        <v>241.46385640334836</v>
      </c>
      <c r="H54" s="58">
        <f t="shared" si="42"/>
        <v>285.3663757494117</v>
      </c>
      <c r="I54" s="58">
        <f t="shared" si="42"/>
        <v>329.26889509547499</v>
      </c>
      <c r="J54" s="110">
        <f t="shared" si="42"/>
        <v>351.22015476850646</v>
      </c>
      <c r="K54" s="70">
        <f t="shared" si="42"/>
        <v>351.22015476850646</v>
      </c>
      <c r="L54" s="70">
        <f t="shared" si="42"/>
        <v>351.22015476850646</v>
      </c>
      <c r="M54" s="216">
        <f t="shared" si="42"/>
        <v>351.22015476850646</v>
      </c>
      <c r="N54" s="58">
        <f t="shared" si="42"/>
        <v>351.22015476850646</v>
      </c>
      <c r="O54" s="58">
        <f t="shared" si="42"/>
        <v>351.22015476850646</v>
      </c>
      <c r="P54" s="58">
        <f t="shared" si="42"/>
        <v>351.22015476850646</v>
      </c>
      <c r="Q54" s="58">
        <f t="shared" si="42"/>
        <v>351.22015476850646</v>
      </c>
      <c r="R54" s="58">
        <f t="shared" si="42"/>
        <v>351.22015476850646</v>
      </c>
      <c r="S54" s="58">
        <f t="shared" si="42"/>
        <v>351.22015476850646</v>
      </c>
      <c r="T54" s="58">
        <f t="shared" si="42"/>
        <v>351.22015476850646</v>
      </c>
      <c r="U54" s="58">
        <f t="shared" si="42"/>
        <v>351.22015476850646</v>
      </c>
      <c r="V54" s="58">
        <f t="shared" si="42"/>
        <v>351.22015476850646</v>
      </c>
      <c r="W54" s="58">
        <f t="shared" si="42"/>
        <v>351.22015476850646</v>
      </c>
      <c r="X54" s="58">
        <f t="shared" si="42"/>
        <v>351.22015476850646</v>
      </c>
      <c r="Y54" s="58">
        <f t="shared" si="42"/>
        <v>351.22015476850646</v>
      </c>
      <c r="Z54" s="58">
        <f t="shared" si="42"/>
        <v>351.22015476850646</v>
      </c>
      <c r="AA54" s="58">
        <f t="shared" si="42"/>
        <v>351.22015476850646</v>
      </c>
      <c r="AB54" s="58">
        <f t="shared" si="42"/>
        <v>351.22015476850646</v>
      </c>
      <c r="AC54" s="58">
        <f t="shared" si="42"/>
        <v>351.22015476850646</v>
      </c>
      <c r="AD54" s="58">
        <f t="shared" si="42"/>
        <v>351.22015476850646</v>
      </c>
      <c r="AE54" s="58">
        <f t="shared" si="42"/>
        <v>351.22015476850646</v>
      </c>
      <c r="AF54" s="58">
        <f t="shared" si="42"/>
        <v>351.22015476850646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21.71895993474423</v>
      </c>
      <c r="C55" s="58">
        <f t="shared" si="43"/>
        <v>65.156879804232702</v>
      </c>
      <c r="D55" s="58">
        <f t="shared" si="43"/>
        <v>108.5947996737212</v>
      </c>
      <c r="E55" s="58">
        <f t="shared" si="43"/>
        <v>152.03271954320968</v>
      </c>
      <c r="F55" s="58">
        <f t="shared" si="43"/>
        <v>195.47063941269815</v>
      </c>
      <c r="G55" s="58">
        <f t="shared" si="43"/>
        <v>238.9085592821867</v>
      </c>
      <c r="H55" s="58">
        <f t="shared" si="43"/>
        <v>282.34647915167517</v>
      </c>
      <c r="I55" s="58">
        <f t="shared" si="43"/>
        <v>325.78439902116361</v>
      </c>
      <c r="J55" s="110">
        <f t="shared" si="43"/>
        <v>347.50335895590769</v>
      </c>
      <c r="K55" s="70">
        <f t="shared" si="43"/>
        <v>347.50335895590769</v>
      </c>
      <c r="L55" s="70">
        <f t="shared" si="43"/>
        <v>347.50335895590769</v>
      </c>
      <c r="M55" s="216">
        <f t="shared" si="43"/>
        <v>347.50335895590769</v>
      </c>
      <c r="N55" s="58">
        <f t="shared" si="43"/>
        <v>347.50335895590769</v>
      </c>
      <c r="O55" s="58">
        <f t="shared" si="43"/>
        <v>347.50335895590769</v>
      </c>
      <c r="P55" s="58">
        <f t="shared" si="43"/>
        <v>347.50335895590769</v>
      </c>
      <c r="Q55" s="58">
        <f t="shared" si="43"/>
        <v>347.50335895590769</v>
      </c>
      <c r="R55" s="58">
        <f t="shared" si="43"/>
        <v>347.50335895590769</v>
      </c>
      <c r="S55" s="58">
        <f t="shared" si="43"/>
        <v>347.50335895590769</v>
      </c>
      <c r="T55" s="58">
        <f t="shared" si="43"/>
        <v>347.50335895590769</v>
      </c>
      <c r="U55" s="58">
        <f t="shared" si="43"/>
        <v>347.50335895590769</v>
      </c>
      <c r="V55" s="58">
        <f t="shared" si="43"/>
        <v>347.50335895590769</v>
      </c>
      <c r="W55" s="58">
        <f t="shared" si="43"/>
        <v>347.50335895590769</v>
      </c>
      <c r="X55" s="58">
        <f t="shared" si="43"/>
        <v>347.50335895590769</v>
      </c>
      <c r="Y55" s="58">
        <f t="shared" si="43"/>
        <v>347.50335895590769</v>
      </c>
      <c r="Z55" s="58">
        <f t="shared" si="43"/>
        <v>347.50335895590769</v>
      </c>
      <c r="AA55" s="58">
        <f t="shared" si="43"/>
        <v>347.50335895590769</v>
      </c>
      <c r="AB55" s="58">
        <f t="shared" si="43"/>
        <v>347.50335895590769</v>
      </c>
      <c r="AC55" s="58">
        <f t="shared" si="43"/>
        <v>347.50335895590769</v>
      </c>
      <c r="AD55" s="58">
        <f t="shared" si="43"/>
        <v>347.50335895590769</v>
      </c>
      <c r="AE55" s="58">
        <f t="shared" si="43"/>
        <v>347.50335895590769</v>
      </c>
      <c r="AF55" s="58">
        <f t="shared" si="43"/>
        <v>347.50335895590769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21.489118514075574</v>
      </c>
      <c r="C56" s="58">
        <f t="shared" si="44"/>
        <v>64.467355542226741</v>
      </c>
      <c r="D56" s="58">
        <f t="shared" si="44"/>
        <v>107.44559257037793</v>
      </c>
      <c r="E56" s="58">
        <f t="shared" si="44"/>
        <v>150.4238295985291</v>
      </c>
      <c r="F56" s="58">
        <f t="shared" si="44"/>
        <v>193.40206662668024</v>
      </c>
      <c r="G56" s="58">
        <f t="shared" si="44"/>
        <v>236.38030365483149</v>
      </c>
      <c r="H56" s="58">
        <f t="shared" si="44"/>
        <v>279.35854068298261</v>
      </c>
      <c r="I56" s="58">
        <f t="shared" si="44"/>
        <v>322.33677771113378</v>
      </c>
      <c r="J56" s="201">
        <f t="shared" si="44"/>
        <v>343.82589622520919</v>
      </c>
      <c r="K56" s="63">
        <f t="shared" si="44"/>
        <v>343.82589622520919</v>
      </c>
      <c r="L56" s="63">
        <f t="shared" si="44"/>
        <v>343.82589622520919</v>
      </c>
      <c r="M56" s="62">
        <f t="shared" si="44"/>
        <v>343.82589622520919</v>
      </c>
      <c r="N56" s="58">
        <f t="shared" si="44"/>
        <v>343.82589622520919</v>
      </c>
      <c r="O56" s="58">
        <f t="shared" si="44"/>
        <v>343.82589622520919</v>
      </c>
      <c r="P56" s="58">
        <f t="shared" si="44"/>
        <v>343.82589622520919</v>
      </c>
      <c r="Q56" s="58">
        <f t="shared" si="44"/>
        <v>343.82589622520919</v>
      </c>
      <c r="R56" s="58">
        <f t="shared" si="44"/>
        <v>343.82589622520919</v>
      </c>
      <c r="S56" s="58">
        <f t="shared" si="44"/>
        <v>343.82589622520919</v>
      </c>
      <c r="T56" s="58">
        <f t="shared" si="44"/>
        <v>343.82589622520919</v>
      </c>
      <c r="U56" s="58">
        <f t="shared" si="44"/>
        <v>343.82589622520919</v>
      </c>
      <c r="V56" s="58">
        <f t="shared" si="44"/>
        <v>343.82589622520919</v>
      </c>
      <c r="W56" s="58">
        <f t="shared" si="44"/>
        <v>343.82589622520919</v>
      </c>
      <c r="X56" s="58">
        <f t="shared" si="44"/>
        <v>343.82589622520919</v>
      </c>
      <c r="Y56" s="58">
        <f t="shared" si="44"/>
        <v>343.82589622520919</v>
      </c>
      <c r="Z56" s="58">
        <f t="shared" si="44"/>
        <v>343.82589622520919</v>
      </c>
      <c r="AA56" s="58">
        <f t="shared" si="44"/>
        <v>343.82589622520919</v>
      </c>
      <c r="AB56" s="58">
        <f t="shared" si="44"/>
        <v>343.82589622520919</v>
      </c>
      <c r="AC56" s="58">
        <f t="shared" si="44"/>
        <v>343.82589622520919</v>
      </c>
      <c r="AD56" s="58">
        <f t="shared" si="44"/>
        <v>343.82589622520919</v>
      </c>
      <c r="AE56" s="58">
        <f t="shared" si="44"/>
        <v>343.82589622520919</v>
      </c>
      <c r="AF56" s="58">
        <f t="shared" si="44"/>
        <v>343.82589622520919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21.261709395819821</v>
      </c>
      <c r="C57" s="58">
        <f t="shared" si="45"/>
        <v>63.78512818745947</v>
      </c>
      <c r="D57" s="58">
        <f t="shared" si="45"/>
        <v>106.30854697909916</v>
      </c>
      <c r="E57" s="58">
        <f t="shared" si="45"/>
        <v>148.8319657707388</v>
      </c>
      <c r="F57" s="58">
        <f t="shared" si="45"/>
        <v>191.35538456237845</v>
      </c>
      <c r="G57" s="58">
        <f t="shared" si="45"/>
        <v>233.87880335401817</v>
      </c>
      <c r="H57" s="58">
        <f t="shared" si="45"/>
        <v>276.40222214565779</v>
      </c>
      <c r="I57" s="58">
        <f t="shared" si="45"/>
        <v>318.92564093729743</v>
      </c>
      <c r="J57" s="201">
        <f t="shared" si="45"/>
        <v>340.18735033311714</v>
      </c>
      <c r="K57" s="63">
        <f t="shared" si="45"/>
        <v>340.18735033311714</v>
      </c>
      <c r="L57" s="63">
        <f t="shared" si="45"/>
        <v>340.18735033311714</v>
      </c>
      <c r="M57" s="62">
        <f t="shared" si="45"/>
        <v>340.18735033311714</v>
      </c>
      <c r="N57" s="58">
        <f t="shared" si="45"/>
        <v>340.18735033311714</v>
      </c>
      <c r="O57" s="58">
        <f t="shared" si="45"/>
        <v>340.18735033311714</v>
      </c>
      <c r="P57" s="58">
        <f t="shared" si="45"/>
        <v>340.18735033311714</v>
      </c>
      <c r="Q57" s="58">
        <f t="shared" si="45"/>
        <v>340.18735033311714</v>
      </c>
      <c r="R57" s="58">
        <f t="shared" si="45"/>
        <v>340.18735033311714</v>
      </c>
      <c r="S57" s="58">
        <f t="shared" si="45"/>
        <v>340.18735033311714</v>
      </c>
      <c r="T57" s="58">
        <f t="shared" si="45"/>
        <v>340.18735033311714</v>
      </c>
      <c r="U57" s="58">
        <f t="shared" si="45"/>
        <v>340.18735033311714</v>
      </c>
      <c r="V57" s="58">
        <f t="shared" si="45"/>
        <v>340.18735033311714</v>
      </c>
      <c r="W57" s="58">
        <f t="shared" si="45"/>
        <v>340.18735033311714</v>
      </c>
      <c r="X57" s="58">
        <f t="shared" si="45"/>
        <v>340.18735033311714</v>
      </c>
      <c r="Y57" s="58">
        <f t="shared" si="45"/>
        <v>340.18735033311714</v>
      </c>
      <c r="Z57" s="58">
        <f t="shared" si="45"/>
        <v>340.18735033311714</v>
      </c>
      <c r="AA57" s="58">
        <f t="shared" si="45"/>
        <v>340.18735033311714</v>
      </c>
      <c r="AB57" s="58">
        <f t="shared" si="45"/>
        <v>340.18735033311714</v>
      </c>
      <c r="AC57" s="58">
        <f t="shared" si="45"/>
        <v>340.18735033311714</v>
      </c>
      <c r="AD57" s="58">
        <f t="shared" si="45"/>
        <v>340.18735033311714</v>
      </c>
      <c r="AE57" s="58">
        <f t="shared" si="45"/>
        <v>340.18735033311714</v>
      </c>
      <c r="AF57" s="58">
        <f t="shared" si="45"/>
        <v>340.18735033311714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21.036706840077645</v>
      </c>
      <c r="C58" s="58">
        <f t="shared" si="46"/>
        <v>63.110120520232947</v>
      </c>
      <c r="D58" s="58">
        <f t="shared" si="46"/>
        <v>105.18353420038829</v>
      </c>
      <c r="E58" s="58">
        <f t="shared" si="46"/>
        <v>147.25694788054358</v>
      </c>
      <c r="F58" s="58">
        <f t="shared" si="46"/>
        <v>189.33036156069889</v>
      </c>
      <c r="G58" s="58">
        <f t="shared" si="46"/>
        <v>231.40377524085426</v>
      </c>
      <c r="H58" s="58">
        <f t="shared" si="46"/>
        <v>273.47718892100954</v>
      </c>
      <c r="I58" s="58">
        <f t="shared" si="46"/>
        <v>315.55060260116483</v>
      </c>
      <c r="J58" s="201">
        <f t="shared" si="46"/>
        <v>336.58730944124233</v>
      </c>
      <c r="K58" s="63">
        <f t="shared" si="46"/>
        <v>336.58730944124233</v>
      </c>
      <c r="L58" s="63">
        <f t="shared" si="46"/>
        <v>336.58730944124233</v>
      </c>
      <c r="M58" s="62">
        <f t="shared" si="46"/>
        <v>336.58730944124233</v>
      </c>
      <c r="N58" s="58">
        <f t="shared" si="46"/>
        <v>336.58730944124233</v>
      </c>
      <c r="O58" s="58">
        <f t="shared" si="46"/>
        <v>336.58730944124233</v>
      </c>
      <c r="P58" s="58">
        <f t="shared" si="46"/>
        <v>336.58730944124233</v>
      </c>
      <c r="Q58" s="58">
        <f t="shared" si="46"/>
        <v>336.58730944124233</v>
      </c>
      <c r="R58" s="58">
        <f t="shared" si="46"/>
        <v>336.58730944124233</v>
      </c>
      <c r="S58" s="58">
        <f t="shared" si="46"/>
        <v>336.58730944124233</v>
      </c>
      <c r="T58" s="58">
        <f t="shared" si="46"/>
        <v>336.58730944124233</v>
      </c>
      <c r="U58" s="58">
        <f t="shared" si="46"/>
        <v>336.58730944124233</v>
      </c>
      <c r="V58" s="58">
        <f t="shared" si="46"/>
        <v>336.58730944124233</v>
      </c>
      <c r="W58" s="58">
        <f t="shared" si="46"/>
        <v>336.58730944124233</v>
      </c>
      <c r="X58" s="58">
        <f t="shared" si="46"/>
        <v>336.58730944124233</v>
      </c>
      <c r="Y58" s="58">
        <f t="shared" si="46"/>
        <v>336.58730944124233</v>
      </c>
      <c r="Z58" s="58">
        <f t="shared" si="46"/>
        <v>336.58730944124233</v>
      </c>
      <c r="AA58" s="58">
        <f t="shared" si="46"/>
        <v>336.58730944124233</v>
      </c>
      <c r="AB58" s="58">
        <f t="shared" si="46"/>
        <v>336.58730944124233</v>
      </c>
      <c r="AC58" s="58">
        <f t="shared" si="46"/>
        <v>336.58730944124233</v>
      </c>
      <c r="AD58" s="58">
        <f t="shared" si="46"/>
        <v>336.58730944124233</v>
      </c>
      <c r="AE58" s="58">
        <f t="shared" si="46"/>
        <v>336.58730944124233</v>
      </c>
      <c r="AF58" s="58">
        <f t="shared" si="46"/>
        <v>336.58730944124233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20.814085379342842</v>
      </c>
      <c r="C59" s="58">
        <f t="shared" si="47"/>
        <v>62.44225613802854</v>
      </c>
      <c r="D59" s="58">
        <f t="shared" si="47"/>
        <v>104.07042689671427</v>
      </c>
      <c r="E59" s="58">
        <f t="shared" si="47"/>
        <v>145.69859765539994</v>
      </c>
      <c r="F59" s="58">
        <f t="shared" si="47"/>
        <v>187.32676841408565</v>
      </c>
      <c r="G59" s="58">
        <f t="shared" si="47"/>
        <v>228.95493917277139</v>
      </c>
      <c r="H59" s="58">
        <f t="shared" si="47"/>
        <v>270.58310993145705</v>
      </c>
      <c r="I59" s="58">
        <f t="shared" si="47"/>
        <v>312.21128069014276</v>
      </c>
      <c r="J59" s="201">
        <f t="shared" si="47"/>
        <v>333.02536606948547</v>
      </c>
      <c r="K59" s="63">
        <f t="shared" si="47"/>
        <v>333.02536606948547</v>
      </c>
      <c r="L59" s="63">
        <f t="shared" si="47"/>
        <v>333.02536606948547</v>
      </c>
      <c r="M59" s="62">
        <f t="shared" si="47"/>
        <v>333.02536606948547</v>
      </c>
      <c r="N59" s="58">
        <f t="shared" si="47"/>
        <v>333.02536606948547</v>
      </c>
      <c r="O59" s="58">
        <f t="shared" si="47"/>
        <v>333.02536606948547</v>
      </c>
      <c r="P59" s="58">
        <f t="shared" si="47"/>
        <v>333.02536606948547</v>
      </c>
      <c r="Q59" s="58">
        <f t="shared" si="47"/>
        <v>333.02536606948547</v>
      </c>
      <c r="R59" s="58">
        <f t="shared" si="47"/>
        <v>333.02536606948547</v>
      </c>
      <c r="S59" s="58">
        <f t="shared" si="47"/>
        <v>333.02536606948547</v>
      </c>
      <c r="T59" s="58">
        <f t="shared" si="47"/>
        <v>333.02536606948547</v>
      </c>
      <c r="U59" s="58">
        <f t="shared" si="47"/>
        <v>333.02536606948547</v>
      </c>
      <c r="V59" s="58">
        <f t="shared" si="47"/>
        <v>333.02536606948547</v>
      </c>
      <c r="W59" s="58">
        <f t="shared" si="47"/>
        <v>333.02536606948547</v>
      </c>
      <c r="X59" s="58">
        <f t="shared" si="47"/>
        <v>333.02536606948547</v>
      </c>
      <c r="Y59" s="58">
        <f t="shared" si="47"/>
        <v>333.02536606948547</v>
      </c>
      <c r="Z59" s="58">
        <f t="shared" si="47"/>
        <v>333.02536606948547</v>
      </c>
      <c r="AA59" s="58">
        <f t="shared" si="47"/>
        <v>333.02536606948547</v>
      </c>
      <c r="AB59" s="58">
        <f t="shared" si="47"/>
        <v>333.02536606948547</v>
      </c>
      <c r="AC59" s="58">
        <f t="shared" si="47"/>
        <v>333.02536606948547</v>
      </c>
      <c r="AD59" s="58">
        <f t="shared" si="47"/>
        <v>333.02536606948547</v>
      </c>
      <c r="AE59" s="58">
        <f t="shared" si="47"/>
        <v>333.02536606948547</v>
      </c>
      <c r="AF59" s="58">
        <f t="shared" si="47"/>
        <v>333.02536606948547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20.593819815619696</v>
      </c>
      <c r="C60" s="58">
        <f t="shared" si="48"/>
        <v>61.781459446859103</v>
      </c>
      <c r="D60" s="58">
        <f t="shared" si="48"/>
        <v>102.96909907809854</v>
      </c>
      <c r="E60" s="58">
        <f t="shared" si="48"/>
        <v>144.15673870933793</v>
      </c>
      <c r="F60" s="58">
        <f t="shared" si="48"/>
        <v>185.34437834057735</v>
      </c>
      <c r="G60" s="58">
        <f t="shared" si="48"/>
        <v>226.53201797181677</v>
      </c>
      <c r="H60" s="58">
        <f t="shared" si="48"/>
        <v>267.71965760305613</v>
      </c>
      <c r="I60" s="58">
        <f t="shared" si="48"/>
        <v>308.90729723429558</v>
      </c>
      <c r="J60" s="201">
        <f t="shared" si="48"/>
        <v>329.50111704991514</v>
      </c>
      <c r="K60" s="63">
        <f t="shared" si="48"/>
        <v>329.50111704991514</v>
      </c>
      <c r="L60" s="63">
        <f t="shared" si="48"/>
        <v>329.50111704991514</v>
      </c>
      <c r="M60" s="62">
        <f t="shared" si="48"/>
        <v>329.50111704991514</v>
      </c>
      <c r="N60" s="58">
        <f t="shared" si="48"/>
        <v>329.50111704991514</v>
      </c>
      <c r="O60" s="58">
        <f t="shared" si="48"/>
        <v>329.50111704991514</v>
      </c>
      <c r="P60" s="58">
        <f t="shared" si="48"/>
        <v>329.50111704991514</v>
      </c>
      <c r="Q60" s="58">
        <f t="shared" si="48"/>
        <v>329.50111704991514</v>
      </c>
      <c r="R60" s="58">
        <f t="shared" si="48"/>
        <v>329.50111704991514</v>
      </c>
      <c r="S60" s="58">
        <f t="shared" si="48"/>
        <v>329.50111704991514</v>
      </c>
      <c r="T60" s="58">
        <f t="shared" si="48"/>
        <v>329.50111704991514</v>
      </c>
      <c r="U60" s="58">
        <f t="shared" si="48"/>
        <v>329.50111704991514</v>
      </c>
      <c r="V60" s="58">
        <f t="shared" si="48"/>
        <v>329.50111704991514</v>
      </c>
      <c r="W60" s="58">
        <f t="shared" si="48"/>
        <v>329.50111704991514</v>
      </c>
      <c r="X60" s="58">
        <f t="shared" si="48"/>
        <v>329.50111704991514</v>
      </c>
      <c r="Y60" s="58">
        <f t="shared" si="48"/>
        <v>329.50111704991514</v>
      </c>
      <c r="Z60" s="58">
        <f t="shared" si="48"/>
        <v>329.50111704991514</v>
      </c>
      <c r="AA60" s="58">
        <f t="shared" si="48"/>
        <v>329.50111704991514</v>
      </c>
      <c r="AB60" s="58">
        <f t="shared" si="48"/>
        <v>329.50111704991514</v>
      </c>
      <c r="AC60" s="58">
        <f t="shared" si="48"/>
        <v>329.50111704991514</v>
      </c>
      <c r="AD60" s="58">
        <f t="shared" si="48"/>
        <v>329.50111704991514</v>
      </c>
      <c r="AE60" s="58">
        <f t="shared" si="48"/>
        <v>329.50111704991514</v>
      </c>
      <c r="AF60" s="58">
        <f t="shared" si="48"/>
        <v>329.50111704991514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20.375885217570904</v>
      </c>
      <c r="C61" s="58">
        <f t="shared" si="49"/>
        <v>61.127655652712718</v>
      </c>
      <c r="D61" s="58">
        <f t="shared" si="49"/>
        <v>101.87942608785457</v>
      </c>
      <c r="E61" s="58">
        <f t="shared" si="49"/>
        <v>142.63119652299636</v>
      </c>
      <c r="F61" s="58">
        <f t="shared" si="49"/>
        <v>183.38296695813821</v>
      </c>
      <c r="G61" s="58">
        <f t="shared" si="49"/>
        <v>224.13473739328003</v>
      </c>
      <c r="H61" s="58">
        <f t="shared" si="49"/>
        <v>264.88650782842183</v>
      </c>
      <c r="I61" s="58">
        <f t="shared" si="49"/>
        <v>305.63827826356368</v>
      </c>
      <c r="J61" s="201">
        <f t="shared" si="49"/>
        <v>326.01416348113446</v>
      </c>
      <c r="K61" s="63">
        <f t="shared" si="49"/>
        <v>326.01416348113446</v>
      </c>
      <c r="L61" s="63">
        <f t="shared" si="49"/>
        <v>326.01416348113446</v>
      </c>
      <c r="M61" s="62">
        <f t="shared" si="49"/>
        <v>326.01416348113446</v>
      </c>
      <c r="N61" s="58">
        <f t="shared" si="49"/>
        <v>326.01416348113446</v>
      </c>
      <c r="O61" s="58">
        <f t="shared" si="49"/>
        <v>326.01416348113446</v>
      </c>
      <c r="P61" s="58">
        <f t="shared" si="49"/>
        <v>326.01416348113446</v>
      </c>
      <c r="Q61" s="58">
        <f t="shared" si="49"/>
        <v>326.01416348113446</v>
      </c>
      <c r="R61" s="58">
        <f t="shared" si="49"/>
        <v>326.01416348113446</v>
      </c>
      <c r="S61" s="58">
        <f t="shared" si="49"/>
        <v>326.01416348113446</v>
      </c>
      <c r="T61" s="58">
        <f t="shared" si="49"/>
        <v>326.01416348113446</v>
      </c>
      <c r="U61" s="58">
        <f t="shared" si="49"/>
        <v>326.01416348113446</v>
      </c>
      <c r="V61" s="58">
        <f t="shared" si="49"/>
        <v>326.01416348113446</v>
      </c>
      <c r="W61" s="58">
        <f t="shared" si="49"/>
        <v>326.01416348113446</v>
      </c>
      <c r="X61" s="58">
        <f t="shared" si="49"/>
        <v>326.01416348113446</v>
      </c>
      <c r="Y61" s="58">
        <f t="shared" si="49"/>
        <v>326.01416348113446</v>
      </c>
      <c r="Z61" s="58">
        <f t="shared" si="49"/>
        <v>326.01416348113446</v>
      </c>
      <c r="AA61" s="58">
        <f t="shared" si="49"/>
        <v>326.01416348113446</v>
      </c>
      <c r="AB61" s="58">
        <f t="shared" si="49"/>
        <v>326.01416348113446</v>
      </c>
      <c r="AC61" s="58">
        <f t="shared" si="49"/>
        <v>326.01416348113446</v>
      </c>
      <c r="AD61" s="58">
        <f t="shared" si="49"/>
        <v>326.01416348113446</v>
      </c>
      <c r="AE61" s="58">
        <f t="shared" si="49"/>
        <v>326.01416348113446</v>
      </c>
      <c r="AF61" s="58">
        <f t="shared" si="49"/>
        <v>326.01416348113446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20.160256917695637</v>
      </c>
      <c r="C62" s="58">
        <f t="shared" si="50"/>
        <v>60.480770753086915</v>
      </c>
      <c r="D62" s="58">
        <f t="shared" si="50"/>
        <v>100.80128458847823</v>
      </c>
      <c r="E62" s="58">
        <f t="shared" si="50"/>
        <v>141.12179842386951</v>
      </c>
      <c r="F62" s="58">
        <f t="shared" si="50"/>
        <v>181.4423122592608</v>
      </c>
      <c r="G62" s="58">
        <f t="shared" si="50"/>
        <v>221.76282609465207</v>
      </c>
      <c r="H62" s="58">
        <f t="shared" si="50"/>
        <v>262.08333993004339</v>
      </c>
      <c r="I62" s="58">
        <f t="shared" si="50"/>
        <v>302.40385376543469</v>
      </c>
      <c r="J62" s="201">
        <f t="shared" si="50"/>
        <v>322.5641106831302</v>
      </c>
      <c r="K62" s="63">
        <f t="shared" si="50"/>
        <v>322.5641106831302</v>
      </c>
      <c r="L62" s="63">
        <f t="shared" si="50"/>
        <v>322.5641106831302</v>
      </c>
      <c r="M62" s="62">
        <f t="shared" si="50"/>
        <v>322.5641106831302</v>
      </c>
      <c r="N62" s="58">
        <f t="shared" si="50"/>
        <v>322.5641106831302</v>
      </c>
      <c r="O62" s="58">
        <f t="shared" si="50"/>
        <v>322.5641106831302</v>
      </c>
      <c r="P62" s="58">
        <f t="shared" si="50"/>
        <v>322.5641106831302</v>
      </c>
      <c r="Q62" s="58">
        <f t="shared" si="50"/>
        <v>322.5641106831302</v>
      </c>
      <c r="R62" s="58">
        <f t="shared" si="50"/>
        <v>322.5641106831302</v>
      </c>
      <c r="S62" s="58">
        <f t="shared" si="50"/>
        <v>322.5641106831302</v>
      </c>
      <c r="T62" s="58">
        <f t="shared" si="50"/>
        <v>322.5641106831302</v>
      </c>
      <c r="U62" s="58">
        <f t="shared" si="50"/>
        <v>322.5641106831302</v>
      </c>
      <c r="V62" s="58">
        <f t="shared" si="50"/>
        <v>322.5641106831302</v>
      </c>
      <c r="W62" s="58">
        <f t="shared" si="50"/>
        <v>322.5641106831302</v>
      </c>
      <c r="X62" s="58">
        <f t="shared" si="50"/>
        <v>322.5641106831302</v>
      </c>
      <c r="Y62" s="58">
        <f t="shared" si="50"/>
        <v>322.5641106831302</v>
      </c>
      <c r="Z62" s="58">
        <f t="shared" si="50"/>
        <v>322.5641106831302</v>
      </c>
      <c r="AA62" s="58">
        <f t="shared" si="50"/>
        <v>322.5641106831302</v>
      </c>
      <c r="AB62" s="58">
        <f t="shared" si="50"/>
        <v>322.5641106831302</v>
      </c>
      <c r="AC62" s="58">
        <f t="shared" si="50"/>
        <v>322.5641106831302</v>
      </c>
      <c r="AD62" s="58">
        <f t="shared" si="50"/>
        <v>322.5641106831302</v>
      </c>
      <c r="AE62" s="58">
        <f t="shared" si="50"/>
        <v>322.5641106831302</v>
      </c>
      <c r="AF62" s="58">
        <f t="shared" si="50"/>
        <v>322.5641106831302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19.946910509537499</v>
      </c>
      <c r="C63" s="58">
        <f t="shared" si="51"/>
        <v>59.840731528612487</v>
      </c>
      <c r="D63" s="58">
        <f t="shared" si="51"/>
        <v>99.734552547687514</v>
      </c>
      <c r="E63" s="58">
        <f t="shared" si="51"/>
        <v>139.62837356676252</v>
      </c>
      <c r="F63" s="58">
        <f t="shared" si="51"/>
        <v>179.52219458583755</v>
      </c>
      <c r="G63" s="58">
        <f t="shared" si="51"/>
        <v>219.4160156049125</v>
      </c>
      <c r="H63" s="58">
        <f t="shared" si="51"/>
        <v>259.30983662398756</v>
      </c>
      <c r="I63" s="58">
        <f t="shared" si="51"/>
        <v>299.20365764306257</v>
      </c>
      <c r="J63" s="201">
        <f t="shared" si="51"/>
        <v>319.15056815259999</v>
      </c>
      <c r="K63" s="63">
        <f t="shared" si="51"/>
        <v>319.15056815259999</v>
      </c>
      <c r="L63" s="63">
        <f t="shared" si="51"/>
        <v>319.15056815259999</v>
      </c>
      <c r="M63" s="62">
        <f t="shared" si="51"/>
        <v>319.15056815259999</v>
      </c>
      <c r="N63" s="58">
        <f t="shared" si="51"/>
        <v>319.15056815259999</v>
      </c>
      <c r="O63" s="58">
        <f t="shared" si="51"/>
        <v>319.15056815259999</v>
      </c>
      <c r="P63" s="58">
        <f t="shared" si="51"/>
        <v>319.15056815259999</v>
      </c>
      <c r="Q63" s="58">
        <f t="shared" si="51"/>
        <v>319.15056815259999</v>
      </c>
      <c r="R63" s="58">
        <f t="shared" si="51"/>
        <v>319.15056815259999</v>
      </c>
      <c r="S63" s="58">
        <f t="shared" si="51"/>
        <v>319.15056815259999</v>
      </c>
      <c r="T63" s="58">
        <f t="shared" si="51"/>
        <v>319.15056815259999</v>
      </c>
      <c r="U63" s="58">
        <f t="shared" si="51"/>
        <v>319.15056815259999</v>
      </c>
      <c r="V63" s="58">
        <f t="shared" si="51"/>
        <v>319.15056815259999</v>
      </c>
      <c r="W63" s="58">
        <f t="shared" si="51"/>
        <v>319.15056815259999</v>
      </c>
      <c r="X63" s="58">
        <f t="shared" si="51"/>
        <v>319.15056815259999</v>
      </c>
      <c r="Y63" s="58">
        <f t="shared" si="51"/>
        <v>319.15056815259999</v>
      </c>
      <c r="Z63" s="58">
        <f t="shared" si="51"/>
        <v>319.15056815259999</v>
      </c>
      <c r="AA63" s="58">
        <f t="shared" si="51"/>
        <v>319.15056815259999</v>
      </c>
      <c r="AB63" s="58">
        <f t="shared" si="51"/>
        <v>319.15056815259999</v>
      </c>
      <c r="AC63" s="58">
        <f t="shared" si="51"/>
        <v>319.15056815259999</v>
      </c>
      <c r="AD63" s="58">
        <f t="shared" si="51"/>
        <v>319.15056815259999</v>
      </c>
      <c r="AE63" s="58">
        <f t="shared" si="51"/>
        <v>319.15056815259999</v>
      </c>
      <c r="AF63" s="58">
        <f t="shared" si="51"/>
        <v>319.15056815259999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19.735821844922004</v>
      </c>
      <c r="C64" s="58">
        <f t="shared" si="52"/>
        <v>59.207465534765994</v>
      </c>
      <c r="D64" s="58">
        <f t="shared" si="52"/>
        <v>98.679109224610031</v>
      </c>
      <c r="E64" s="58">
        <f t="shared" si="52"/>
        <v>138.15075291445405</v>
      </c>
      <c r="F64" s="58">
        <f t="shared" si="52"/>
        <v>177.62239660429807</v>
      </c>
      <c r="G64" s="58">
        <f t="shared" si="52"/>
        <v>217.09404029414202</v>
      </c>
      <c r="H64" s="58">
        <f t="shared" si="52"/>
        <v>256.5656839839861</v>
      </c>
      <c r="I64" s="58">
        <f t="shared" si="52"/>
        <v>296.03732767383013</v>
      </c>
      <c r="J64" s="201">
        <f t="shared" si="52"/>
        <v>315.77314951875206</v>
      </c>
      <c r="K64" s="63">
        <f t="shared" si="52"/>
        <v>315.77314951875206</v>
      </c>
      <c r="L64" s="63">
        <f t="shared" si="52"/>
        <v>315.77314951875206</v>
      </c>
      <c r="M64" s="62">
        <f t="shared" si="52"/>
        <v>315.77314951875206</v>
      </c>
      <c r="N64" s="58">
        <f t="shared" si="52"/>
        <v>315.77314951875206</v>
      </c>
      <c r="O64" s="58">
        <f t="shared" si="52"/>
        <v>315.77314951875206</v>
      </c>
      <c r="P64" s="58">
        <f t="shared" si="52"/>
        <v>315.77314951875206</v>
      </c>
      <c r="Q64" s="58">
        <f t="shared" si="52"/>
        <v>315.77314951875206</v>
      </c>
      <c r="R64" s="58">
        <f t="shared" si="52"/>
        <v>315.77314951875206</v>
      </c>
      <c r="S64" s="58">
        <f t="shared" si="52"/>
        <v>315.77314951875206</v>
      </c>
      <c r="T64" s="58">
        <f t="shared" si="52"/>
        <v>315.77314951875206</v>
      </c>
      <c r="U64" s="58">
        <f t="shared" si="52"/>
        <v>315.77314951875206</v>
      </c>
      <c r="V64" s="58">
        <f t="shared" si="52"/>
        <v>315.77314951875206</v>
      </c>
      <c r="W64" s="58">
        <f t="shared" si="52"/>
        <v>315.77314951875206</v>
      </c>
      <c r="X64" s="58">
        <f t="shared" si="52"/>
        <v>315.77314951875206</v>
      </c>
      <c r="Y64" s="58">
        <f t="shared" si="52"/>
        <v>315.77314951875206</v>
      </c>
      <c r="Z64" s="58">
        <f t="shared" si="52"/>
        <v>315.77314951875206</v>
      </c>
      <c r="AA64" s="58">
        <f t="shared" si="52"/>
        <v>315.77314951875206</v>
      </c>
      <c r="AB64" s="58">
        <f t="shared" si="52"/>
        <v>315.77314951875206</v>
      </c>
      <c r="AC64" s="58">
        <f t="shared" si="52"/>
        <v>315.77314951875206</v>
      </c>
      <c r="AD64" s="58">
        <f t="shared" si="52"/>
        <v>315.77314951875206</v>
      </c>
      <c r="AE64" s="58">
        <f t="shared" si="52"/>
        <v>315.77314951875206</v>
      </c>
      <c r="AF64" s="58">
        <f t="shared" si="52"/>
        <v>315.77314951875206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19.526967031223311</v>
      </c>
      <c r="C65" s="58">
        <f t="shared" si="53"/>
        <v>58.580901093669922</v>
      </c>
      <c r="D65" s="58">
        <f t="shared" si="53"/>
        <v>97.634835156116566</v>
      </c>
      <c r="E65" s="58">
        <f t="shared" si="53"/>
        <v>136.68876921856318</v>
      </c>
      <c r="F65" s="58">
        <f t="shared" si="53"/>
        <v>175.74270328100982</v>
      </c>
      <c r="G65" s="58">
        <f t="shared" si="53"/>
        <v>214.79663734345641</v>
      </c>
      <c r="H65" s="58">
        <f t="shared" si="53"/>
        <v>253.85057140590311</v>
      </c>
      <c r="I65" s="58">
        <f t="shared" si="53"/>
        <v>292.90450546834978</v>
      </c>
      <c r="J65" s="201">
        <f t="shared" si="53"/>
        <v>312.43147249957298</v>
      </c>
      <c r="K65" s="63">
        <f t="shared" si="53"/>
        <v>312.43147249957298</v>
      </c>
      <c r="L65" s="63">
        <f t="shared" si="53"/>
        <v>312.43147249957298</v>
      </c>
      <c r="M65" s="62">
        <f t="shared" si="53"/>
        <v>312.43147249957298</v>
      </c>
      <c r="N65" s="58">
        <f t="shared" si="53"/>
        <v>312.43147249957298</v>
      </c>
      <c r="O65" s="58">
        <f t="shared" si="53"/>
        <v>312.43147249957298</v>
      </c>
      <c r="P65" s="58">
        <f t="shared" si="53"/>
        <v>312.43147249957298</v>
      </c>
      <c r="Q65" s="58">
        <f t="shared" si="53"/>
        <v>312.43147249957298</v>
      </c>
      <c r="R65" s="58">
        <f t="shared" si="53"/>
        <v>312.43147249957298</v>
      </c>
      <c r="S65" s="58">
        <f t="shared" si="53"/>
        <v>312.43147249957298</v>
      </c>
      <c r="T65" s="58">
        <f t="shared" si="53"/>
        <v>312.43147249957298</v>
      </c>
      <c r="U65" s="58">
        <f t="shared" si="53"/>
        <v>312.43147249957298</v>
      </c>
      <c r="V65" s="58">
        <f t="shared" si="53"/>
        <v>312.43147249957298</v>
      </c>
      <c r="W65" s="58">
        <f t="shared" si="53"/>
        <v>312.43147249957298</v>
      </c>
      <c r="X65" s="58">
        <f t="shared" si="53"/>
        <v>312.43147249957298</v>
      </c>
      <c r="Y65" s="58">
        <f t="shared" si="53"/>
        <v>312.43147249957298</v>
      </c>
      <c r="Z65" s="58">
        <f t="shared" si="53"/>
        <v>312.43147249957298</v>
      </c>
      <c r="AA65" s="58">
        <f t="shared" si="53"/>
        <v>312.43147249957298</v>
      </c>
      <c r="AB65" s="58">
        <f t="shared" si="53"/>
        <v>312.43147249957298</v>
      </c>
      <c r="AC65" s="58">
        <f t="shared" si="53"/>
        <v>312.43147249957298</v>
      </c>
      <c r="AD65" s="58">
        <f t="shared" si="53"/>
        <v>312.43147249957298</v>
      </c>
      <c r="AE65" s="58">
        <f t="shared" si="53"/>
        <v>312.43147249957298</v>
      </c>
      <c r="AF65" s="58">
        <f t="shared" si="53"/>
        <v>312.43147249957298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19.320322428659878</v>
      </c>
      <c r="C66" s="58">
        <f t="shared" si="54"/>
        <v>57.960967285979621</v>
      </c>
      <c r="D66" s="58">
        <f t="shared" si="54"/>
        <v>96.601612143299391</v>
      </c>
      <c r="E66" s="58">
        <f t="shared" si="54"/>
        <v>135.24225700061913</v>
      </c>
      <c r="F66" s="58">
        <f t="shared" si="54"/>
        <v>173.88290185793892</v>
      </c>
      <c r="G66" s="58">
        <f t="shared" si="54"/>
        <v>212.52354671525865</v>
      </c>
      <c r="H66" s="58">
        <f t="shared" si="54"/>
        <v>251.16419157257846</v>
      </c>
      <c r="I66" s="58">
        <f t="shared" si="54"/>
        <v>289.80483642989827</v>
      </c>
      <c r="J66" s="201">
        <f t="shared" si="54"/>
        <v>309.12515885855805</v>
      </c>
      <c r="K66" s="63">
        <f t="shared" si="54"/>
        <v>309.12515885855805</v>
      </c>
      <c r="L66" s="63">
        <f t="shared" si="54"/>
        <v>309.12515885855805</v>
      </c>
      <c r="M66" s="62">
        <f t="shared" si="54"/>
        <v>309.12515885855805</v>
      </c>
      <c r="N66" s="58">
        <f t="shared" si="54"/>
        <v>309.12515885855805</v>
      </c>
      <c r="O66" s="58">
        <f t="shared" si="54"/>
        <v>309.12515885855805</v>
      </c>
      <c r="P66" s="58">
        <f t="shared" si="54"/>
        <v>309.12515885855805</v>
      </c>
      <c r="Q66" s="58">
        <f t="shared" si="54"/>
        <v>309.12515885855805</v>
      </c>
      <c r="R66" s="58">
        <f t="shared" si="54"/>
        <v>309.12515885855805</v>
      </c>
      <c r="S66" s="58">
        <f t="shared" si="54"/>
        <v>309.12515885855805</v>
      </c>
      <c r="T66" s="58">
        <f t="shared" si="54"/>
        <v>309.12515885855805</v>
      </c>
      <c r="U66" s="58">
        <f t="shared" si="54"/>
        <v>309.12515885855805</v>
      </c>
      <c r="V66" s="58">
        <f t="shared" si="54"/>
        <v>309.12515885855805</v>
      </c>
      <c r="W66" s="58">
        <f t="shared" si="54"/>
        <v>309.12515885855805</v>
      </c>
      <c r="X66" s="58">
        <f t="shared" si="54"/>
        <v>309.12515885855805</v>
      </c>
      <c r="Y66" s="58">
        <f t="shared" si="54"/>
        <v>309.12515885855805</v>
      </c>
      <c r="Z66" s="58">
        <f t="shared" si="54"/>
        <v>309.12515885855805</v>
      </c>
      <c r="AA66" s="58">
        <f t="shared" si="54"/>
        <v>309.12515885855805</v>
      </c>
      <c r="AB66" s="58">
        <f t="shared" si="54"/>
        <v>309.12515885855805</v>
      </c>
      <c r="AC66" s="58">
        <f t="shared" si="54"/>
        <v>309.12515885855805</v>
      </c>
      <c r="AD66" s="58">
        <f t="shared" si="54"/>
        <v>309.12515885855805</v>
      </c>
      <c r="AE66" s="58">
        <f t="shared" si="54"/>
        <v>309.12515885855805</v>
      </c>
      <c r="AF66" s="58">
        <f t="shared" si="54"/>
        <v>309.12515885855805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19.115864647618718</v>
      </c>
      <c r="C67" s="58">
        <f t="shared" si="55"/>
        <v>57.347593942856143</v>
      </c>
      <c r="D67" s="58">
        <f t="shared" si="55"/>
        <v>95.579323238093593</v>
      </c>
      <c r="E67" s="58">
        <f t="shared" si="55"/>
        <v>133.81105253333101</v>
      </c>
      <c r="F67" s="58">
        <f t="shared" si="55"/>
        <v>172.04278182856848</v>
      </c>
      <c r="G67" s="58">
        <f t="shared" si="55"/>
        <v>210.27451112380589</v>
      </c>
      <c r="H67" s="58">
        <f t="shared" si="55"/>
        <v>248.50624041904337</v>
      </c>
      <c r="I67" s="58">
        <f t="shared" si="55"/>
        <v>286.73796971428084</v>
      </c>
      <c r="J67" s="201">
        <f t="shared" si="55"/>
        <v>305.85383436189949</v>
      </c>
      <c r="K67" s="63">
        <f t="shared" si="55"/>
        <v>305.85383436189949</v>
      </c>
      <c r="L67" s="63">
        <f t="shared" si="55"/>
        <v>305.85383436189949</v>
      </c>
      <c r="M67" s="62">
        <f t="shared" si="55"/>
        <v>305.85383436189949</v>
      </c>
      <c r="N67" s="58">
        <f t="shared" si="55"/>
        <v>305.85383436189949</v>
      </c>
      <c r="O67" s="58">
        <f t="shared" si="55"/>
        <v>305.85383436189949</v>
      </c>
      <c r="P67" s="58">
        <f t="shared" si="55"/>
        <v>305.85383436189949</v>
      </c>
      <c r="Q67" s="58">
        <f t="shared" si="55"/>
        <v>305.85383436189949</v>
      </c>
      <c r="R67" s="58">
        <f t="shared" si="55"/>
        <v>305.85383436189949</v>
      </c>
      <c r="S67" s="58">
        <f t="shared" si="55"/>
        <v>305.85383436189949</v>
      </c>
      <c r="T67" s="58">
        <f t="shared" si="55"/>
        <v>305.85383436189949</v>
      </c>
      <c r="U67" s="58">
        <f t="shared" si="55"/>
        <v>305.85383436189949</v>
      </c>
      <c r="V67" s="58">
        <f t="shared" si="55"/>
        <v>305.85383436189949</v>
      </c>
      <c r="W67" s="58">
        <f t="shared" si="55"/>
        <v>305.85383436189949</v>
      </c>
      <c r="X67" s="58">
        <f t="shared" si="55"/>
        <v>305.85383436189949</v>
      </c>
      <c r="Y67" s="58">
        <f t="shared" si="55"/>
        <v>305.85383436189949</v>
      </c>
      <c r="Z67" s="58">
        <f t="shared" si="55"/>
        <v>305.85383436189949</v>
      </c>
      <c r="AA67" s="58">
        <f t="shared" si="55"/>
        <v>305.85383436189949</v>
      </c>
      <c r="AB67" s="58">
        <f t="shared" si="55"/>
        <v>305.85383436189949</v>
      </c>
      <c r="AC67" s="58">
        <f t="shared" si="55"/>
        <v>305.85383436189949</v>
      </c>
      <c r="AD67" s="58">
        <f t="shared" si="55"/>
        <v>305.85383436189949</v>
      </c>
      <c r="AE67" s="58">
        <f t="shared" si="55"/>
        <v>305.85383436189949</v>
      </c>
      <c r="AF67" s="58">
        <f t="shared" si="55"/>
        <v>305.85383436189949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18.913570546007993</v>
      </c>
      <c r="C68" s="58">
        <f t="shared" si="56"/>
        <v>56.740711638023967</v>
      </c>
      <c r="D68" s="58">
        <f t="shared" si="56"/>
        <v>94.567852730039959</v>
      </c>
      <c r="E68" s="58">
        <f t="shared" si="56"/>
        <v>132.39499382205594</v>
      </c>
      <c r="F68" s="58">
        <f t="shared" si="56"/>
        <v>170.22213491407197</v>
      </c>
      <c r="G68" s="58">
        <f t="shared" si="56"/>
        <v>208.04927600608792</v>
      </c>
      <c r="H68" s="58">
        <f t="shared" si="56"/>
        <v>245.87641709810393</v>
      </c>
      <c r="I68" s="58">
        <f t="shared" si="56"/>
        <v>283.70355819011996</v>
      </c>
      <c r="J68" s="201">
        <f t="shared" si="56"/>
        <v>302.61712873612788</v>
      </c>
      <c r="K68" s="63">
        <f t="shared" si="56"/>
        <v>302.61712873612788</v>
      </c>
      <c r="L68" s="63">
        <f t="shared" si="56"/>
        <v>302.61712873612788</v>
      </c>
      <c r="M68" s="62">
        <f t="shared" si="56"/>
        <v>302.61712873612788</v>
      </c>
      <c r="N68" s="58">
        <f t="shared" si="56"/>
        <v>302.61712873612788</v>
      </c>
      <c r="O68" s="58">
        <f t="shared" si="56"/>
        <v>302.61712873612788</v>
      </c>
      <c r="P68" s="58">
        <f t="shared" si="56"/>
        <v>302.61712873612788</v>
      </c>
      <c r="Q68" s="58">
        <f t="shared" si="56"/>
        <v>302.61712873612788</v>
      </c>
      <c r="R68" s="58">
        <f t="shared" si="56"/>
        <v>302.61712873612788</v>
      </c>
      <c r="S68" s="58">
        <f t="shared" si="56"/>
        <v>302.61712873612788</v>
      </c>
      <c r="T68" s="58">
        <f t="shared" si="56"/>
        <v>302.61712873612788</v>
      </c>
      <c r="U68" s="58">
        <f t="shared" si="56"/>
        <v>302.61712873612788</v>
      </c>
      <c r="V68" s="58">
        <f t="shared" si="56"/>
        <v>302.61712873612788</v>
      </c>
      <c r="W68" s="58">
        <f t="shared" si="56"/>
        <v>302.61712873612788</v>
      </c>
      <c r="X68" s="58">
        <f t="shared" si="56"/>
        <v>302.61712873612788</v>
      </c>
      <c r="Y68" s="58">
        <f t="shared" si="56"/>
        <v>302.61712873612788</v>
      </c>
      <c r="Z68" s="58">
        <f t="shared" si="56"/>
        <v>302.61712873612788</v>
      </c>
      <c r="AA68" s="58">
        <f t="shared" si="56"/>
        <v>302.61712873612788</v>
      </c>
      <c r="AB68" s="58">
        <f t="shared" si="56"/>
        <v>302.61712873612788</v>
      </c>
      <c r="AC68" s="58">
        <f t="shared" si="56"/>
        <v>302.61712873612788</v>
      </c>
      <c r="AD68" s="58">
        <f t="shared" si="56"/>
        <v>302.61712873612788</v>
      </c>
      <c r="AE68" s="58">
        <f t="shared" si="56"/>
        <v>302.61712873612788</v>
      </c>
      <c r="AF68" s="58">
        <f t="shared" si="56"/>
        <v>302.61712873612788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18.713417226637617</v>
      </c>
      <c r="C69" s="58">
        <f t="shared" si="57"/>
        <v>56.140251679912829</v>
      </c>
      <c r="D69" s="58">
        <f t="shared" si="57"/>
        <v>93.56708613318807</v>
      </c>
      <c r="E69" s="58">
        <f t="shared" si="57"/>
        <v>130.9939205864633</v>
      </c>
      <c r="F69" s="58">
        <f t="shared" si="57"/>
        <v>168.42075503973857</v>
      </c>
      <c r="G69" s="58">
        <f t="shared" si="57"/>
        <v>205.84758949301377</v>
      </c>
      <c r="H69" s="58">
        <f t="shared" si="57"/>
        <v>243.27442394628901</v>
      </c>
      <c r="I69" s="58">
        <f t="shared" si="57"/>
        <v>280.70125839956427</v>
      </c>
      <c r="J69" s="201">
        <f t="shared" si="57"/>
        <v>299.41467562620187</v>
      </c>
      <c r="K69" s="63">
        <f t="shared" si="57"/>
        <v>299.41467562620187</v>
      </c>
      <c r="L69" s="63">
        <f t="shared" si="57"/>
        <v>299.41467562620187</v>
      </c>
      <c r="M69" s="62">
        <f t="shared" si="57"/>
        <v>299.41467562620187</v>
      </c>
      <c r="N69" s="58">
        <f t="shared" si="57"/>
        <v>299.41467562620187</v>
      </c>
      <c r="O69" s="58">
        <f t="shared" si="57"/>
        <v>299.41467562620187</v>
      </c>
      <c r="P69" s="58">
        <f t="shared" si="57"/>
        <v>299.41467562620187</v>
      </c>
      <c r="Q69" s="58">
        <f t="shared" si="57"/>
        <v>299.41467562620187</v>
      </c>
      <c r="R69" s="58">
        <f t="shared" si="57"/>
        <v>299.41467562620187</v>
      </c>
      <c r="S69" s="58">
        <f t="shared" si="57"/>
        <v>299.41467562620187</v>
      </c>
      <c r="T69" s="58">
        <f t="shared" si="57"/>
        <v>299.41467562620187</v>
      </c>
      <c r="U69" s="58">
        <f t="shared" si="57"/>
        <v>299.41467562620187</v>
      </c>
      <c r="V69" s="58">
        <f t="shared" si="57"/>
        <v>299.41467562620187</v>
      </c>
      <c r="W69" s="58">
        <f t="shared" si="57"/>
        <v>299.41467562620187</v>
      </c>
      <c r="X69" s="58">
        <f t="shared" si="57"/>
        <v>299.41467562620187</v>
      </c>
      <c r="Y69" s="58">
        <f t="shared" si="57"/>
        <v>299.41467562620187</v>
      </c>
      <c r="Z69" s="58">
        <f t="shared" si="57"/>
        <v>299.41467562620187</v>
      </c>
      <c r="AA69" s="58">
        <f t="shared" si="57"/>
        <v>299.41467562620187</v>
      </c>
      <c r="AB69" s="58">
        <f t="shared" si="57"/>
        <v>299.41467562620187</v>
      </c>
      <c r="AC69" s="58">
        <f t="shared" si="57"/>
        <v>299.41467562620187</v>
      </c>
      <c r="AD69" s="58">
        <f t="shared" si="57"/>
        <v>299.41467562620187</v>
      </c>
      <c r="AE69" s="58">
        <f t="shared" si="57"/>
        <v>299.41467562620187</v>
      </c>
      <c r="AF69" s="58">
        <f t="shared" si="57"/>
        <v>299.41467562620187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18.515382034627567</v>
      </c>
      <c r="C70" s="58">
        <f t="shared" si="58"/>
        <v>55.546146103882677</v>
      </c>
      <c r="D70" s="58">
        <f t="shared" si="58"/>
        <v>92.576910173137804</v>
      </c>
      <c r="E70" s="58">
        <f t="shared" si="58"/>
        <v>129.60767424239293</v>
      </c>
      <c r="F70" s="58">
        <f t="shared" si="58"/>
        <v>166.63843831164812</v>
      </c>
      <c r="G70" s="58">
        <f t="shared" si="58"/>
        <v>203.66920238090322</v>
      </c>
      <c r="H70" s="58">
        <f t="shared" si="58"/>
        <v>240.69996645015834</v>
      </c>
      <c r="I70" s="58">
        <f t="shared" si="58"/>
        <v>277.7307305194135</v>
      </c>
      <c r="J70" s="201">
        <f t="shared" si="58"/>
        <v>296.24611255404108</v>
      </c>
      <c r="K70" s="63">
        <f t="shared" si="58"/>
        <v>296.24611255404108</v>
      </c>
      <c r="L70" s="63">
        <f t="shared" si="58"/>
        <v>296.24611255404108</v>
      </c>
      <c r="M70" s="62">
        <f t="shared" si="58"/>
        <v>296.24611255404108</v>
      </c>
      <c r="N70" s="58">
        <f t="shared" si="58"/>
        <v>296.24611255404108</v>
      </c>
      <c r="O70" s="58">
        <f t="shared" si="58"/>
        <v>296.24611255404108</v>
      </c>
      <c r="P70" s="58">
        <f t="shared" si="58"/>
        <v>296.24611255404108</v>
      </c>
      <c r="Q70" s="58">
        <f t="shared" si="58"/>
        <v>296.24611255404108</v>
      </c>
      <c r="R70" s="58">
        <f t="shared" si="58"/>
        <v>296.24611255404108</v>
      </c>
      <c r="S70" s="58">
        <f t="shared" si="58"/>
        <v>296.24611255404108</v>
      </c>
      <c r="T70" s="58">
        <f t="shared" si="58"/>
        <v>296.24611255404108</v>
      </c>
      <c r="U70" s="58">
        <f t="shared" si="58"/>
        <v>296.24611255404108</v>
      </c>
      <c r="V70" s="58">
        <f t="shared" si="58"/>
        <v>296.24611255404108</v>
      </c>
      <c r="W70" s="58">
        <f t="shared" si="58"/>
        <v>296.24611255404108</v>
      </c>
      <c r="X70" s="58">
        <f t="shared" si="58"/>
        <v>296.24611255404108</v>
      </c>
      <c r="Y70" s="58">
        <f t="shared" si="58"/>
        <v>296.24611255404108</v>
      </c>
      <c r="Z70" s="58">
        <f t="shared" si="58"/>
        <v>296.24611255404108</v>
      </c>
      <c r="AA70" s="58">
        <f t="shared" si="58"/>
        <v>296.24611255404108</v>
      </c>
      <c r="AB70" s="58">
        <f t="shared" si="58"/>
        <v>296.24611255404108</v>
      </c>
      <c r="AC70" s="58">
        <f t="shared" si="58"/>
        <v>296.24611255404108</v>
      </c>
      <c r="AD70" s="58">
        <f t="shared" si="58"/>
        <v>296.24611255404108</v>
      </c>
      <c r="AE70" s="58">
        <f t="shared" si="58"/>
        <v>296.24611255404108</v>
      </c>
      <c r="AF70" s="58">
        <f t="shared" si="58"/>
        <v>296.24611255404108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17.442250497551377</v>
      </c>
      <c r="O74" s="63">
        <f t="shared" si="60"/>
        <v>53.221225877143944</v>
      </c>
      <c r="P74" s="63">
        <f t="shared" si="60"/>
        <v>88.776582660614054</v>
      </c>
      <c r="Q74" s="63">
        <f t="shared" si="60"/>
        <v>124.55555804020662</v>
      </c>
      <c r="R74" s="63">
        <f t="shared" si="60"/>
        <v>160.11091482367672</v>
      </c>
      <c r="S74" s="63">
        <f t="shared" si="60"/>
        <v>195.88989020326929</v>
      </c>
      <c r="T74" s="63">
        <f t="shared" si="60"/>
        <v>231.22162839061696</v>
      </c>
      <c r="U74" s="63">
        <f t="shared" si="60"/>
        <v>267.00060377020952</v>
      </c>
      <c r="V74" s="63">
        <f t="shared" si="60"/>
        <v>302.55596055367965</v>
      </c>
      <c r="W74" s="63">
        <f t="shared" si="60"/>
        <v>338.11131733714973</v>
      </c>
      <c r="X74" s="63">
        <f t="shared" si="60"/>
        <v>373.89029271674229</v>
      </c>
      <c r="Y74" s="63">
        <f t="shared" si="60"/>
        <v>409.22203090408999</v>
      </c>
      <c r="Z74" s="63">
        <f t="shared" si="60"/>
        <v>445.00100628368256</v>
      </c>
      <c r="AA74" s="63">
        <f t="shared" si="60"/>
        <v>480.55636306715263</v>
      </c>
      <c r="AB74" s="63">
        <f t="shared" si="60"/>
        <v>516.33533844674525</v>
      </c>
      <c r="AC74" s="63">
        <f t="shared" si="60"/>
        <v>551.89069523021533</v>
      </c>
      <c r="AD74" s="63">
        <f t="shared" si="60"/>
        <v>587.66967060980789</v>
      </c>
      <c r="AE74" s="63">
        <f t="shared" si="60"/>
        <v>623.00140879715559</v>
      </c>
      <c r="AF74" s="63">
        <f t="shared" si="60"/>
        <v>658.78038417674816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17.442250497551377</v>
      </c>
      <c r="O75" s="63">
        <f t="shared" si="61"/>
        <v>53.221225877143944</v>
      </c>
      <c r="P75" s="63">
        <f t="shared" si="61"/>
        <v>88.776582660614054</v>
      </c>
      <c r="Q75" s="63">
        <f t="shared" si="61"/>
        <v>124.55555804020662</v>
      </c>
      <c r="R75" s="63">
        <f t="shared" si="61"/>
        <v>160.11091482367672</v>
      </c>
      <c r="S75" s="63">
        <f t="shared" si="61"/>
        <v>195.88989020326929</v>
      </c>
      <c r="T75" s="63">
        <f t="shared" si="61"/>
        <v>231.22162839061696</v>
      </c>
      <c r="U75" s="63">
        <f t="shared" si="61"/>
        <v>267.00060377020952</v>
      </c>
      <c r="V75" s="63">
        <f t="shared" si="61"/>
        <v>302.55596055367965</v>
      </c>
      <c r="W75" s="63">
        <f t="shared" si="61"/>
        <v>338.11131733714973</v>
      </c>
      <c r="X75" s="63">
        <f t="shared" si="61"/>
        <v>373.89029271674229</v>
      </c>
      <c r="Y75" s="63">
        <f t="shared" si="61"/>
        <v>409.22203090408999</v>
      </c>
      <c r="Z75" s="63">
        <f t="shared" si="61"/>
        <v>445.00100628368256</v>
      </c>
      <c r="AA75" s="63">
        <f t="shared" si="61"/>
        <v>480.55636306715263</v>
      </c>
      <c r="AB75" s="63">
        <f t="shared" si="61"/>
        <v>516.33533844674525</v>
      </c>
      <c r="AC75" s="63">
        <f t="shared" si="61"/>
        <v>551.89069523021533</v>
      </c>
      <c r="AD75" s="63">
        <f t="shared" si="61"/>
        <v>587.66967060980789</v>
      </c>
      <c r="AE75" s="63">
        <f t="shared" si="61"/>
        <v>623.00140879715559</v>
      </c>
      <c r="AF75" s="63">
        <f t="shared" si="61"/>
        <v>658.78038417674816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17.442250497551377</v>
      </c>
      <c r="O76" s="63">
        <f t="shared" si="62"/>
        <v>53.221225877143944</v>
      </c>
      <c r="P76" s="63">
        <f t="shared" si="62"/>
        <v>88.776582660614054</v>
      </c>
      <c r="Q76" s="63">
        <f t="shared" si="62"/>
        <v>124.55555804020662</v>
      </c>
      <c r="R76" s="63">
        <f t="shared" si="62"/>
        <v>160.11091482367672</v>
      </c>
      <c r="S76" s="63">
        <f t="shared" si="62"/>
        <v>195.88989020326929</v>
      </c>
      <c r="T76" s="63">
        <f t="shared" si="62"/>
        <v>231.22162839061696</v>
      </c>
      <c r="U76" s="63">
        <f t="shared" si="62"/>
        <v>267.00060377020952</v>
      </c>
      <c r="V76" s="63">
        <f t="shared" si="62"/>
        <v>302.55596055367965</v>
      </c>
      <c r="W76" s="63">
        <f t="shared" si="62"/>
        <v>338.11131733714973</v>
      </c>
      <c r="X76" s="63">
        <f t="shared" si="62"/>
        <v>373.89029271674229</v>
      </c>
      <c r="Y76" s="63">
        <f t="shared" si="62"/>
        <v>409.22203090408999</v>
      </c>
      <c r="Z76" s="63">
        <f t="shared" si="62"/>
        <v>445.00100628368256</v>
      </c>
      <c r="AA76" s="63">
        <f t="shared" si="62"/>
        <v>480.55636306715263</v>
      </c>
      <c r="AB76" s="63">
        <f t="shared" si="62"/>
        <v>516.33533844674525</v>
      </c>
      <c r="AC76" s="63">
        <f t="shared" si="62"/>
        <v>551.89069523021533</v>
      </c>
      <c r="AD76" s="63">
        <f t="shared" si="62"/>
        <v>587.66967060980789</v>
      </c>
      <c r="AE76" s="63">
        <f t="shared" si="62"/>
        <v>623.00140879715559</v>
      </c>
      <c r="AF76" s="63">
        <f t="shared" si="62"/>
        <v>658.78038417674816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17.442250497551377</v>
      </c>
      <c r="O77" s="63">
        <f t="shared" si="63"/>
        <v>53.221225877143944</v>
      </c>
      <c r="P77" s="63">
        <f t="shared" si="63"/>
        <v>88.776582660614054</v>
      </c>
      <c r="Q77" s="63">
        <f t="shared" si="63"/>
        <v>124.55555804020662</v>
      </c>
      <c r="R77" s="63">
        <f t="shared" si="63"/>
        <v>160.11091482367672</v>
      </c>
      <c r="S77" s="63">
        <f t="shared" si="63"/>
        <v>195.88989020326929</v>
      </c>
      <c r="T77" s="63">
        <f t="shared" si="63"/>
        <v>231.22162839061696</v>
      </c>
      <c r="U77" s="63">
        <f t="shared" si="63"/>
        <v>267.00060377020952</v>
      </c>
      <c r="V77" s="63">
        <f t="shared" si="63"/>
        <v>302.55596055367965</v>
      </c>
      <c r="W77" s="63">
        <f t="shared" si="63"/>
        <v>338.11131733714973</v>
      </c>
      <c r="X77" s="63">
        <f t="shared" si="63"/>
        <v>373.89029271674229</v>
      </c>
      <c r="Y77" s="63">
        <f t="shared" si="63"/>
        <v>409.22203090408999</v>
      </c>
      <c r="Z77" s="63">
        <f t="shared" si="63"/>
        <v>445.00100628368256</v>
      </c>
      <c r="AA77" s="63">
        <f t="shared" si="63"/>
        <v>480.55636306715263</v>
      </c>
      <c r="AB77" s="63">
        <f t="shared" si="63"/>
        <v>516.33533844674525</v>
      </c>
      <c r="AC77" s="63">
        <f t="shared" si="63"/>
        <v>551.89069523021533</v>
      </c>
      <c r="AD77" s="63">
        <f t="shared" si="63"/>
        <v>587.66967060980789</v>
      </c>
      <c r="AE77" s="63">
        <f t="shared" si="63"/>
        <v>623.00140879715559</v>
      </c>
      <c r="AF77" s="63">
        <f t="shared" si="63"/>
        <v>658.78038417674816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17.442250497551377</v>
      </c>
      <c r="O78" s="63">
        <f t="shared" si="64"/>
        <v>53.221225877143944</v>
      </c>
      <c r="P78" s="63">
        <f t="shared" si="64"/>
        <v>88.776582660614054</v>
      </c>
      <c r="Q78" s="63">
        <f t="shared" si="64"/>
        <v>124.55555804020662</v>
      </c>
      <c r="R78" s="63">
        <f t="shared" si="64"/>
        <v>160.11091482367672</v>
      </c>
      <c r="S78" s="63">
        <f t="shared" si="64"/>
        <v>195.88989020326929</v>
      </c>
      <c r="T78" s="63">
        <f t="shared" si="64"/>
        <v>231.22162839061696</v>
      </c>
      <c r="U78" s="63">
        <f t="shared" si="64"/>
        <v>267.00060377020952</v>
      </c>
      <c r="V78" s="63">
        <f t="shared" si="64"/>
        <v>302.55596055367965</v>
      </c>
      <c r="W78" s="63">
        <f t="shared" si="64"/>
        <v>338.11131733714973</v>
      </c>
      <c r="X78" s="63">
        <f t="shared" si="64"/>
        <v>373.89029271674229</v>
      </c>
      <c r="Y78" s="63">
        <f t="shared" si="64"/>
        <v>409.22203090408999</v>
      </c>
      <c r="Z78" s="63">
        <f t="shared" si="64"/>
        <v>445.00100628368256</v>
      </c>
      <c r="AA78" s="63">
        <f t="shared" si="64"/>
        <v>480.55636306715263</v>
      </c>
      <c r="AB78" s="63">
        <f t="shared" si="64"/>
        <v>516.33533844674525</v>
      </c>
      <c r="AC78" s="63">
        <f t="shared" si="64"/>
        <v>551.89069523021533</v>
      </c>
      <c r="AD78" s="63">
        <f t="shared" si="64"/>
        <v>587.66967060980789</v>
      </c>
      <c r="AE78" s="63">
        <f t="shared" si="64"/>
        <v>623.00140879715559</v>
      </c>
      <c r="AF78" s="63">
        <f t="shared" si="64"/>
        <v>658.78038417674816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17.442250497551377</v>
      </c>
      <c r="O79" s="63">
        <f t="shared" si="65"/>
        <v>53.221225877143944</v>
      </c>
      <c r="P79" s="63">
        <f t="shared" si="65"/>
        <v>88.776582660614054</v>
      </c>
      <c r="Q79" s="63">
        <f t="shared" si="65"/>
        <v>124.55555804020662</v>
      </c>
      <c r="R79" s="63">
        <f t="shared" si="65"/>
        <v>160.11091482367672</v>
      </c>
      <c r="S79" s="63">
        <f t="shared" si="65"/>
        <v>195.88989020326929</v>
      </c>
      <c r="T79" s="63">
        <f t="shared" si="65"/>
        <v>231.22162839061696</v>
      </c>
      <c r="U79" s="63">
        <f t="shared" si="65"/>
        <v>267.00060377020952</v>
      </c>
      <c r="V79" s="63">
        <f t="shared" si="65"/>
        <v>302.55596055367965</v>
      </c>
      <c r="W79" s="63">
        <f t="shared" si="65"/>
        <v>338.11131733714973</v>
      </c>
      <c r="X79" s="63">
        <f t="shared" si="65"/>
        <v>373.89029271674229</v>
      </c>
      <c r="Y79" s="63">
        <f t="shared" si="65"/>
        <v>409.22203090408999</v>
      </c>
      <c r="Z79" s="63">
        <f t="shared" si="65"/>
        <v>445.00100628368256</v>
      </c>
      <c r="AA79" s="63">
        <f t="shared" si="65"/>
        <v>480.55636306715263</v>
      </c>
      <c r="AB79" s="63">
        <f t="shared" si="65"/>
        <v>516.33533844674525</v>
      </c>
      <c r="AC79" s="63">
        <f t="shared" si="65"/>
        <v>551.89069523021533</v>
      </c>
      <c r="AD79" s="63">
        <f t="shared" si="65"/>
        <v>587.66967060980789</v>
      </c>
      <c r="AE79" s="63">
        <f t="shared" si="65"/>
        <v>623.00140879715559</v>
      </c>
      <c r="AF79" s="63">
        <f t="shared" si="65"/>
        <v>658.78038417674816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17.442250497551377</v>
      </c>
      <c r="O80" s="63">
        <f t="shared" si="66"/>
        <v>53.221225877143944</v>
      </c>
      <c r="P80" s="63">
        <f t="shared" si="66"/>
        <v>88.776582660614054</v>
      </c>
      <c r="Q80" s="63">
        <f t="shared" si="66"/>
        <v>124.55555804020662</v>
      </c>
      <c r="R80" s="63">
        <f t="shared" si="66"/>
        <v>160.11091482367672</v>
      </c>
      <c r="S80" s="63">
        <f t="shared" si="66"/>
        <v>195.88989020326929</v>
      </c>
      <c r="T80" s="63">
        <f t="shared" si="66"/>
        <v>231.22162839061696</v>
      </c>
      <c r="U80" s="63">
        <f t="shared" si="66"/>
        <v>267.00060377020952</v>
      </c>
      <c r="V80" s="63">
        <f t="shared" si="66"/>
        <v>302.55596055367965</v>
      </c>
      <c r="W80" s="63">
        <f t="shared" si="66"/>
        <v>338.11131733714973</v>
      </c>
      <c r="X80" s="63">
        <f t="shared" si="66"/>
        <v>373.89029271674229</v>
      </c>
      <c r="Y80" s="63">
        <f t="shared" si="66"/>
        <v>409.22203090408999</v>
      </c>
      <c r="Z80" s="63">
        <f t="shared" si="66"/>
        <v>445.00100628368256</v>
      </c>
      <c r="AA80" s="63">
        <f t="shared" si="66"/>
        <v>480.55636306715263</v>
      </c>
      <c r="AB80" s="63">
        <f t="shared" si="66"/>
        <v>516.33533844674525</v>
      </c>
      <c r="AC80" s="63">
        <f t="shared" si="66"/>
        <v>551.89069523021533</v>
      </c>
      <c r="AD80" s="63">
        <f t="shared" si="66"/>
        <v>587.66967060980789</v>
      </c>
      <c r="AE80" s="63">
        <f t="shared" si="66"/>
        <v>623.00140879715559</v>
      </c>
      <c r="AF80" s="63">
        <f t="shared" si="66"/>
        <v>658.78038417674816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17.442250497551377</v>
      </c>
      <c r="O81" s="63">
        <f t="shared" si="67"/>
        <v>53.221225877143944</v>
      </c>
      <c r="P81" s="63">
        <f t="shared" si="67"/>
        <v>88.776582660614054</v>
      </c>
      <c r="Q81" s="63">
        <f t="shared" si="67"/>
        <v>124.55555804020662</v>
      </c>
      <c r="R81" s="63">
        <f t="shared" si="67"/>
        <v>160.11091482367672</v>
      </c>
      <c r="S81" s="63">
        <f t="shared" si="67"/>
        <v>195.88989020326929</v>
      </c>
      <c r="T81" s="63">
        <f t="shared" si="67"/>
        <v>231.22162839061696</v>
      </c>
      <c r="U81" s="63">
        <f t="shared" si="67"/>
        <v>267.00060377020952</v>
      </c>
      <c r="V81" s="63">
        <f t="shared" si="67"/>
        <v>302.55596055367965</v>
      </c>
      <c r="W81" s="63">
        <f t="shared" si="67"/>
        <v>338.11131733714973</v>
      </c>
      <c r="X81" s="63">
        <f t="shared" si="67"/>
        <v>373.89029271674229</v>
      </c>
      <c r="Y81" s="63">
        <f t="shared" si="67"/>
        <v>409.22203090408999</v>
      </c>
      <c r="Z81" s="63">
        <f t="shared" si="67"/>
        <v>445.00100628368256</v>
      </c>
      <c r="AA81" s="63">
        <f t="shared" si="67"/>
        <v>480.55636306715263</v>
      </c>
      <c r="AB81" s="63">
        <f t="shared" si="67"/>
        <v>516.33533844674525</v>
      </c>
      <c r="AC81" s="63">
        <f t="shared" si="67"/>
        <v>551.89069523021533</v>
      </c>
      <c r="AD81" s="63">
        <f t="shared" si="67"/>
        <v>587.66967060980789</v>
      </c>
      <c r="AE81" s="63">
        <f t="shared" si="67"/>
        <v>623.00140879715559</v>
      </c>
      <c r="AF81" s="63">
        <f t="shared" si="67"/>
        <v>658.78038417674816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17.442250497551377</v>
      </c>
      <c r="O82" s="63">
        <f t="shared" si="68"/>
        <v>53.221225877143944</v>
      </c>
      <c r="P82" s="63">
        <f t="shared" si="68"/>
        <v>88.776582660614054</v>
      </c>
      <c r="Q82" s="63">
        <f t="shared" si="68"/>
        <v>124.55555804020662</v>
      </c>
      <c r="R82" s="63">
        <f t="shared" si="68"/>
        <v>160.11091482367672</v>
      </c>
      <c r="S82" s="63">
        <f t="shared" si="68"/>
        <v>195.88989020326929</v>
      </c>
      <c r="T82" s="63">
        <f t="shared" si="68"/>
        <v>231.22162839061696</v>
      </c>
      <c r="U82" s="63">
        <f t="shared" si="68"/>
        <v>267.00060377020952</v>
      </c>
      <c r="V82" s="63">
        <f t="shared" si="68"/>
        <v>302.55596055367965</v>
      </c>
      <c r="W82" s="63">
        <f t="shared" si="68"/>
        <v>338.11131733714973</v>
      </c>
      <c r="X82" s="63">
        <f t="shared" si="68"/>
        <v>373.89029271674229</v>
      </c>
      <c r="Y82" s="63">
        <f t="shared" si="68"/>
        <v>409.22203090408999</v>
      </c>
      <c r="Z82" s="63">
        <f t="shared" si="68"/>
        <v>445.00100628368256</v>
      </c>
      <c r="AA82" s="63">
        <f t="shared" si="68"/>
        <v>480.55636306715263</v>
      </c>
      <c r="AB82" s="63">
        <f t="shared" si="68"/>
        <v>516.33533844674525</v>
      </c>
      <c r="AC82" s="63">
        <f t="shared" si="68"/>
        <v>551.89069523021533</v>
      </c>
      <c r="AD82" s="63">
        <f t="shared" si="68"/>
        <v>587.66967060980789</v>
      </c>
      <c r="AE82" s="63">
        <f t="shared" si="68"/>
        <v>623.00140879715559</v>
      </c>
      <c r="AF82" s="63">
        <f t="shared" si="68"/>
        <v>658.78038417674816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17.442250497551377</v>
      </c>
      <c r="O83" s="63">
        <f t="shared" si="69"/>
        <v>53.221225877143944</v>
      </c>
      <c r="P83" s="63">
        <f t="shared" si="69"/>
        <v>88.776582660614054</v>
      </c>
      <c r="Q83" s="63">
        <f t="shared" si="69"/>
        <v>124.55555804020662</v>
      </c>
      <c r="R83" s="63">
        <f t="shared" si="69"/>
        <v>160.11091482367672</v>
      </c>
      <c r="S83" s="63">
        <f t="shared" si="69"/>
        <v>195.88989020326929</v>
      </c>
      <c r="T83" s="63">
        <f t="shared" si="69"/>
        <v>231.22162839061696</v>
      </c>
      <c r="U83" s="63">
        <f t="shared" si="69"/>
        <v>267.00060377020952</v>
      </c>
      <c r="V83" s="63">
        <f t="shared" si="69"/>
        <v>302.55596055367965</v>
      </c>
      <c r="W83" s="63">
        <f t="shared" si="69"/>
        <v>338.11131733714973</v>
      </c>
      <c r="X83" s="63">
        <f t="shared" si="69"/>
        <v>373.89029271674229</v>
      </c>
      <c r="Y83" s="63">
        <f t="shared" si="69"/>
        <v>409.22203090408999</v>
      </c>
      <c r="Z83" s="63">
        <f t="shared" si="69"/>
        <v>445.00100628368256</v>
      </c>
      <c r="AA83" s="63">
        <f t="shared" si="69"/>
        <v>480.55636306715263</v>
      </c>
      <c r="AB83" s="63">
        <f t="shared" si="69"/>
        <v>516.33533844674525</v>
      </c>
      <c r="AC83" s="63">
        <f t="shared" si="69"/>
        <v>551.89069523021533</v>
      </c>
      <c r="AD83" s="63">
        <f t="shared" si="69"/>
        <v>587.66967060980789</v>
      </c>
      <c r="AE83" s="63">
        <f t="shared" si="69"/>
        <v>623.00140879715559</v>
      </c>
      <c r="AF83" s="63">
        <f t="shared" si="69"/>
        <v>658.78038417674816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17.442250497551377</v>
      </c>
      <c r="O84" s="63">
        <f t="shared" si="70"/>
        <v>53.221225877143944</v>
      </c>
      <c r="P84" s="63">
        <f t="shared" si="70"/>
        <v>88.776582660614054</v>
      </c>
      <c r="Q84" s="63">
        <f t="shared" si="70"/>
        <v>124.55555804020662</v>
      </c>
      <c r="R84" s="63">
        <f t="shared" si="70"/>
        <v>160.11091482367672</v>
      </c>
      <c r="S84" s="63">
        <f t="shared" si="70"/>
        <v>195.88989020326929</v>
      </c>
      <c r="T84" s="63">
        <f t="shared" si="70"/>
        <v>231.22162839061696</v>
      </c>
      <c r="U84" s="63">
        <f t="shared" si="70"/>
        <v>267.00060377020952</v>
      </c>
      <c r="V84" s="63">
        <f t="shared" si="70"/>
        <v>302.55596055367965</v>
      </c>
      <c r="W84" s="63">
        <f t="shared" si="70"/>
        <v>338.11131733714973</v>
      </c>
      <c r="X84" s="63">
        <f t="shared" si="70"/>
        <v>373.89029271674229</v>
      </c>
      <c r="Y84" s="63">
        <f t="shared" si="70"/>
        <v>409.22203090408999</v>
      </c>
      <c r="Z84" s="63">
        <f t="shared" si="70"/>
        <v>445.00100628368256</v>
      </c>
      <c r="AA84" s="63">
        <f t="shared" si="70"/>
        <v>480.55636306715263</v>
      </c>
      <c r="AB84" s="63">
        <f t="shared" si="70"/>
        <v>516.33533844674525</v>
      </c>
      <c r="AC84" s="63">
        <f t="shared" si="70"/>
        <v>551.89069523021533</v>
      </c>
      <c r="AD84" s="63">
        <f t="shared" si="70"/>
        <v>587.66967060980789</v>
      </c>
      <c r="AE84" s="63">
        <f t="shared" si="70"/>
        <v>623.00140879715559</v>
      </c>
      <c r="AF84" s="63">
        <f t="shared" si="70"/>
        <v>658.78038417674816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17.442250497551377</v>
      </c>
      <c r="O85" s="63">
        <f t="shared" si="71"/>
        <v>53.221225877143944</v>
      </c>
      <c r="P85" s="63">
        <f t="shared" si="71"/>
        <v>88.776582660614054</v>
      </c>
      <c r="Q85" s="63">
        <f t="shared" si="71"/>
        <v>124.55555804020662</v>
      </c>
      <c r="R85" s="63">
        <f t="shared" si="71"/>
        <v>160.11091482367672</v>
      </c>
      <c r="S85" s="63">
        <f t="shared" si="71"/>
        <v>195.88989020326929</v>
      </c>
      <c r="T85" s="63">
        <f t="shared" si="71"/>
        <v>231.22162839061696</v>
      </c>
      <c r="U85" s="63">
        <f t="shared" si="71"/>
        <v>267.00060377020952</v>
      </c>
      <c r="V85" s="63">
        <f t="shared" si="71"/>
        <v>302.55596055367965</v>
      </c>
      <c r="W85" s="63">
        <f t="shared" si="71"/>
        <v>338.11131733714973</v>
      </c>
      <c r="X85" s="63">
        <f t="shared" si="71"/>
        <v>373.89029271674229</v>
      </c>
      <c r="Y85" s="63">
        <f t="shared" si="71"/>
        <v>409.22203090408999</v>
      </c>
      <c r="Z85" s="63">
        <f t="shared" si="71"/>
        <v>445.00100628368256</v>
      </c>
      <c r="AA85" s="63">
        <f t="shared" si="71"/>
        <v>480.55636306715263</v>
      </c>
      <c r="AB85" s="63">
        <f t="shared" si="71"/>
        <v>516.33533844674525</v>
      </c>
      <c r="AC85" s="63">
        <f t="shared" si="71"/>
        <v>551.89069523021533</v>
      </c>
      <c r="AD85" s="63">
        <f t="shared" si="71"/>
        <v>587.66967060980789</v>
      </c>
      <c r="AE85" s="63">
        <f t="shared" si="71"/>
        <v>623.00140879715559</v>
      </c>
      <c r="AF85" s="63">
        <f t="shared" si="71"/>
        <v>658.78038417674816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17.442250497551377</v>
      </c>
      <c r="O86" s="63">
        <f t="shared" si="72"/>
        <v>53.221225877143944</v>
      </c>
      <c r="P86" s="63">
        <f t="shared" si="72"/>
        <v>88.776582660614054</v>
      </c>
      <c r="Q86" s="63">
        <f t="shared" si="72"/>
        <v>124.55555804020662</v>
      </c>
      <c r="R86" s="63">
        <f t="shared" si="72"/>
        <v>160.11091482367672</v>
      </c>
      <c r="S86" s="63">
        <f t="shared" si="72"/>
        <v>195.88989020326929</v>
      </c>
      <c r="T86" s="63">
        <f t="shared" si="72"/>
        <v>231.22162839061696</v>
      </c>
      <c r="U86" s="63">
        <f t="shared" si="72"/>
        <v>267.00060377020952</v>
      </c>
      <c r="V86" s="63">
        <f t="shared" si="72"/>
        <v>302.55596055367965</v>
      </c>
      <c r="W86" s="63">
        <f t="shared" si="72"/>
        <v>338.11131733714973</v>
      </c>
      <c r="X86" s="63">
        <f t="shared" si="72"/>
        <v>373.89029271674229</v>
      </c>
      <c r="Y86" s="63">
        <f t="shared" si="72"/>
        <v>409.22203090408999</v>
      </c>
      <c r="Z86" s="63">
        <f t="shared" si="72"/>
        <v>445.00100628368256</v>
      </c>
      <c r="AA86" s="63">
        <f t="shared" si="72"/>
        <v>480.55636306715263</v>
      </c>
      <c r="AB86" s="63">
        <f t="shared" si="72"/>
        <v>516.33533844674525</v>
      </c>
      <c r="AC86" s="63">
        <f t="shared" si="72"/>
        <v>551.89069523021533</v>
      </c>
      <c r="AD86" s="63">
        <f t="shared" si="72"/>
        <v>587.66967060980789</v>
      </c>
      <c r="AE86" s="63">
        <f t="shared" si="72"/>
        <v>623.00140879715559</v>
      </c>
      <c r="AF86" s="63">
        <f t="shared" si="72"/>
        <v>658.78038417674816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17.442250497551377</v>
      </c>
      <c r="O87" s="63">
        <f t="shared" si="73"/>
        <v>53.221225877143944</v>
      </c>
      <c r="P87" s="63">
        <f t="shared" si="73"/>
        <v>88.776582660614054</v>
      </c>
      <c r="Q87" s="63">
        <f t="shared" si="73"/>
        <v>124.55555804020662</v>
      </c>
      <c r="R87" s="63">
        <f t="shared" si="73"/>
        <v>160.11091482367672</v>
      </c>
      <c r="S87" s="63">
        <f t="shared" si="73"/>
        <v>195.88989020326929</v>
      </c>
      <c r="T87" s="63">
        <f t="shared" si="73"/>
        <v>231.22162839061696</v>
      </c>
      <c r="U87" s="63">
        <f t="shared" si="73"/>
        <v>267.00060377020952</v>
      </c>
      <c r="V87" s="63">
        <f t="shared" si="73"/>
        <v>302.55596055367965</v>
      </c>
      <c r="W87" s="63">
        <f t="shared" si="73"/>
        <v>338.11131733714973</v>
      </c>
      <c r="X87" s="63">
        <f t="shared" si="73"/>
        <v>373.89029271674229</v>
      </c>
      <c r="Y87" s="63">
        <f t="shared" si="73"/>
        <v>409.22203090408999</v>
      </c>
      <c r="Z87" s="63">
        <f t="shared" si="73"/>
        <v>445.00100628368256</v>
      </c>
      <c r="AA87" s="63">
        <f t="shared" si="73"/>
        <v>480.55636306715263</v>
      </c>
      <c r="AB87" s="63">
        <f t="shared" si="73"/>
        <v>516.33533844674525</v>
      </c>
      <c r="AC87" s="63">
        <f t="shared" si="73"/>
        <v>551.89069523021533</v>
      </c>
      <c r="AD87" s="63">
        <f t="shared" si="73"/>
        <v>587.66967060980789</v>
      </c>
      <c r="AE87" s="63">
        <f t="shared" si="73"/>
        <v>623.00140879715559</v>
      </c>
      <c r="AF87" s="63">
        <f t="shared" si="73"/>
        <v>658.78038417674816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17.442250497551377</v>
      </c>
      <c r="O88" s="63">
        <f t="shared" si="74"/>
        <v>53.221225877143944</v>
      </c>
      <c r="P88" s="63">
        <f t="shared" si="74"/>
        <v>88.776582660614054</v>
      </c>
      <c r="Q88" s="63">
        <f t="shared" si="74"/>
        <v>124.55555804020662</v>
      </c>
      <c r="R88" s="63">
        <f t="shared" si="74"/>
        <v>160.11091482367672</v>
      </c>
      <c r="S88" s="63">
        <f t="shared" si="74"/>
        <v>195.88989020326929</v>
      </c>
      <c r="T88" s="63">
        <f t="shared" si="74"/>
        <v>231.22162839061696</v>
      </c>
      <c r="U88" s="63">
        <f t="shared" si="74"/>
        <v>267.00060377020952</v>
      </c>
      <c r="V88" s="63">
        <f t="shared" si="74"/>
        <v>302.55596055367965</v>
      </c>
      <c r="W88" s="63">
        <f t="shared" si="74"/>
        <v>338.11131733714973</v>
      </c>
      <c r="X88" s="63">
        <f t="shared" si="74"/>
        <v>373.89029271674229</v>
      </c>
      <c r="Y88" s="63">
        <f t="shared" si="74"/>
        <v>409.22203090408999</v>
      </c>
      <c r="Z88" s="63">
        <f t="shared" si="74"/>
        <v>445.00100628368256</v>
      </c>
      <c r="AA88" s="63">
        <f t="shared" si="74"/>
        <v>480.55636306715263</v>
      </c>
      <c r="AB88" s="63">
        <f t="shared" si="74"/>
        <v>516.33533844674525</v>
      </c>
      <c r="AC88" s="63">
        <f t="shared" si="74"/>
        <v>551.89069523021533</v>
      </c>
      <c r="AD88" s="63">
        <f t="shared" si="74"/>
        <v>587.66967060980789</v>
      </c>
      <c r="AE88" s="63">
        <f t="shared" si="74"/>
        <v>623.00140879715559</v>
      </c>
      <c r="AF88" s="63">
        <f t="shared" si="74"/>
        <v>658.78038417674816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17.442250497551377</v>
      </c>
      <c r="O89" s="63">
        <f t="shared" si="75"/>
        <v>53.221225877143944</v>
      </c>
      <c r="P89" s="63">
        <f t="shared" si="75"/>
        <v>88.776582660614054</v>
      </c>
      <c r="Q89" s="63">
        <f t="shared" si="75"/>
        <v>124.55555804020662</v>
      </c>
      <c r="R89" s="63">
        <f t="shared" si="75"/>
        <v>160.11091482367672</v>
      </c>
      <c r="S89" s="63">
        <f t="shared" si="75"/>
        <v>195.88989020326929</v>
      </c>
      <c r="T89" s="63">
        <f t="shared" si="75"/>
        <v>231.22162839061696</v>
      </c>
      <c r="U89" s="63">
        <f t="shared" si="75"/>
        <v>267.00060377020952</v>
      </c>
      <c r="V89" s="63">
        <f t="shared" si="75"/>
        <v>302.55596055367965</v>
      </c>
      <c r="W89" s="63">
        <f t="shared" si="75"/>
        <v>338.11131733714973</v>
      </c>
      <c r="X89" s="63">
        <f t="shared" si="75"/>
        <v>373.89029271674229</v>
      </c>
      <c r="Y89" s="63">
        <f t="shared" si="75"/>
        <v>409.22203090408999</v>
      </c>
      <c r="Z89" s="63">
        <f t="shared" si="75"/>
        <v>445.00100628368256</v>
      </c>
      <c r="AA89" s="63">
        <f t="shared" si="75"/>
        <v>480.55636306715263</v>
      </c>
      <c r="AB89" s="63">
        <f t="shared" si="75"/>
        <v>516.33533844674525</v>
      </c>
      <c r="AC89" s="63">
        <f t="shared" si="75"/>
        <v>551.89069523021533</v>
      </c>
      <c r="AD89" s="63">
        <f t="shared" si="75"/>
        <v>587.66967060980789</v>
      </c>
      <c r="AE89" s="63">
        <f t="shared" si="75"/>
        <v>623.00140879715559</v>
      </c>
      <c r="AF89" s="63">
        <f t="shared" si="75"/>
        <v>658.78038417674816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17.442250497551377</v>
      </c>
      <c r="O90" s="63">
        <f t="shared" si="76"/>
        <v>53.221225877143944</v>
      </c>
      <c r="P90" s="63">
        <f t="shared" si="76"/>
        <v>88.776582660614054</v>
      </c>
      <c r="Q90" s="63">
        <f t="shared" si="76"/>
        <v>124.55555804020662</v>
      </c>
      <c r="R90" s="63">
        <f t="shared" si="76"/>
        <v>160.11091482367672</v>
      </c>
      <c r="S90" s="63">
        <f t="shared" si="76"/>
        <v>195.88989020326929</v>
      </c>
      <c r="T90" s="63">
        <f t="shared" si="76"/>
        <v>231.22162839061696</v>
      </c>
      <c r="U90" s="63">
        <f t="shared" si="76"/>
        <v>267.00060377020952</v>
      </c>
      <c r="V90" s="63">
        <f t="shared" si="76"/>
        <v>302.55596055367965</v>
      </c>
      <c r="W90" s="63">
        <f t="shared" si="76"/>
        <v>338.11131733714973</v>
      </c>
      <c r="X90" s="63">
        <f t="shared" si="76"/>
        <v>373.89029271674229</v>
      </c>
      <c r="Y90" s="63">
        <f t="shared" si="76"/>
        <v>409.22203090408999</v>
      </c>
      <c r="Z90" s="63">
        <f t="shared" si="76"/>
        <v>445.00100628368256</v>
      </c>
      <c r="AA90" s="63">
        <f t="shared" si="76"/>
        <v>480.55636306715263</v>
      </c>
      <c r="AB90" s="63">
        <f t="shared" si="76"/>
        <v>516.33533844674525</v>
      </c>
      <c r="AC90" s="63">
        <f t="shared" si="76"/>
        <v>551.89069523021533</v>
      </c>
      <c r="AD90" s="63">
        <f t="shared" si="76"/>
        <v>587.66967060980789</v>
      </c>
      <c r="AE90" s="63">
        <f t="shared" si="76"/>
        <v>623.00140879715559</v>
      </c>
      <c r="AF90" s="63">
        <f t="shared" si="76"/>
        <v>658.78038417674816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17.442250497551377</v>
      </c>
      <c r="O91" s="63">
        <f t="shared" si="77"/>
        <v>53.221225877143944</v>
      </c>
      <c r="P91" s="63">
        <f t="shared" si="77"/>
        <v>88.776582660614054</v>
      </c>
      <c r="Q91" s="63">
        <f t="shared" si="77"/>
        <v>124.55555804020662</v>
      </c>
      <c r="R91" s="63">
        <f t="shared" si="77"/>
        <v>160.11091482367672</v>
      </c>
      <c r="S91" s="63">
        <f t="shared" si="77"/>
        <v>195.88989020326929</v>
      </c>
      <c r="T91" s="63">
        <f t="shared" si="77"/>
        <v>231.22162839061696</v>
      </c>
      <c r="U91" s="63">
        <f t="shared" si="77"/>
        <v>267.00060377020952</v>
      </c>
      <c r="V91" s="63">
        <f t="shared" si="77"/>
        <v>302.55596055367965</v>
      </c>
      <c r="W91" s="63">
        <f t="shared" si="77"/>
        <v>338.11131733714973</v>
      </c>
      <c r="X91" s="63">
        <f t="shared" si="77"/>
        <v>373.89029271674229</v>
      </c>
      <c r="Y91" s="63">
        <f t="shared" si="77"/>
        <v>409.22203090408999</v>
      </c>
      <c r="Z91" s="63">
        <f t="shared" si="77"/>
        <v>445.00100628368256</v>
      </c>
      <c r="AA91" s="63">
        <f t="shared" si="77"/>
        <v>480.55636306715263</v>
      </c>
      <c r="AB91" s="63">
        <f t="shared" si="77"/>
        <v>516.33533844674525</v>
      </c>
      <c r="AC91" s="63">
        <f t="shared" si="77"/>
        <v>551.89069523021533</v>
      </c>
      <c r="AD91" s="63">
        <f t="shared" si="77"/>
        <v>587.66967060980789</v>
      </c>
      <c r="AE91" s="63">
        <f t="shared" si="77"/>
        <v>623.00140879715559</v>
      </c>
      <c r="AF91" s="63">
        <f t="shared" si="77"/>
        <v>658.78038417674816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17.442250497551377</v>
      </c>
      <c r="O92" s="63">
        <f t="shared" si="78"/>
        <v>53.221225877143944</v>
      </c>
      <c r="P92" s="63">
        <f t="shared" si="78"/>
        <v>88.776582660614054</v>
      </c>
      <c r="Q92" s="63">
        <f t="shared" si="78"/>
        <v>124.55555804020662</v>
      </c>
      <c r="R92" s="63">
        <f t="shared" si="78"/>
        <v>160.11091482367672</v>
      </c>
      <c r="S92" s="63">
        <f t="shared" si="78"/>
        <v>195.88989020326929</v>
      </c>
      <c r="T92" s="63">
        <f t="shared" si="78"/>
        <v>231.22162839061696</v>
      </c>
      <c r="U92" s="63">
        <f t="shared" si="78"/>
        <v>267.00060377020952</v>
      </c>
      <c r="V92" s="63">
        <f t="shared" si="78"/>
        <v>302.55596055367965</v>
      </c>
      <c r="W92" s="63">
        <f t="shared" si="78"/>
        <v>338.11131733714973</v>
      </c>
      <c r="X92" s="63">
        <f t="shared" si="78"/>
        <v>373.89029271674229</v>
      </c>
      <c r="Y92" s="63">
        <f t="shared" si="78"/>
        <v>409.22203090408999</v>
      </c>
      <c r="Z92" s="63">
        <f t="shared" si="78"/>
        <v>445.00100628368256</v>
      </c>
      <c r="AA92" s="63">
        <f t="shared" si="78"/>
        <v>480.55636306715263</v>
      </c>
      <c r="AB92" s="63">
        <f t="shared" si="78"/>
        <v>516.33533844674525</v>
      </c>
      <c r="AC92" s="63">
        <f t="shared" si="78"/>
        <v>551.89069523021533</v>
      </c>
      <c r="AD92" s="63">
        <f t="shared" si="78"/>
        <v>587.66967060980789</v>
      </c>
      <c r="AE92" s="63">
        <f t="shared" si="78"/>
        <v>623.00140879715559</v>
      </c>
      <c r="AF92" s="63">
        <f t="shared" si="78"/>
        <v>658.78038417674816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17.442250497551377</v>
      </c>
      <c r="O93" s="63">
        <f t="shared" si="79"/>
        <v>53.221225877143944</v>
      </c>
      <c r="P93" s="63">
        <f t="shared" si="79"/>
        <v>88.776582660614054</v>
      </c>
      <c r="Q93" s="63">
        <f t="shared" si="79"/>
        <v>124.55555804020662</v>
      </c>
      <c r="R93" s="63">
        <f t="shared" si="79"/>
        <v>160.11091482367672</v>
      </c>
      <c r="S93" s="63">
        <f t="shared" si="79"/>
        <v>195.88989020326929</v>
      </c>
      <c r="T93" s="63">
        <f t="shared" si="79"/>
        <v>231.22162839061696</v>
      </c>
      <c r="U93" s="63">
        <f t="shared" si="79"/>
        <v>267.00060377020952</v>
      </c>
      <c r="V93" s="63">
        <f t="shared" si="79"/>
        <v>302.55596055367965</v>
      </c>
      <c r="W93" s="63">
        <f t="shared" si="79"/>
        <v>338.11131733714973</v>
      </c>
      <c r="X93" s="63">
        <f t="shared" si="79"/>
        <v>373.89029271674229</v>
      </c>
      <c r="Y93" s="63">
        <f t="shared" si="79"/>
        <v>409.22203090408999</v>
      </c>
      <c r="Z93" s="63">
        <f t="shared" si="79"/>
        <v>445.00100628368256</v>
      </c>
      <c r="AA93" s="63">
        <f t="shared" si="79"/>
        <v>480.55636306715263</v>
      </c>
      <c r="AB93" s="63">
        <f t="shared" si="79"/>
        <v>516.33533844674525</v>
      </c>
      <c r="AC93" s="63">
        <f t="shared" si="79"/>
        <v>551.89069523021533</v>
      </c>
      <c r="AD93" s="63">
        <f t="shared" si="79"/>
        <v>587.66967060980789</v>
      </c>
      <c r="AE93" s="63">
        <f t="shared" si="79"/>
        <v>623.00140879715559</v>
      </c>
      <c r="AF93" s="63">
        <f t="shared" si="79"/>
        <v>658.78038417674816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17.442250497551377</v>
      </c>
      <c r="O94" s="63">
        <f t="shared" si="80"/>
        <v>53.221225877143944</v>
      </c>
      <c r="P94" s="63">
        <f t="shared" si="80"/>
        <v>88.776582660614054</v>
      </c>
      <c r="Q94" s="63">
        <f t="shared" si="80"/>
        <v>124.55555804020662</v>
      </c>
      <c r="R94" s="63">
        <f t="shared" si="80"/>
        <v>160.11091482367672</v>
      </c>
      <c r="S94" s="63">
        <f t="shared" si="80"/>
        <v>195.88989020326929</v>
      </c>
      <c r="T94" s="63">
        <f t="shared" si="80"/>
        <v>231.22162839061696</v>
      </c>
      <c r="U94" s="63">
        <f t="shared" si="80"/>
        <v>267.00060377020952</v>
      </c>
      <c r="V94" s="63">
        <f t="shared" si="80"/>
        <v>302.55596055367965</v>
      </c>
      <c r="W94" s="63">
        <f t="shared" si="80"/>
        <v>338.11131733714973</v>
      </c>
      <c r="X94" s="63">
        <f t="shared" si="80"/>
        <v>373.89029271674229</v>
      </c>
      <c r="Y94" s="63">
        <f t="shared" si="80"/>
        <v>409.22203090408999</v>
      </c>
      <c r="Z94" s="63">
        <f t="shared" si="80"/>
        <v>445.00100628368256</v>
      </c>
      <c r="AA94" s="63">
        <f t="shared" si="80"/>
        <v>480.55636306715263</v>
      </c>
      <c r="AB94" s="63">
        <f t="shared" si="80"/>
        <v>516.33533844674525</v>
      </c>
      <c r="AC94" s="63">
        <f t="shared" si="80"/>
        <v>551.89069523021533</v>
      </c>
      <c r="AD94" s="63">
        <f t="shared" si="80"/>
        <v>587.66967060980789</v>
      </c>
      <c r="AE94" s="63">
        <f t="shared" si="80"/>
        <v>623.00140879715559</v>
      </c>
      <c r="AF94" s="63">
        <f t="shared" si="80"/>
        <v>658.78038417674816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17.442250497551377</v>
      </c>
      <c r="K98" s="157">
        <f t="shared" si="82"/>
        <v>53.221225877143944</v>
      </c>
      <c r="L98" s="157">
        <f t="shared" si="82"/>
        <v>88.776582660614054</v>
      </c>
      <c r="M98" s="210">
        <f t="shared" si="82"/>
        <v>124.55555804020662</v>
      </c>
      <c r="N98" s="157">
        <f t="shared" si="82"/>
        <v>160.11091482367672</v>
      </c>
      <c r="O98" s="157">
        <f t="shared" si="82"/>
        <v>195.88989020326929</v>
      </c>
      <c r="P98" s="157">
        <f t="shared" si="82"/>
        <v>231.22162839061696</v>
      </c>
      <c r="Q98" s="157">
        <f t="shared" si="82"/>
        <v>267.00060377020952</v>
      </c>
      <c r="R98" s="157">
        <f t="shared" si="82"/>
        <v>302.55596055367965</v>
      </c>
      <c r="S98" s="157">
        <f t="shared" si="82"/>
        <v>338.11131733714973</v>
      </c>
      <c r="T98" s="157">
        <f t="shared" si="82"/>
        <v>373.89029271674229</v>
      </c>
      <c r="U98" s="157">
        <f t="shared" si="82"/>
        <v>409.22203090408999</v>
      </c>
      <c r="V98" s="157">
        <f t="shared" si="82"/>
        <v>445.00100628368256</v>
      </c>
      <c r="W98" s="157">
        <f t="shared" si="82"/>
        <v>480.55636306715263</v>
      </c>
      <c r="X98" s="157">
        <f t="shared" si="82"/>
        <v>516.33533844674525</v>
      </c>
      <c r="Y98" s="157">
        <f t="shared" si="82"/>
        <v>551.89069523021533</v>
      </c>
      <c r="Z98" s="157">
        <f t="shared" si="82"/>
        <v>587.66967060980789</v>
      </c>
      <c r="AA98" s="157">
        <f t="shared" si="82"/>
        <v>623.00140879715559</v>
      </c>
      <c r="AB98" s="157">
        <f t="shared" si="82"/>
        <v>658.78038417674816</v>
      </c>
      <c r="AC98" s="157">
        <f t="shared" si="82"/>
        <v>694.33574096021823</v>
      </c>
      <c r="AD98" s="157">
        <f t="shared" si="82"/>
        <v>730.1147163398108</v>
      </c>
      <c r="AE98" s="157">
        <f t="shared" si="82"/>
        <v>765.67007312328087</v>
      </c>
      <c r="AF98" s="157">
        <f t="shared" si="82"/>
        <v>801.44904850287344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17.442250497551377</v>
      </c>
      <c r="K99" s="157">
        <f t="shared" si="83"/>
        <v>53.221225877143944</v>
      </c>
      <c r="L99" s="157">
        <f t="shared" si="83"/>
        <v>88.776582660614054</v>
      </c>
      <c r="M99" s="210">
        <f t="shared" si="83"/>
        <v>124.55555804020662</v>
      </c>
      <c r="N99" s="157">
        <f t="shared" si="83"/>
        <v>160.11091482367672</v>
      </c>
      <c r="O99" s="157">
        <f t="shared" si="83"/>
        <v>195.88989020326929</v>
      </c>
      <c r="P99" s="157">
        <f t="shared" si="83"/>
        <v>231.22162839061696</v>
      </c>
      <c r="Q99" s="157">
        <f t="shared" si="83"/>
        <v>267.00060377020952</v>
      </c>
      <c r="R99" s="157">
        <f t="shared" si="83"/>
        <v>302.55596055367965</v>
      </c>
      <c r="S99" s="157">
        <f t="shared" si="83"/>
        <v>338.11131733714973</v>
      </c>
      <c r="T99" s="157">
        <f t="shared" si="83"/>
        <v>373.89029271674229</v>
      </c>
      <c r="U99" s="157">
        <f t="shared" si="83"/>
        <v>409.22203090408999</v>
      </c>
      <c r="V99" s="157">
        <f t="shared" si="83"/>
        <v>445.00100628368256</v>
      </c>
      <c r="W99" s="157">
        <f t="shared" si="83"/>
        <v>480.55636306715263</v>
      </c>
      <c r="X99" s="157">
        <f t="shared" si="83"/>
        <v>516.33533844674525</v>
      </c>
      <c r="Y99" s="157">
        <f t="shared" si="83"/>
        <v>551.89069523021533</v>
      </c>
      <c r="Z99" s="157">
        <f t="shared" si="83"/>
        <v>587.66967060980789</v>
      </c>
      <c r="AA99" s="157">
        <f t="shared" si="83"/>
        <v>623.00140879715559</v>
      </c>
      <c r="AB99" s="157">
        <f t="shared" si="83"/>
        <v>658.78038417674816</v>
      </c>
      <c r="AC99" s="157">
        <f t="shared" si="83"/>
        <v>694.33574096021823</v>
      </c>
      <c r="AD99" s="157">
        <f t="shared" si="83"/>
        <v>730.1147163398108</v>
      </c>
      <c r="AE99" s="157">
        <f t="shared" si="83"/>
        <v>765.67007312328087</v>
      </c>
      <c r="AF99" s="157">
        <f t="shared" si="83"/>
        <v>801.44904850287344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17.442250497551377</v>
      </c>
      <c r="K100" s="157">
        <f t="shared" si="84"/>
        <v>53.221225877143944</v>
      </c>
      <c r="L100" s="157">
        <f t="shared" si="84"/>
        <v>88.776582660614054</v>
      </c>
      <c r="M100" s="210">
        <f t="shared" si="84"/>
        <v>124.55555804020662</v>
      </c>
      <c r="N100" s="157">
        <f t="shared" si="84"/>
        <v>160.11091482367672</v>
      </c>
      <c r="O100" s="157">
        <f t="shared" si="84"/>
        <v>195.88989020326929</v>
      </c>
      <c r="P100" s="157">
        <f t="shared" si="84"/>
        <v>231.22162839061696</v>
      </c>
      <c r="Q100" s="157">
        <f t="shared" si="84"/>
        <v>267.00060377020952</v>
      </c>
      <c r="R100" s="157">
        <f t="shared" si="84"/>
        <v>302.55596055367965</v>
      </c>
      <c r="S100" s="157">
        <f t="shared" si="84"/>
        <v>338.11131733714973</v>
      </c>
      <c r="T100" s="157">
        <f t="shared" si="84"/>
        <v>373.89029271674229</v>
      </c>
      <c r="U100" s="157">
        <f t="shared" si="84"/>
        <v>409.22203090408999</v>
      </c>
      <c r="V100" s="157">
        <f t="shared" si="84"/>
        <v>445.00100628368256</v>
      </c>
      <c r="W100" s="157">
        <f t="shared" si="84"/>
        <v>480.55636306715263</v>
      </c>
      <c r="X100" s="157">
        <f t="shared" si="84"/>
        <v>516.33533844674525</v>
      </c>
      <c r="Y100" s="157">
        <f t="shared" si="84"/>
        <v>551.89069523021533</v>
      </c>
      <c r="Z100" s="157">
        <f t="shared" si="84"/>
        <v>587.66967060980789</v>
      </c>
      <c r="AA100" s="157">
        <f t="shared" si="84"/>
        <v>623.00140879715559</v>
      </c>
      <c r="AB100" s="157">
        <f t="shared" si="84"/>
        <v>658.78038417674816</v>
      </c>
      <c r="AC100" s="157">
        <f t="shared" si="84"/>
        <v>694.33574096021823</v>
      </c>
      <c r="AD100" s="157">
        <f t="shared" si="84"/>
        <v>730.1147163398108</v>
      </c>
      <c r="AE100" s="157">
        <f t="shared" si="84"/>
        <v>765.67007312328087</v>
      </c>
      <c r="AF100" s="157">
        <f t="shared" si="84"/>
        <v>801.44904850287344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17.442250497551377</v>
      </c>
      <c r="K101" s="157">
        <f t="shared" si="85"/>
        <v>53.221225877143944</v>
      </c>
      <c r="L101" s="157">
        <f t="shared" si="85"/>
        <v>88.776582660614054</v>
      </c>
      <c r="M101" s="210">
        <f t="shared" si="85"/>
        <v>124.55555804020662</v>
      </c>
      <c r="N101" s="157">
        <f t="shared" si="85"/>
        <v>160.11091482367672</v>
      </c>
      <c r="O101" s="157">
        <f t="shared" si="85"/>
        <v>195.88989020326929</v>
      </c>
      <c r="P101" s="157">
        <f t="shared" si="85"/>
        <v>231.22162839061696</v>
      </c>
      <c r="Q101" s="157">
        <f t="shared" si="85"/>
        <v>267.00060377020952</v>
      </c>
      <c r="R101" s="157">
        <f t="shared" si="85"/>
        <v>302.55596055367965</v>
      </c>
      <c r="S101" s="157">
        <f t="shared" si="85"/>
        <v>338.11131733714973</v>
      </c>
      <c r="T101" s="157">
        <f t="shared" si="85"/>
        <v>373.89029271674229</v>
      </c>
      <c r="U101" s="157">
        <f t="shared" si="85"/>
        <v>409.22203090408999</v>
      </c>
      <c r="V101" s="157">
        <f t="shared" si="85"/>
        <v>445.00100628368256</v>
      </c>
      <c r="W101" s="157">
        <f t="shared" si="85"/>
        <v>480.55636306715263</v>
      </c>
      <c r="X101" s="157">
        <f t="shared" si="85"/>
        <v>516.33533844674525</v>
      </c>
      <c r="Y101" s="157">
        <f t="shared" si="85"/>
        <v>551.89069523021533</v>
      </c>
      <c r="Z101" s="157">
        <f t="shared" si="85"/>
        <v>587.66967060980789</v>
      </c>
      <c r="AA101" s="157">
        <f t="shared" si="85"/>
        <v>623.00140879715559</v>
      </c>
      <c r="AB101" s="157">
        <f t="shared" si="85"/>
        <v>658.78038417674816</v>
      </c>
      <c r="AC101" s="157">
        <f t="shared" si="85"/>
        <v>694.33574096021823</v>
      </c>
      <c r="AD101" s="157">
        <f t="shared" si="85"/>
        <v>730.1147163398108</v>
      </c>
      <c r="AE101" s="157">
        <f t="shared" si="85"/>
        <v>765.67007312328087</v>
      </c>
      <c r="AF101" s="157">
        <f t="shared" si="85"/>
        <v>801.44904850287344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17.442250497551377</v>
      </c>
      <c r="K102" s="157">
        <f t="shared" si="86"/>
        <v>53.221225877143944</v>
      </c>
      <c r="L102" s="157">
        <f t="shared" si="86"/>
        <v>88.776582660614054</v>
      </c>
      <c r="M102" s="210">
        <f t="shared" si="86"/>
        <v>124.55555804020662</v>
      </c>
      <c r="N102" s="157">
        <f t="shared" si="86"/>
        <v>160.11091482367672</v>
      </c>
      <c r="O102" s="157">
        <f t="shared" si="86"/>
        <v>195.88989020326929</v>
      </c>
      <c r="P102" s="157">
        <f t="shared" si="86"/>
        <v>231.22162839061696</v>
      </c>
      <c r="Q102" s="157">
        <f t="shared" si="86"/>
        <v>267.00060377020952</v>
      </c>
      <c r="R102" s="157">
        <f t="shared" si="86"/>
        <v>302.55596055367965</v>
      </c>
      <c r="S102" s="157">
        <f t="shared" si="86"/>
        <v>338.11131733714973</v>
      </c>
      <c r="T102" s="157">
        <f t="shared" si="86"/>
        <v>373.89029271674229</v>
      </c>
      <c r="U102" s="157">
        <f t="shared" si="86"/>
        <v>409.22203090408999</v>
      </c>
      <c r="V102" s="157">
        <f t="shared" si="86"/>
        <v>445.00100628368256</v>
      </c>
      <c r="W102" s="157">
        <f t="shared" si="86"/>
        <v>480.55636306715263</v>
      </c>
      <c r="X102" s="157">
        <f t="shared" si="86"/>
        <v>516.33533844674525</v>
      </c>
      <c r="Y102" s="157">
        <f t="shared" si="86"/>
        <v>551.89069523021533</v>
      </c>
      <c r="Z102" s="157">
        <f t="shared" si="86"/>
        <v>587.66967060980789</v>
      </c>
      <c r="AA102" s="157">
        <f t="shared" si="86"/>
        <v>623.00140879715559</v>
      </c>
      <c r="AB102" s="157">
        <f t="shared" si="86"/>
        <v>658.78038417674816</v>
      </c>
      <c r="AC102" s="157">
        <f t="shared" si="86"/>
        <v>694.33574096021823</v>
      </c>
      <c r="AD102" s="157">
        <f t="shared" si="86"/>
        <v>730.1147163398108</v>
      </c>
      <c r="AE102" s="157">
        <f t="shared" si="86"/>
        <v>765.67007312328087</v>
      </c>
      <c r="AF102" s="157">
        <f t="shared" si="86"/>
        <v>801.44904850287344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17.442250497551377</v>
      </c>
      <c r="K103" s="157">
        <f t="shared" si="87"/>
        <v>53.221225877143944</v>
      </c>
      <c r="L103" s="157">
        <f t="shared" si="87"/>
        <v>88.776582660614054</v>
      </c>
      <c r="M103" s="210">
        <f t="shared" si="87"/>
        <v>124.55555804020662</v>
      </c>
      <c r="N103" s="157">
        <f t="shared" si="87"/>
        <v>160.11091482367672</v>
      </c>
      <c r="O103" s="157">
        <f t="shared" si="87"/>
        <v>195.88989020326929</v>
      </c>
      <c r="P103" s="157">
        <f t="shared" si="87"/>
        <v>231.22162839061696</v>
      </c>
      <c r="Q103" s="157">
        <f t="shared" si="87"/>
        <v>267.00060377020952</v>
      </c>
      <c r="R103" s="157">
        <f t="shared" si="87"/>
        <v>302.55596055367965</v>
      </c>
      <c r="S103" s="157">
        <f t="shared" si="87"/>
        <v>338.11131733714973</v>
      </c>
      <c r="T103" s="157">
        <f t="shared" si="87"/>
        <v>373.89029271674229</v>
      </c>
      <c r="U103" s="157">
        <f t="shared" si="87"/>
        <v>409.22203090408999</v>
      </c>
      <c r="V103" s="157">
        <f t="shared" si="87"/>
        <v>445.00100628368256</v>
      </c>
      <c r="W103" s="157">
        <f t="shared" si="87"/>
        <v>480.55636306715263</v>
      </c>
      <c r="X103" s="157">
        <f t="shared" si="87"/>
        <v>516.33533844674525</v>
      </c>
      <c r="Y103" s="157">
        <f t="shared" si="87"/>
        <v>551.89069523021533</v>
      </c>
      <c r="Z103" s="157">
        <f t="shared" si="87"/>
        <v>587.66967060980789</v>
      </c>
      <c r="AA103" s="157">
        <f t="shared" si="87"/>
        <v>623.00140879715559</v>
      </c>
      <c r="AB103" s="157">
        <f t="shared" si="87"/>
        <v>658.78038417674816</v>
      </c>
      <c r="AC103" s="157">
        <f t="shared" si="87"/>
        <v>694.33574096021823</v>
      </c>
      <c r="AD103" s="157">
        <f t="shared" si="87"/>
        <v>730.1147163398108</v>
      </c>
      <c r="AE103" s="157">
        <f t="shared" si="87"/>
        <v>765.67007312328087</v>
      </c>
      <c r="AF103" s="157">
        <f t="shared" si="87"/>
        <v>801.44904850287344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17.442250497551377</v>
      </c>
      <c r="K104" s="157">
        <f t="shared" si="88"/>
        <v>53.221225877143944</v>
      </c>
      <c r="L104" s="157">
        <f t="shared" si="88"/>
        <v>88.776582660614054</v>
      </c>
      <c r="M104" s="210">
        <f t="shared" si="88"/>
        <v>124.55555804020662</v>
      </c>
      <c r="N104" s="157">
        <f t="shared" si="88"/>
        <v>160.11091482367672</v>
      </c>
      <c r="O104" s="157">
        <f t="shared" si="88"/>
        <v>195.88989020326929</v>
      </c>
      <c r="P104" s="157">
        <f t="shared" si="88"/>
        <v>231.22162839061696</v>
      </c>
      <c r="Q104" s="157">
        <f t="shared" si="88"/>
        <v>267.00060377020952</v>
      </c>
      <c r="R104" s="157">
        <f t="shared" si="88"/>
        <v>302.55596055367965</v>
      </c>
      <c r="S104" s="157">
        <f t="shared" si="88"/>
        <v>338.11131733714973</v>
      </c>
      <c r="T104" s="157">
        <f t="shared" si="88"/>
        <v>373.89029271674229</v>
      </c>
      <c r="U104" s="157">
        <f t="shared" si="88"/>
        <v>409.22203090408999</v>
      </c>
      <c r="V104" s="157">
        <f t="shared" si="88"/>
        <v>445.00100628368256</v>
      </c>
      <c r="W104" s="157">
        <f t="shared" si="88"/>
        <v>480.55636306715263</v>
      </c>
      <c r="X104" s="157">
        <f t="shared" si="88"/>
        <v>516.33533844674525</v>
      </c>
      <c r="Y104" s="157">
        <f t="shared" si="88"/>
        <v>551.89069523021533</v>
      </c>
      <c r="Z104" s="157">
        <f t="shared" si="88"/>
        <v>587.66967060980789</v>
      </c>
      <c r="AA104" s="157">
        <f t="shared" si="88"/>
        <v>623.00140879715559</v>
      </c>
      <c r="AB104" s="157">
        <f t="shared" si="88"/>
        <v>658.78038417674816</v>
      </c>
      <c r="AC104" s="157">
        <f t="shared" si="88"/>
        <v>694.33574096021823</v>
      </c>
      <c r="AD104" s="157">
        <f t="shared" si="88"/>
        <v>730.1147163398108</v>
      </c>
      <c r="AE104" s="157">
        <f t="shared" si="88"/>
        <v>765.67007312328087</v>
      </c>
      <c r="AF104" s="157">
        <f t="shared" si="88"/>
        <v>801.44904850287344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17.442250497551377</v>
      </c>
      <c r="K105" s="157">
        <f t="shared" si="89"/>
        <v>53.221225877143944</v>
      </c>
      <c r="L105" s="157">
        <f t="shared" si="89"/>
        <v>88.776582660614054</v>
      </c>
      <c r="M105" s="210">
        <f t="shared" si="89"/>
        <v>124.55555804020662</v>
      </c>
      <c r="N105" s="157">
        <f t="shared" si="89"/>
        <v>160.11091482367672</v>
      </c>
      <c r="O105" s="157">
        <f t="shared" si="89"/>
        <v>195.88989020326929</v>
      </c>
      <c r="P105" s="157">
        <f t="shared" si="89"/>
        <v>231.22162839061696</v>
      </c>
      <c r="Q105" s="157">
        <f t="shared" si="89"/>
        <v>267.00060377020952</v>
      </c>
      <c r="R105" s="157">
        <f t="shared" si="89"/>
        <v>302.55596055367965</v>
      </c>
      <c r="S105" s="157">
        <f t="shared" si="89"/>
        <v>338.11131733714973</v>
      </c>
      <c r="T105" s="157">
        <f t="shared" si="89"/>
        <v>373.89029271674229</v>
      </c>
      <c r="U105" s="157">
        <f t="shared" si="89"/>
        <v>409.22203090408999</v>
      </c>
      <c r="V105" s="157">
        <f t="shared" si="89"/>
        <v>445.00100628368256</v>
      </c>
      <c r="W105" s="157">
        <f t="shared" si="89"/>
        <v>480.55636306715263</v>
      </c>
      <c r="X105" s="157">
        <f t="shared" si="89"/>
        <v>516.33533844674525</v>
      </c>
      <c r="Y105" s="157">
        <f t="shared" si="89"/>
        <v>551.89069523021533</v>
      </c>
      <c r="Z105" s="157">
        <f t="shared" si="89"/>
        <v>587.66967060980789</v>
      </c>
      <c r="AA105" s="157">
        <f t="shared" si="89"/>
        <v>623.00140879715559</v>
      </c>
      <c r="AB105" s="157">
        <f t="shared" si="89"/>
        <v>658.78038417674816</v>
      </c>
      <c r="AC105" s="157">
        <f t="shared" si="89"/>
        <v>694.33574096021823</v>
      </c>
      <c r="AD105" s="157">
        <f t="shared" si="89"/>
        <v>730.1147163398108</v>
      </c>
      <c r="AE105" s="157">
        <f t="shared" si="89"/>
        <v>765.67007312328087</v>
      </c>
      <c r="AF105" s="157">
        <f t="shared" si="89"/>
        <v>801.44904850287344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17.442250497551377</v>
      </c>
      <c r="K106" s="157">
        <f t="shared" si="90"/>
        <v>53.221225877143944</v>
      </c>
      <c r="L106" s="157">
        <f t="shared" si="90"/>
        <v>88.776582660614054</v>
      </c>
      <c r="M106" s="210">
        <f t="shared" si="90"/>
        <v>124.55555804020662</v>
      </c>
      <c r="N106" s="157">
        <f t="shared" si="90"/>
        <v>160.11091482367672</v>
      </c>
      <c r="O106" s="157">
        <f t="shared" si="90"/>
        <v>195.88989020326929</v>
      </c>
      <c r="P106" s="157">
        <f t="shared" si="90"/>
        <v>231.22162839061696</v>
      </c>
      <c r="Q106" s="157">
        <f t="shared" si="90"/>
        <v>267.00060377020952</v>
      </c>
      <c r="R106" s="157">
        <f t="shared" si="90"/>
        <v>302.55596055367965</v>
      </c>
      <c r="S106" s="157">
        <f t="shared" si="90"/>
        <v>338.11131733714973</v>
      </c>
      <c r="T106" s="157">
        <f t="shared" si="90"/>
        <v>373.89029271674229</v>
      </c>
      <c r="U106" s="157">
        <f t="shared" si="90"/>
        <v>409.22203090408999</v>
      </c>
      <c r="V106" s="157">
        <f t="shared" si="90"/>
        <v>445.00100628368256</v>
      </c>
      <c r="W106" s="157">
        <f t="shared" si="90"/>
        <v>480.55636306715263</v>
      </c>
      <c r="X106" s="157">
        <f t="shared" si="90"/>
        <v>516.33533844674525</v>
      </c>
      <c r="Y106" s="157">
        <f t="shared" si="90"/>
        <v>551.89069523021533</v>
      </c>
      <c r="Z106" s="157">
        <f t="shared" si="90"/>
        <v>587.66967060980789</v>
      </c>
      <c r="AA106" s="157">
        <f t="shared" si="90"/>
        <v>623.00140879715559</v>
      </c>
      <c r="AB106" s="157">
        <f t="shared" si="90"/>
        <v>658.78038417674816</v>
      </c>
      <c r="AC106" s="157">
        <f t="shared" si="90"/>
        <v>694.33574096021823</v>
      </c>
      <c r="AD106" s="157">
        <f t="shared" si="90"/>
        <v>730.1147163398108</v>
      </c>
      <c r="AE106" s="157">
        <f t="shared" si="90"/>
        <v>765.67007312328087</v>
      </c>
      <c r="AF106" s="157">
        <f t="shared" si="90"/>
        <v>801.44904850287344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17.442250497551377</v>
      </c>
      <c r="K107" s="157">
        <f t="shared" si="91"/>
        <v>53.221225877143944</v>
      </c>
      <c r="L107" s="157">
        <f t="shared" si="91"/>
        <v>88.776582660614054</v>
      </c>
      <c r="M107" s="210">
        <f t="shared" si="91"/>
        <v>124.55555804020662</v>
      </c>
      <c r="N107" s="157">
        <f t="shared" si="91"/>
        <v>160.11091482367672</v>
      </c>
      <c r="O107" s="157">
        <f t="shared" si="91"/>
        <v>195.88989020326929</v>
      </c>
      <c r="P107" s="157">
        <f t="shared" si="91"/>
        <v>231.22162839061696</v>
      </c>
      <c r="Q107" s="157">
        <f t="shared" si="91"/>
        <v>267.00060377020952</v>
      </c>
      <c r="R107" s="157">
        <f t="shared" si="91"/>
        <v>302.55596055367965</v>
      </c>
      <c r="S107" s="157">
        <f t="shared" si="91"/>
        <v>338.11131733714973</v>
      </c>
      <c r="T107" s="157">
        <f t="shared" si="91"/>
        <v>373.89029271674229</v>
      </c>
      <c r="U107" s="157">
        <f t="shared" si="91"/>
        <v>409.22203090408999</v>
      </c>
      <c r="V107" s="157">
        <f t="shared" si="91"/>
        <v>445.00100628368256</v>
      </c>
      <c r="W107" s="157">
        <f t="shared" si="91"/>
        <v>480.55636306715263</v>
      </c>
      <c r="X107" s="157">
        <f t="shared" si="91"/>
        <v>516.33533844674525</v>
      </c>
      <c r="Y107" s="157">
        <f t="shared" si="91"/>
        <v>551.89069523021533</v>
      </c>
      <c r="Z107" s="157">
        <f t="shared" si="91"/>
        <v>587.66967060980789</v>
      </c>
      <c r="AA107" s="157">
        <f t="shared" si="91"/>
        <v>623.00140879715559</v>
      </c>
      <c r="AB107" s="157">
        <f t="shared" si="91"/>
        <v>658.78038417674816</v>
      </c>
      <c r="AC107" s="157">
        <f t="shared" si="91"/>
        <v>694.33574096021823</v>
      </c>
      <c r="AD107" s="157">
        <f t="shared" si="91"/>
        <v>730.1147163398108</v>
      </c>
      <c r="AE107" s="157">
        <f t="shared" si="91"/>
        <v>765.67007312328087</v>
      </c>
      <c r="AF107" s="157">
        <f t="shared" si="91"/>
        <v>801.44904850287344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17.442250497551377</v>
      </c>
      <c r="K108" s="157">
        <f t="shared" si="92"/>
        <v>53.221225877143944</v>
      </c>
      <c r="L108" s="157">
        <f t="shared" si="92"/>
        <v>88.776582660614054</v>
      </c>
      <c r="M108" s="210">
        <f t="shared" si="92"/>
        <v>124.55555804020662</v>
      </c>
      <c r="N108" s="157">
        <f t="shared" si="92"/>
        <v>160.11091482367672</v>
      </c>
      <c r="O108" s="157">
        <f t="shared" si="92"/>
        <v>195.88989020326929</v>
      </c>
      <c r="P108" s="157">
        <f t="shared" si="92"/>
        <v>231.22162839061696</v>
      </c>
      <c r="Q108" s="157">
        <f t="shared" si="92"/>
        <v>267.00060377020952</v>
      </c>
      <c r="R108" s="157">
        <f t="shared" si="92"/>
        <v>302.55596055367965</v>
      </c>
      <c r="S108" s="157">
        <f t="shared" si="92"/>
        <v>338.11131733714973</v>
      </c>
      <c r="T108" s="157">
        <f t="shared" si="92"/>
        <v>373.89029271674229</v>
      </c>
      <c r="U108" s="157">
        <f t="shared" si="92"/>
        <v>409.22203090408999</v>
      </c>
      <c r="V108" s="157">
        <f t="shared" si="92"/>
        <v>445.00100628368256</v>
      </c>
      <c r="W108" s="157">
        <f t="shared" si="92"/>
        <v>480.55636306715263</v>
      </c>
      <c r="X108" s="157">
        <f t="shared" si="92"/>
        <v>516.33533844674525</v>
      </c>
      <c r="Y108" s="157">
        <f t="shared" si="92"/>
        <v>551.89069523021533</v>
      </c>
      <c r="Z108" s="157">
        <f t="shared" si="92"/>
        <v>587.66967060980789</v>
      </c>
      <c r="AA108" s="157">
        <f t="shared" si="92"/>
        <v>623.00140879715559</v>
      </c>
      <c r="AB108" s="157">
        <f t="shared" si="92"/>
        <v>658.78038417674816</v>
      </c>
      <c r="AC108" s="157">
        <f t="shared" si="92"/>
        <v>694.33574096021823</v>
      </c>
      <c r="AD108" s="157">
        <f t="shared" si="92"/>
        <v>730.1147163398108</v>
      </c>
      <c r="AE108" s="157">
        <f t="shared" si="92"/>
        <v>765.67007312328087</v>
      </c>
      <c r="AF108" s="157">
        <f t="shared" si="92"/>
        <v>801.44904850287344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17.442250497551377</v>
      </c>
      <c r="K109" s="157">
        <f t="shared" si="93"/>
        <v>53.221225877143944</v>
      </c>
      <c r="L109" s="157">
        <f t="shared" si="93"/>
        <v>88.776582660614054</v>
      </c>
      <c r="M109" s="210">
        <f t="shared" si="93"/>
        <v>124.55555804020662</v>
      </c>
      <c r="N109" s="157">
        <f t="shared" si="93"/>
        <v>160.11091482367672</v>
      </c>
      <c r="O109" s="157">
        <f t="shared" si="93"/>
        <v>195.88989020326929</v>
      </c>
      <c r="P109" s="157">
        <f t="shared" si="93"/>
        <v>231.22162839061696</v>
      </c>
      <c r="Q109" s="157">
        <f t="shared" si="93"/>
        <v>267.00060377020952</v>
      </c>
      <c r="R109" s="157">
        <f t="shared" si="93"/>
        <v>302.55596055367965</v>
      </c>
      <c r="S109" s="157">
        <f t="shared" si="93"/>
        <v>338.11131733714973</v>
      </c>
      <c r="T109" s="157">
        <f t="shared" si="93"/>
        <v>373.89029271674229</v>
      </c>
      <c r="U109" s="157">
        <f t="shared" si="93"/>
        <v>409.22203090408999</v>
      </c>
      <c r="V109" s="157">
        <f t="shared" si="93"/>
        <v>445.00100628368256</v>
      </c>
      <c r="W109" s="157">
        <f t="shared" si="93"/>
        <v>480.55636306715263</v>
      </c>
      <c r="X109" s="157">
        <f t="shared" si="93"/>
        <v>516.33533844674525</v>
      </c>
      <c r="Y109" s="157">
        <f t="shared" si="93"/>
        <v>551.89069523021533</v>
      </c>
      <c r="Z109" s="157">
        <f t="shared" si="93"/>
        <v>587.66967060980789</v>
      </c>
      <c r="AA109" s="157">
        <f t="shared" si="93"/>
        <v>623.00140879715559</v>
      </c>
      <c r="AB109" s="157">
        <f t="shared" si="93"/>
        <v>658.78038417674816</v>
      </c>
      <c r="AC109" s="157">
        <f t="shared" si="93"/>
        <v>694.33574096021823</v>
      </c>
      <c r="AD109" s="157">
        <f t="shared" si="93"/>
        <v>730.1147163398108</v>
      </c>
      <c r="AE109" s="157">
        <f t="shared" si="93"/>
        <v>765.67007312328087</v>
      </c>
      <c r="AF109" s="157">
        <f t="shared" si="93"/>
        <v>801.44904850287344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17.442250497551377</v>
      </c>
      <c r="K110" s="157">
        <f t="shared" si="94"/>
        <v>53.221225877143944</v>
      </c>
      <c r="L110" s="157">
        <f t="shared" si="94"/>
        <v>88.776582660614054</v>
      </c>
      <c r="M110" s="210">
        <f t="shared" si="94"/>
        <v>124.55555804020662</v>
      </c>
      <c r="N110" s="157">
        <f t="shared" si="94"/>
        <v>160.11091482367672</v>
      </c>
      <c r="O110" s="157">
        <f t="shared" si="94"/>
        <v>195.88989020326929</v>
      </c>
      <c r="P110" s="157">
        <f t="shared" si="94"/>
        <v>231.22162839061696</v>
      </c>
      <c r="Q110" s="157">
        <f t="shared" si="94"/>
        <v>267.00060377020952</v>
      </c>
      <c r="R110" s="157">
        <f t="shared" si="94"/>
        <v>302.55596055367965</v>
      </c>
      <c r="S110" s="157">
        <f t="shared" si="94"/>
        <v>338.11131733714973</v>
      </c>
      <c r="T110" s="157">
        <f t="shared" si="94"/>
        <v>373.89029271674229</v>
      </c>
      <c r="U110" s="157">
        <f t="shared" si="94"/>
        <v>409.22203090408999</v>
      </c>
      <c r="V110" s="157">
        <f t="shared" si="94"/>
        <v>445.00100628368256</v>
      </c>
      <c r="W110" s="157">
        <f t="shared" si="94"/>
        <v>480.55636306715263</v>
      </c>
      <c r="X110" s="157">
        <f t="shared" si="94"/>
        <v>516.33533844674525</v>
      </c>
      <c r="Y110" s="157">
        <f t="shared" si="94"/>
        <v>551.89069523021533</v>
      </c>
      <c r="Z110" s="157">
        <f t="shared" si="94"/>
        <v>587.66967060980789</v>
      </c>
      <c r="AA110" s="157">
        <f t="shared" si="94"/>
        <v>623.00140879715559</v>
      </c>
      <c r="AB110" s="157">
        <f t="shared" si="94"/>
        <v>658.78038417674816</v>
      </c>
      <c r="AC110" s="157">
        <f t="shared" si="94"/>
        <v>694.33574096021823</v>
      </c>
      <c r="AD110" s="157">
        <f t="shared" si="94"/>
        <v>730.1147163398108</v>
      </c>
      <c r="AE110" s="157">
        <f t="shared" si="94"/>
        <v>765.67007312328087</v>
      </c>
      <c r="AF110" s="157">
        <f t="shared" si="94"/>
        <v>801.44904850287344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17.442250497551377</v>
      </c>
      <c r="K111" s="157">
        <f t="shared" si="95"/>
        <v>53.221225877143944</v>
      </c>
      <c r="L111" s="157">
        <f t="shared" si="95"/>
        <v>88.776582660614054</v>
      </c>
      <c r="M111" s="210">
        <f t="shared" si="95"/>
        <v>124.55555804020662</v>
      </c>
      <c r="N111" s="157">
        <f t="shared" si="95"/>
        <v>160.11091482367672</v>
      </c>
      <c r="O111" s="157">
        <f t="shared" si="95"/>
        <v>195.88989020326929</v>
      </c>
      <c r="P111" s="157">
        <f t="shared" si="95"/>
        <v>231.22162839061696</v>
      </c>
      <c r="Q111" s="157">
        <f t="shared" si="95"/>
        <v>267.00060377020952</v>
      </c>
      <c r="R111" s="157">
        <f t="shared" si="95"/>
        <v>302.55596055367965</v>
      </c>
      <c r="S111" s="157">
        <f t="shared" si="95"/>
        <v>338.11131733714973</v>
      </c>
      <c r="T111" s="157">
        <f t="shared" si="95"/>
        <v>373.89029271674229</v>
      </c>
      <c r="U111" s="157">
        <f t="shared" si="95"/>
        <v>409.22203090408999</v>
      </c>
      <c r="V111" s="157">
        <f t="shared" si="95"/>
        <v>445.00100628368256</v>
      </c>
      <c r="W111" s="157">
        <f t="shared" si="95"/>
        <v>480.55636306715263</v>
      </c>
      <c r="X111" s="157">
        <f t="shared" si="95"/>
        <v>516.33533844674525</v>
      </c>
      <c r="Y111" s="157">
        <f t="shared" si="95"/>
        <v>551.89069523021533</v>
      </c>
      <c r="Z111" s="157">
        <f t="shared" si="95"/>
        <v>587.66967060980789</v>
      </c>
      <c r="AA111" s="157">
        <f t="shared" si="95"/>
        <v>623.00140879715559</v>
      </c>
      <c r="AB111" s="157">
        <f t="shared" si="95"/>
        <v>658.78038417674816</v>
      </c>
      <c r="AC111" s="157">
        <f t="shared" si="95"/>
        <v>694.33574096021823</v>
      </c>
      <c r="AD111" s="157">
        <f t="shared" si="95"/>
        <v>730.1147163398108</v>
      </c>
      <c r="AE111" s="157">
        <f t="shared" si="95"/>
        <v>765.67007312328087</v>
      </c>
      <c r="AF111" s="157">
        <f t="shared" si="95"/>
        <v>801.44904850287344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17.442250497551377</v>
      </c>
      <c r="K112" s="157">
        <f t="shared" si="96"/>
        <v>53.221225877143944</v>
      </c>
      <c r="L112" s="157">
        <f t="shared" si="96"/>
        <v>88.776582660614054</v>
      </c>
      <c r="M112" s="210">
        <f t="shared" si="96"/>
        <v>124.55555804020662</v>
      </c>
      <c r="N112" s="157">
        <f t="shared" si="96"/>
        <v>160.11091482367672</v>
      </c>
      <c r="O112" s="157">
        <f t="shared" si="96"/>
        <v>195.88989020326929</v>
      </c>
      <c r="P112" s="157">
        <f t="shared" si="96"/>
        <v>231.22162839061696</v>
      </c>
      <c r="Q112" s="157">
        <f t="shared" si="96"/>
        <v>267.00060377020952</v>
      </c>
      <c r="R112" s="157">
        <f t="shared" si="96"/>
        <v>302.55596055367965</v>
      </c>
      <c r="S112" s="157">
        <f t="shared" si="96"/>
        <v>338.11131733714973</v>
      </c>
      <c r="T112" s="157">
        <f t="shared" si="96"/>
        <v>373.89029271674229</v>
      </c>
      <c r="U112" s="157">
        <f t="shared" si="96"/>
        <v>409.22203090408999</v>
      </c>
      <c r="V112" s="157">
        <f t="shared" si="96"/>
        <v>445.00100628368256</v>
      </c>
      <c r="W112" s="157">
        <f t="shared" si="96"/>
        <v>480.55636306715263</v>
      </c>
      <c r="X112" s="157">
        <f t="shared" si="96"/>
        <v>516.33533844674525</v>
      </c>
      <c r="Y112" s="157">
        <f t="shared" si="96"/>
        <v>551.89069523021533</v>
      </c>
      <c r="Z112" s="157">
        <f t="shared" si="96"/>
        <v>587.66967060980789</v>
      </c>
      <c r="AA112" s="157">
        <f t="shared" si="96"/>
        <v>623.00140879715559</v>
      </c>
      <c r="AB112" s="157">
        <f t="shared" si="96"/>
        <v>658.78038417674816</v>
      </c>
      <c r="AC112" s="157">
        <f t="shared" si="96"/>
        <v>694.33574096021823</v>
      </c>
      <c r="AD112" s="157">
        <f t="shared" si="96"/>
        <v>730.1147163398108</v>
      </c>
      <c r="AE112" s="157">
        <f t="shared" si="96"/>
        <v>765.67007312328087</v>
      </c>
      <c r="AF112" s="157">
        <f t="shared" si="96"/>
        <v>801.44904850287344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17.442250497551377</v>
      </c>
      <c r="K113" s="157">
        <f t="shared" si="97"/>
        <v>53.221225877143944</v>
      </c>
      <c r="L113" s="157">
        <f t="shared" si="97"/>
        <v>88.776582660614054</v>
      </c>
      <c r="M113" s="210">
        <f t="shared" si="97"/>
        <v>124.55555804020662</v>
      </c>
      <c r="N113" s="157">
        <f t="shared" si="97"/>
        <v>160.11091482367672</v>
      </c>
      <c r="O113" s="157">
        <f t="shared" si="97"/>
        <v>195.88989020326929</v>
      </c>
      <c r="P113" s="157">
        <f t="shared" si="97"/>
        <v>231.22162839061696</v>
      </c>
      <c r="Q113" s="157">
        <f t="shared" si="97"/>
        <v>267.00060377020952</v>
      </c>
      <c r="R113" s="157">
        <f t="shared" si="97"/>
        <v>302.55596055367965</v>
      </c>
      <c r="S113" s="157">
        <f t="shared" si="97"/>
        <v>338.11131733714973</v>
      </c>
      <c r="T113" s="157">
        <f t="shared" si="97"/>
        <v>373.89029271674229</v>
      </c>
      <c r="U113" s="157">
        <f t="shared" si="97"/>
        <v>409.22203090408999</v>
      </c>
      <c r="V113" s="157">
        <f t="shared" si="97"/>
        <v>445.00100628368256</v>
      </c>
      <c r="W113" s="157">
        <f t="shared" si="97"/>
        <v>480.55636306715263</v>
      </c>
      <c r="X113" s="157">
        <f t="shared" si="97"/>
        <v>516.33533844674525</v>
      </c>
      <c r="Y113" s="157">
        <f t="shared" si="97"/>
        <v>551.89069523021533</v>
      </c>
      <c r="Z113" s="157">
        <f t="shared" si="97"/>
        <v>587.66967060980789</v>
      </c>
      <c r="AA113" s="157">
        <f t="shared" si="97"/>
        <v>623.00140879715559</v>
      </c>
      <c r="AB113" s="157">
        <f t="shared" si="97"/>
        <v>658.78038417674816</v>
      </c>
      <c r="AC113" s="157">
        <f t="shared" si="97"/>
        <v>694.33574096021823</v>
      </c>
      <c r="AD113" s="157">
        <f t="shared" si="97"/>
        <v>730.1147163398108</v>
      </c>
      <c r="AE113" s="157">
        <f t="shared" si="97"/>
        <v>765.67007312328087</v>
      </c>
      <c r="AF113" s="157">
        <f t="shared" si="97"/>
        <v>801.44904850287344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17.442250497551377</v>
      </c>
      <c r="K114" s="157">
        <f t="shared" si="98"/>
        <v>53.221225877143944</v>
      </c>
      <c r="L114" s="157">
        <f t="shared" si="98"/>
        <v>88.776582660614054</v>
      </c>
      <c r="M114" s="210">
        <f t="shared" si="98"/>
        <v>124.55555804020662</v>
      </c>
      <c r="N114" s="157">
        <f t="shared" si="98"/>
        <v>160.11091482367672</v>
      </c>
      <c r="O114" s="157">
        <f t="shared" si="98"/>
        <v>195.88989020326929</v>
      </c>
      <c r="P114" s="157">
        <f t="shared" si="98"/>
        <v>231.22162839061696</v>
      </c>
      <c r="Q114" s="157">
        <f t="shared" si="98"/>
        <v>267.00060377020952</v>
      </c>
      <c r="R114" s="157">
        <f t="shared" si="98"/>
        <v>302.55596055367965</v>
      </c>
      <c r="S114" s="157">
        <f t="shared" si="98"/>
        <v>338.11131733714973</v>
      </c>
      <c r="T114" s="157">
        <f t="shared" si="98"/>
        <v>373.89029271674229</v>
      </c>
      <c r="U114" s="157">
        <f t="shared" si="98"/>
        <v>409.22203090408999</v>
      </c>
      <c r="V114" s="157">
        <f t="shared" si="98"/>
        <v>445.00100628368256</v>
      </c>
      <c r="W114" s="157">
        <f t="shared" si="98"/>
        <v>480.55636306715263</v>
      </c>
      <c r="X114" s="157">
        <f t="shared" si="98"/>
        <v>516.33533844674525</v>
      </c>
      <c r="Y114" s="157">
        <f t="shared" si="98"/>
        <v>551.89069523021533</v>
      </c>
      <c r="Z114" s="157">
        <f t="shared" si="98"/>
        <v>587.66967060980789</v>
      </c>
      <c r="AA114" s="157">
        <f t="shared" si="98"/>
        <v>623.00140879715559</v>
      </c>
      <c r="AB114" s="157">
        <f t="shared" si="98"/>
        <v>658.78038417674816</v>
      </c>
      <c r="AC114" s="157">
        <f t="shared" si="98"/>
        <v>694.33574096021823</v>
      </c>
      <c r="AD114" s="157">
        <f t="shared" si="98"/>
        <v>730.1147163398108</v>
      </c>
      <c r="AE114" s="157">
        <f t="shared" si="98"/>
        <v>765.67007312328087</v>
      </c>
      <c r="AF114" s="157">
        <f t="shared" si="98"/>
        <v>801.44904850287344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17.442250497551377</v>
      </c>
      <c r="K115" s="157">
        <f t="shared" si="99"/>
        <v>53.221225877143944</v>
      </c>
      <c r="L115" s="157">
        <f t="shared" si="99"/>
        <v>88.776582660614054</v>
      </c>
      <c r="M115" s="210">
        <f t="shared" si="99"/>
        <v>124.55555804020662</v>
      </c>
      <c r="N115" s="157">
        <f t="shared" si="99"/>
        <v>160.11091482367672</v>
      </c>
      <c r="O115" s="157">
        <f t="shared" si="99"/>
        <v>195.88989020326929</v>
      </c>
      <c r="P115" s="157">
        <f t="shared" si="99"/>
        <v>231.22162839061696</v>
      </c>
      <c r="Q115" s="157">
        <f t="shared" si="99"/>
        <v>267.00060377020952</v>
      </c>
      <c r="R115" s="157">
        <f t="shared" si="99"/>
        <v>302.55596055367965</v>
      </c>
      <c r="S115" s="157">
        <f t="shared" si="99"/>
        <v>338.11131733714973</v>
      </c>
      <c r="T115" s="157">
        <f t="shared" si="99"/>
        <v>373.89029271674229</v>
      </c>
      <c r="U115" s="157">
        <f t="shared" si="99"/>
        <v>409.22203090408999</v>
      </c>
      <c r="V115" s="157">
        <f t="shared" si="99"/>
        <v>445.00100628368256</v>
      </c>
      <c r="W115" s="157">
        <f t="shared" si="99"/>
        <v>480.55636306715263</v>
      </c>
      <c r="X115" s="157">
        <f t="shared" si="99"/>
        <v>516.33533844674525</v>
      </c>
      <c r="Y115" s="157">
        <f t="shared" si="99"/>
        <v>551.89069523021533</v>
      </c>
      <c r="Z115" s="157">
        <f t="shared" si="99"/>
        <v>587.66967060980789</v>
      </c>
      <c r="AA115" s="157">
        <f t="shared" si="99"/>
        <v>623.00140879715559</v>
      </c>
      <c r="AB115" s="157">
        <f t="shared" si="99"/>
        <v>658.78038417674816</v>
      </c>
      <c r="AC115" s="157">
        <f t="shared" si="99"/>
        <v>694.33574096021823</v>
      </c>
      <c r="AD115" s="157">
        <f t="shared" si="99"/>
        <v>730.1147163398108</v>
      </c>
      <c r="AE115" s="157">
        <f t="shared" si="99"/>
        <v>765.67007312328087</v>
      </c>
      <c r="AF115" s="157">
        <f t="shared" si="99"/>
        <v>801.44904850287344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17.442250497551377</v>
      </c>
      <c r="K116" s="157">
        <f t="shared" si="100"/>
        <v>53.221225877143944</v>
      </c>
      <c r="L116" s="157">
        <f t="shared" si="100"/>
        <v>88.776582660614054</v>
      </c>
      <c r="M116" s="210">
        <f t="shared" si="100"/>
        <v>124.55555804020662</v>
      </c>
      <c r="N116" s="157">
        <f t="shared" si="100"/>
        <v>160.11091482367672</v>
      </c>
      <c r="O116" s="157">
        <f t="shared" si="100"/>
        <v>195.88989020326929</v>
      </c>
      <c r="P116" s="157">
        <f t="shared" si="100"/>
        <v>231.22162839061696</v>
      </c>
      <c r="Q116" s="157">
        <f t="shared" si="100"/>
        <v>267.00060377020952</v>
      </c>
      <c r="R116" s="157">
        <f t="shared" si="100"/>
        <v>302.55596055367965</v>
      </c>
      <c r="S116" s="157">
        <f t="shared" si="100"/>
        <v>338.11131733714973</v>
      </c>
      <c r="T116" s="157">
        <f t="shared" si="100"/>
        <v>373.89029271674229</v>
      </c>
      <c r="U116" s="157">
        <f t="shared" si="100"/>
        <v>409.22203090408999</v>
      </c>
      <c r="V116" s="157">
        <f t="shared" si="100"/>
        <v>445.00100628368256</v>
      </c>
      <c r="W116" s="157">
        <f t="shared" si="100"/>
        <v>480.55636306715263</v>
      </c>
      <c r="X116" s="157">
        <f t="shared" si="100"/>
        <v>516.33533844674525</v>
      </c>
      <c r="Y116" s="157">
        <f t="shared" si="100"/>
        <v>551.89069523021533</v>
      </c>
      <c r="Z116" s="157">
        <f t="shared" si="100"/>
        <v>587.66967060980789</v>
      </c>
      <c r="AA116" s="157">
        <f t="shared" si="100"/>
        <v>623.00140879715559</v>
      </c>
      <c r="AB116" s="157">
        <f t="shared" si="100"/>
        <v>658.78038417674816</v>
      </c>
      <c r="AC116" s="157">
        <f t="shared" si="100"/>
        <v>694.33574096021823</v>
      </c>
      <c r="AD116" s="157">
        <f t="shared" si="100"/>
        <v>730.1147163398108</v>
      </c>
      <c r="AE116" s="157">
        <f t="shared" si="100"/>
        <v>765.67007312328087</v>
      </c>
      <c r="AF116" s="157">
        <f t="shared" si="100"/>
        <v>801.44904850287344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17.442250497551377</v>
      </c>
      <c r="K117" s="157">
        <f t="shared" si="101"/>
        <v>53.221225877143944</v>
      </c>
      <c r="L117" s="157">
        <f t="shared" si="101"/>
        <v>88.776582660614054</v>
      </c>
      <c r="M117" s="210">
        <f t="shared" si="101"/>
        <v>124.55555804020662</v>
      </c>
      <c r="N117" s="157">
        <f t="shared" si="101"/>
        <v>160.11091482367672</v>
      </c>
      <c r="O117" s="157">
        <f t="shared" si="101"/>
        <v>195.88989020326929</v>
      </c>
      <c r="P117" s="157">
        <f t="shared" si="101"/>
        <v>231.22162839061696</v>
      </c>
      <c r="Q117" s="157">
        <f t="shared" si="101"/>
        <v>267.00060377020952</v>
      </c>
      <c r="R117" s="157">
        <f t="shared" si="101"/>
        <v>302.55596055367965</v>
      </c>
      <c r="S117" s="157">
        <f t="shared" si="101"/>
        <v>338.11131733714973</v>
      </c>
      <c r="T117" s="157">
        <f t="shared" si="101"/>
        <v>373.89029271674229</v>
      </c>
      <c r="U117" s="157">
        <f t="shared" si="101"/>
        <v>409.22203090408999</v>
      </c>
      <c r="V117" s="157">
        <f t="shared" si="101"/>
        <v>445.00100628368256</v>
      </c>
      <c r="W117" s="157">
        <f t="shared" si="101"/>
        <v>480.55636306715263</v>
      </c>
      <c r="X117" s="157">
        <f t="shared" si="101"/>
        <v>516.33533844674525</v>
      </c>
      <c r="Y117" s="157">
        <f t="shared" si="101"/>
        <v>551.89069523021533</v>
      </c>
      <c r="Z117" s="157">
        <f t="shared" si="101"/>
        <v>587.66967060980789</v>
      </c>
      <c r="AA117" s="157">
        <f t="shared" si="101"/>
        <v>623.00140879715559</v>
      </c>
      <c r="AB117" s="157">
        <f t="shared" si="101"/>
        <v>658.78038417674816</v>
      </c>
      <c r="AC117" s="157">
        <f t="shared" si="101"/>
        <v>694.33574096021823</v>
      </c>
      <c r="AD117" s="157">
        <f t="shared" si="101"/>
        <v>730.1147163398108</v>
      </c>
      <c r="AE117" s="157">
        <f t="shared" si="101"/>
        <v>765.67007312328087</v>
      </c>
      <c r="AF117" s="157">
        <f t="shared" si="101"/>
        <v>801.44904850287344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17.442250497551377</v>
      </c>
      <c r="K118" s="157">
        <f t="shared" si="102"/>
        <v>53.221225877143944</v>
      </c>
      <c r="L118" s="157">
        <f t="shared" si="102"/>
        <v>88.776582660614054</v>
      </c>
      <c r="M118" s="210">
        <f t="shared" si="102"/>
        <v>124.55555804020662</v>
      </c>
      <c r="N118" s="157">
        <f t="shared" si="102"/>
        <v>160.11091482367672</v>
      </c>
      <c r="O118" s="157">
        <f t="shared" si="102"/>
        <v>195.88989020326929</v>
      </c>
      <c r="P118" s="157">
        <f t="shared" si="102"/>
        <v>231.22162839061696</v>
      </c>
      <c r="Q118" s="157">
        <f t="shared" si="102"/>
        <v>267.00060377020952</v>
      </c>
      <c r="R118" s="157">
        <f t="shared" si="102"/>
        <v>302.55596055367965</v>
      </c>
      <c r="S118" s="157">
        <f t="shared" si="102"/>
        <v>338.11131733714973</v>
      </c>
      <c r="T118" s="157">
        <f t="shared" si="102"/>
        <v>373.89029271674229</v>
      </c>
      <c r="U118" s="157">
        <f t="shared" si="102"/>
        <v>409.22203090408999</v>
      </c>
      <c r="V118" s="157">
        <f t="shared" si="102"/>
        <v>445.00100628368256</v>
      </c>
      <c r="W118" s="157">
        <f t="shared" si="102"/>
        <v>480.55636306715263</v>
      </c>
      <c r="X118" s="157">
        <f t="shared" si="102"/>
        <v>516.33533844674525</v>
      </c>
      <c r="Y118" s="157">
        <f t="shared" si="102"/>
        <v>551.89069523021533</v>
      </c>
      <c r="Z118" s="157">
        <f t="shared" si="102"/>
        <v>587.66967060980789</v>
      </c>
      <c r="AA118" s="157">
        <f t="shared" si="102"/>
        <v>623.00140879715559</v>
      </c>
      <c r="AB118" s="157">
        <f t="shared" si="102"/>
        <v>658.78038417674816</v>
      </c>
      <c r="AC118" s="157">
        <f t="shared" si="102"/>
        <v>694.33574096021823</v>
      </c>
      <c r="AD118" s="157">
        <f t="shared" si="102"/>
        <v>730.1147163398108</v>
      </c>
      <c r="AE118" s="157">
        <f t="shared" si="102"/>
        <v>765.67007312328087</v>
      </c>
      <c r="AF118" s="157">
        <f t="shared" si="102"/>
        <v>801.44904850287344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DC_annuity_40k_60k_raw!D12+Inputs!M3*Inputs!M4</f>
        <v>47.5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270.48376771935261</v>
      </c>
      <c r="C9" s="58">
        <f t="shared" si="3"/>
        <v>811.45130315805682</v>
      </c>
      <c r="D9" s="58">
        <f t="shared" si="3"/>
        <v>1352.4188385967605</v>
      </c>
      <c r="E9" s="58">
        <f t="shared" si="3"/>
        <v>1893.3863740354655</v>
      </c>
      <c r="F9" s="58">
        <f t="shared" si="3"/>
        <v>2434.3539094741709</v>
      </c>
      <c r="G9" s="58">
        <f t="shared" si="3"/>
        <v>2975.3214449128754</v>
      </c>
      <c r="H9" s="58">
        <f t="shared" si="3"/>
        <v>3516.2889803515791</v>
      </c>
      <c r="I9" s="58">
        <f t="shared" si="3"/>
        <v>4057.2565157902827</v>
      </c>
      <c r="J9" s="92">
        <f t="shared" si="3"/>
        <v>4745.6355231211637</v>
      </c>
      <c r="K9" s="69">
        <f t="shared" si="3"/>
        <v>5565.0500840418608</v>
      </c>
      <c r="L9" s="69">
        <f t="shared" si="3"/>
        <v>6384.464644962547</v>
      </c>
      <c r="M9" s="101">
        <f t="shared" si="3"/>
        <v>7209.33784531735</v>
      </c>
      <c r="N9" s="58">
        <f t="shared" si="3"/>
        <v>7610.8571666265234</v>
      </c>
      <c r="O9" s="58">
        <f t="shared" si="3"/>
        <v>7610.8571666265234</v>
      </c>
      <c r="P9" s="58">
        <f t="shared" si="3"/>
        <v>7605.3985271923993</v>
      </c>
      <c r="Q9" s="58">
        <f t="shared" si="3"/>
        <v>7605.398527192403</v>
      </c>
      <c r="R9" s="58">
        <f t="shared" si="3"/>
        <v>7605.3985271923993</v>
      </c>
      <c r="S9" s="58">
        <f t="shared" si="3"/>
        <v>7605.398527192403</v>
      </c>
      <c r="T9" s="58">
        <f t="shared" si="3"/>
        <v>7616.3158060606438</v>
      </c>
      <c r="U9" s="58">
        <f t="shared" si="3"/>
        <v>7610.8571666265234</v>
      </c>
      <c r="V9" s="58">
        <f t="shared" si="3"/>
        <v>7610.8571666265161</v>
      </c>
      <c r="W9" s="58">
        <f t="shared" si="3"/>
        <v>7616.3158060606438</v>
      </c>
      <c r="X9" s="58">
        <f t="shared" si="3"/>
        <v>7610.8571666265234</v>
      </c>
      <c r="Y9" s="58">
        <f t="shared" si="3"/>
        <v>7610.8571666265198</v>
      </c>
      <c r="Z9" s="58">
        <f t="shared" si="3"/>
        <v>7616.3158060606365</v>
      </c>
      <c r="AA9" s="58">
        <f t="shared" si="3"/>
        <v>7610.8571666265161</v>
      </c>
      <c r="AB9" s="58">
        <f t="shared" si="3"/>
        <v>7610.857166626527</v>
      </c>
      <c r="AC9" s="58">
        <f t="shared" si="3"/>
        <v>7605.3985271924103</v>
      </c>
      <c r="AD9" s="58">
        <f t="shared" si="3"/>
        <v>7605.398527192403</v>
      </c>
      <c r="AE9" s="58">
        <f t="shared" si="3"/>
        <v>7605.3985271924103</v>
      </c>
      <c r="AF9" s="58">
        <f t="shared" si="3"/>
        <v>7605.3985271924103</v>
      </c>
    </row>
    <row r="10" spans="1:32" ht="15.75" customHeight="1" x14ac:dyDescent="0.15">
      <c r="A10" s="60" t="s">
        <v>86</v>
      </c>
      <c r="B10" s="61">
        <f t="shared" ref="B10:AF10" si="4">B9/B21</f>
        <v>0.3381047096491907</v>
      </c>
      <c r="C10" s="61">
        <f t="shared" si="4"/>
        <v>0.33810470964919032</v>
      </c>
      <c r="D10" s="61">
        <f t="shared" si="4"/>
        <v>0.3381047096491902</v>
      </c>
      <c r="E10" s="61">
        <f t="shared" si="4"/>
        <v>0.33810470964919026</v>
      </c>
      <c r="F10" s="61">
        <f t="shared" si="4"/>
        <v>0.33810470964919043</v>
      </c>
      <c r="G10" s="61">
        <f t="shared" si="4"/>
        <v>0.33810470964919032</v>
      </c>
      <c r="H10" s="61">
        <f t="shared" si="4"/>
        <v>0.33810470964919032</v>
      </c>
      <c r="I10" s="61">
        <f t="shared" si="4"/>
        <v>0.3381047096491902</v>
      </c>
      <c r="J10" s="94">
        <f t="shared" si="4"/>
        <v>0.34894378846479152</v>
      </c>
      <c r="K10" s="66">
        <f t="shared" si="4"/>
        <v>0.36612171605538552</v>
      </c>
      <c r="L10" s="66">
        <f t="shared" si="4"/>
        <v>0.38002765743824685</v>
      </c>
      <c r="M10" s="103">
        <f t="shared" si="4"/>
        <v>0.39181183941942133</v>
      </c>
      <c r="N10" s="61">
        <f t="shared" si="4"/>
        <v>0.38866389796984918</v>
      </c>
      <c r="O10" s="61">
        <f t="shared" si="4"/>
        <v>0.37376481653811378</v>
      </c>
      <c r="P10" s="61">
        <f t="shared" si="4"/>
        <v>0.35970767525381525</v>
      </c>
      <c r="Q10" s="61">
        <f t="shared" si="4"/>
        <v>0.3469869005571401</v>
      </c>
      <c r="R10" s="61">
        <f t="shared" si="4"/>
        <v>0.33505452173960831</v>
      </c>
      <c r="S10" s="61">
        <f t="shared" si="4"/>
        <v>0.32391553392906391</v>
      </c>
      <c r="T10" s="61">
        <f t="shared" si="4"/>
        <v>0.31387273944542582</v>
      </c>
      <c r="U10" s="61">
        <f t="shared" si="4"/>
        <v>0.30393893677869582</v>
      </c>
      <c r="V10" s="61">
        <f t="shared" si="4"/>
        <v>0.29475078451135156</v>
      </c>
      <c r="W10" s="61">
        <f t="shared" si="4"/>
        <v>0.28630704914496735</v>
      </c>
      <c r="X10" s="61">
        <f t="shared" si="4"/>
        <v>0.27800144376896535</v>
      </c>
      <c r="Y10" s="61">
        <f t="shared" si="4"/>
        <v>0.27029469075851964</v>
      </c>
      <c r="Z10" s="61">
        <f t="shared" si="4"/>
        <v>0.26319233574424611</v>
      </c>
      <c r="AA10" s="61">
        <f t="shared" si="4"/>
        <v>0.25614277229893245</v>
      </c>
      <c r="AB10" s="61">
        <f t="shared" si="4"/>
        <v>0.24958601325749125</v>
      </c>
      <c r="AC10" s="61">
        <f t="shared" si="4"/>
        <v>0.24318201701780295</v>
      </c>
      <c r="AD10" s="61">
        <f t="shared" si="4"/>
        <v>0.23730061195721572</v>
      </c>
      <c r="AE10" s="61">
        <f t="shared" si="4"/>
        <v>0.23165845094425996</v>
      </c>
      <c r="AF10" s="61">
        <f t="shared" si="4"/>
        <v>0.22627835972253038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457.04518955914909</v>
      </c>
      <c r="C13" s="58">
        <f t="shared" si="6"/>
        <v>1371.135568677448</v>
      </c>
      <c r="D13" s="58">
        <f t="shared" si="6"/>
        <v>2285.2259477957464</v>
      </c>
      <c r="E13" s="58">
        <f t="shared" si="6"/>
        <v>3199.3163269140455</v>
      </c>
      <c r="F13" s="58">
        <f t="shared" si="6"/>
        <v>4113.4067060323432</v>
      </c>
      <c r="G13" s="58">
        <f t="shared" si="6"/>
        <v>5027.4970851506432</v>
      </c>
      <c r="H13" s="58">
        <f t="shared" si="6"/>
        <v>5941.5874642689414</v>
      </c>
      <c r="I13" s="69">
        <f t="shared" si="6"/>
        <v>6855.6778433872405</v>
      </c>
      <c r="J13" s="92">
        <f t="shared" si="6"/>
        <v>7312.7230329463855</v>
      </c>
      <c r="K13" s="69">
        <f t="shared" si="6"/>
        <v>7312.7230329463855</v>
      </c>
      <c r="L13" s="69">
        <f t="shared" si="6"/>
        <v>7312.7230329463855</v>
      </c>
      <c r="M13" s="101">
        <f t="shared" si="6"/>
        <v>7312.7230329463855</v>
      </c>
      <c r="N13" s="69">
        <f t="shared" si="6"/>
        <v>7312.7230329463855</v>
      </c>
      <c r="O13" s="58">
        <f t="shared" si="6"/>
        <v>7312.7230329463855</v>
      </c>
      <c r="P13" s="58">
        <f t="shared" si="6"/>
        <v>7312.7230329463855</v>
      </c>
      <c r="Q13" s="58">
        <f t="shared" si="6"/>
        <v>7312.7230329463855</v>
      </c>
      <c r="R13" s="58">
        <f t="shared" si="6"/>
        <v>7312.7230329463855</v>
      </c>
      <c r="S13" s="58">
        <f t="shared" si="6"/>
        <v>7312.7230329463855</v>
      </c>
      <c r="T13" s="58">
        <f t="shared" si="6"/>
        <v>7312.7230329463855</v>
      </c>
      <c r="U13" s="58">
        <f t="shared" si="6"/>
        <v>7312.7230329463855</v>
      </c>
      <c r="V13" s="58">
        <f t="shared" si="6"/>
        <v>7312.7230329463855</v>
      </c>
      <c r="W13" s="58">
        <f t="shared" si="6"/>
        <v>7312.7230329463855</v>
      </c>
      <c r="X13" s="58">
        <f t="shared" si="6"/>
        <v>7312.7230329463855</v>
      </c>
      <c r="Y13" s="58">
        <f t="shared" si="6"/>
        <v>7312.7230329463855</v>
      </c>
      <c r="Z13" s="58">
        <f t="shared" si="6"/>
        <v>7312.7230329463855</v>
      </c>
      <c r="AA13" s="58">
        <f t="shared" si="6"/>
        <v>7312.7230329463855</v>
      </c>
      <c r="AB13" s="58">
        <f t="shared" si="6"/>
        <v>7312.7230329463855</v>
      </c>
      <c r="AC13" s="58">
        <f t="shared" si="6"/>
        <v>7312.7230329463855</v>
      </c>
      <c r="AD13" s="58">
        <f t="shared" si="6"/>
        <v>7312.7230329463855</v>
      </c>
      <c r="AE13" s="58">
        <f t="shared" si="6"/>
        <v>7312.7230329463855</v>
      </c>
      <c r="AF13" s="58">
        <f t="shared" si="6"/>
        <v>7312.7230329463855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334.34166533991402</v>
      </c>
      <c r="O15" s="58">
        <f t="shared" si="7"/>
        <v>1017.3539245343096</v>
      </c>
      <c r="P15" s="58">
        <f t="shared" si="7"/>
        <v>1700.3661837287052</v>
      </c>
      <c r="Q15" s="58">
        <f t="shared" si="7"/>
        <v>2378.6021334182465</v>
      </c>
      <c r="R15" s="58">
        <f t="shared" si="7"/>
        <v>3061.614392612641</v>
      </c>
      <c r="S15" s="58">
        <f t="shared" si="7"/>
        <v>3744.6266518070361</v>
      </c>
      <c r="T15" s="58">
        <f t="shared" si="7"/>
        <v>4432.4152205062901</v>
      </c>
      <c r="U15" s="58">
        <f t="shared" si="7"/>
        <v>5110.6511701958289</v>
      </c>
      <c r="V15" s="58">
        <f t="shared" si="7"/>
        <v>5793.6634293902262</v>
      </c>
      <c r="W15" s="58">
        <f t="shared" si="7"/>
        <v>6476.675688584618</v>
      </c>
      <c r="X15" s="58">
        <f t="shared" si="7"/>
        <v>7154.9116382741586</v>
      </c>
      <c r="Y15" s="58">
        <f t="shared" si="7"/>
        <v>7837.9238974685559</v>
      </c>
      <c r="Z15" s="58">
        <f t="shared" si="7"/>
        <v>8520.9361566629541</v>
      </c>
      <c r="AA15" s="58">
        <f t="shared" si="7"/>
        <v>9199.172106352491</v>
      </c>
      <c r="AB15" s="58">
        <f t="shared" si="7"/>
        <v>9882.1843655468874</v>
      </c>
      <c r="AC15" s="58">
        <f t="shared" si="7"/>
        <v>10565.196624741284</v>
      </c>
      <c r="AD15" s="58">
        <f t="shared" si="7"/>
        <v>11243.432574430828</v>
      </c>
      <c r="AE15" s="58">
        <f t="shared" si="7"/>
        <v>11926.444833625223</v>
      </c>
      <c r="AF15" s="58">
        <f t="shared" si="7"/>
        <v>12609.457092819612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334.34166533991402</v>
      </c>
      <c r="K16" s="117">
        <f t="shared" si="8"/>
        <v>1017.3539245343096</v>
      </c>
      <c r="L16" s="117">
        <f t="shared" si="8"/>
        <v>1700.3661837287052</v>
      </c>
      <c r="M16" s="118">
        <f t="shared" si="8"/>
        <v>2378.6021334182465</v>
      </c>
      <c r="N16" s="127">
        <f t="shared" si="8"/>
        <v>3061.614392612641</v>
      </c>
      <c r="O16" s="127">
        <f t="shared" si="8"/>
        <v>3744.6266518070361</v>
      </c>
      <c r="P16" s="127">
        <f t="shared" si="8"/>
        <v>4432.4152205062901</v>
      </c>
      <c r="Q16" s="127">
        <f t="shared" si="8"/>
        <v>5110.6511701958289</v>
      </c>
      <c r="R16" s="127">
        <f t="shared" si="8"/>
        <v>5793.6634293902262</v>
      </c>
      <c r="S16" s="127">
        <f t="shared" si="8"/>
        <v>6476.675688584618</v>
      </c>
      <c r="T16" s="127">
        <f t="shared" si="8"/>
        <v>7154.9116382741586</v>
      </c>
      <c r="U16" s="127">
        <f t="shared" si="8"/>
        <v>7837.9238974685559</v>
      </c>
      <c r="V16" s="127">
        <f t="shared" si="8"/>
        <v>8520.9361566629541</v>
      </c>
      <c r="W16" s="127">
        <f t="shared" si="8"/>
        <v>9199.172106352491</v>
      </c>
      <c r="X16" s="127">
        <f t="shared" si="8"/>
        <v>9882.1843655468874</v>
      </c>
      <c r="Y16" s="127">
        <f t="shared" si="8"/>
        <v>10565.196624741284</v>
      </c>
      <c r="Z16" s="127">
        <f t="shared" si="8"/>
        <v>11243.432574430828</v>
      </c>
      <c r="AA16" s="127">
        <f t="shared" si="8"/>
        <v>11926.444833625223</v>
      </c>
      <c r="AB16" s="127">
        <f t="shared" si="8"/>
        <v>12609.457092819612</v>
      </c>
      <c r="AC16" s="127">
        <f t="shared" si="8"/>
        <v>13297.24566151886</v>
      </c>
      <c r="AD16" s="127">
        <f t="shared" si="8"/>
        <v>13975.48161120841</v>
      </c>
      <c r="AE16" s="127">
        <f t="shared" si="8"/>
        <v>14658.493870402799</v>
      </c>
      <c r="AF16" s="127">
        <f t="shared" si="8"/>
        <v>15341.50612959719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2447.7630950485591</v>
      </c>
      <c r="O18" s="58">
        <f t="shared" si="9"/>
        <v>2545.3362749334729</v>
      </c>
      <c r="P18" s="58">
        <f t="shared" si="9"/>
        <v>2642.9094548183866</v>
      </c>
      <c r="Q18" s="58">
        <f t="shared" si="9"/>
        <v>2739.8003047740349</v>
      </c>
      <c r="R18" s="58">
        <f t="shared" si="9"/>
        <v>2837.3734846589487</v>
      </c>
      <c r="S18" s="58">
        <f t="shared" si="9"/>
        <v>2934.9466645438624</v>
      </c>
      <c r="T18" s="58">
        <f t="shared" si="9"/>
        <v>3033.2021743580412</v>
      </c>
      <c r="U18" s="58">
        <f t="shared" si="9"/>
        <v>3130.09302431369</v>
      </c>
      <c r="V18" s="58">
        <f t="shared" si="9"/>
        <v>3227.6662041986033</v>
      </c>
      <c r="W18" s="58">
        <f t="shared" si="9"/>
        <v>3325.2393840835175</v>
      </c>
      <c r="X18" s="58">
        <f t="shared" si="9"/>
        <v>3422.1302340391658</v>
      </c>
      <c r="Y18" s="58">
        <f t="shared" si="9"/>
        <v>3519.7034139240795</v>
      </c>
      <c r="Z18" s="58">
        <f t="shared" si="9"/>
        <v>3617.2765938089929</v>
      </c>
      <c r="AA18" s="58">
        <f t="shared" si="9"/>
        <v>3714.1674437646416</v>
      </c>
      <c r="AB18" s="58">
        <f t="shared" si="9"/>
        <v>3811.7406236495558</v>
      </c>
      <c r="AC18" s="58">
        <f t="shared" si="9"/>
        <v>3909.3138035344691</v>
      </c>
      <c r="AD18" s="58">
        <f t="shared" si="9"/>
        <v>4006.2046534901174</v>
      </c>
      <c r="AE18" s="58">
        <f t="shared" si="9"/>
        <v>4103.7778333750312</v>
      </c>
      <c r="AF18" s="58">
        <f t="shared" si="9"/>
        <v>4201.3510132599458</v>
      </c>
    </row>
    <row r="19" spans="1:32" ht="15.75" customHeight="1" x14ac:dyDescent="0.15">
      <c r="A19" s="62" t="s">
        <v>88</v>
      </c>
      <c r="B19" s="58">
        <f t="shared" ref="B19:AF19" si="10">3*(B50+B98)</f>
        <v>72.471042721498449</v>
      </c>
      <c r="C19" s="58">
        <f t="shared" si="10"/>
        <v>217.41312816449533</v>
      </c>
      <c r="D19" s="58">
        <f t="shared" si="10"/>
        <v>362.35521360749226</v>
      </c>
      <c r="E19" s="58">
        <f t="shared" si="10"/>
        <v>507.29729905048913</v>
      </c>
      <c r="F19" s="58">
        <f t="shared" si="10"/>
        <v>652.239384493486</v>
      </c>
      <c r="G19" s="58">
        <f t="shared" si="10"/>
        <v>797.18146993648293</v>
      </c>
      <c r="H19" s="58">
        <f t="shared" si="10"/>
        <v>942.12355537947997</v>
      </c>
      <c r="I19" s="58">
        <f t="shared" si="10"/>
        <v>1087.0656408224768</v>
      </c>
      <c r="J19" s="92">
        <f t="shared" si="10"/>
        <v>1207.2997785925343</v>
      </c>
      <c r="K19" s="69">
        <f t="shared" si="10"/>
        <v>1304.872958477448</v>
      </c>
      <c r="L19" s="69">
        <f t="shared" si="10"/>
        <v>1402.4461383623616</v>
      </c>
      <c r="M19" s="101">
        <f t="shared" si="10"/>
        <v>1499.3369883180103</v>
      </c>
      <c r="N19" s="58">
        <f t="shared" si="10"/>
        <v>1596.9101682029241</v>
      </c>
      <c r="O19" s="58">
        <f t="shared" si="10"/>
        <v>1694.4833480878376</v>
      </c>
      <c r="P19" s="58">
        <f t="shared" si="10"/>
        <v>1792.7388579020162</v>
      </c>
      <c r="Q19" s="58">
        <f t="shared" si="10"/>
        <v>1889.6297078576649</v>
      </c>
      <c r="R19" s="58">
        <f t="shared" si="10"/>
        <v>1987.2028877425787</v>
      </c>
      <c r="S19" s="58">
        <f t="shared" si="10"/>
        <v>2084.776067627492</v>
      </c>
      <c r="T19" s="58">
        <f t="shared" si="10"/>
        <v>2181.6669175831407</v>
      </c>
      <c r="U19" s="58">
        <f t="shared" si="10"/>
        <v>2279.2400974680545</v>
      </c>
      <c r="V19" s="58">
        <f t="shared" si="10"/>
        <v>2376.8132773529687</v>
      </c>
      <c r="W19" s="58">
        <f t="shared" si="10"/>
        <v>2473.704127308617</v>
      </c>
      <c r="X19" s="58">
        <f t="shared" si="10"/>
        <v>2571.2773071935308</v>
      </c>
      <c r="Y19" s="58">
        <f t="shared" si="10"/>
        <v>2668.8504870784441</v>
      </c>
      <c r="Z19" s="58">
        <f t="shared" si="10"/>
        <v>2765.7413370340928</v>
      </c>
      <c r="AA19" s="58">
        <f t="shared" si="10"/>
        <v>2863.3145169190066</v>
      </c>
      <c r="AB19" s="58">
        <f t="shared" si="10"/>
        <v>2960.8876968039203</v>
      </c>
      <c r="AC19" s="58">
        <f t="shared" si="10"/>
        <v>3059.1432066180987</v>
      </c>
      <c r="AD19" s="58">
        <f t="shared" si="10"/>
        <v>3156.0340565737479</v>
      </c>
      <c r="AE19" s="58">
        <f t="shared" si="10"/>
        <v>3253.6072364586607</v>
      </c>
      <c r="AF19" s="58">
        <f t="shared" si="10"/>
        <v>3351.180416343575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19582.104760388473</v>
      </c>
      <c r="O21" s="58">
        <f t="shared" si="11"/>
        <v>20362.690199467783</v>
      </c>
      <c r="P21" s="58">
        <f t="shared" si="11"/>
        <v>21143.275638547089</v>
      </c>
      <c r="Q21" s="58">
        <f t="shared" si="11"/>
        <v>21918.402438192283</v>
      </c>
      <c r="R21" s="58">
        <f t="shared" si="11"/>
        <v>22698.987877271589</v>
      </c>
      <c r="S21" s="58">
        <f t="shared" si="11"/>
        <v>23479.573316350899</v>
      </c>
      <c r="T21" s="58">
        <f t="shared" si="11"/>
        <v>24265.61739486433</v>
      </c>
      <c r="U21" s="58">
        <f t="shared" si="11"/>
        <v>25040.74419450952</v>
      </c>
      <c r="V21" s="58">
        <f t="shared" si="11"/>
        <v>25821.329633588826</v>
      </c>
      <c r="W21" s="58">
        <f t="shared" si="11"/>
        <v>26601.915072668136</v>
      </c>
      <c r="X21" s="58">
        <f t="shared" si="11"/>
        <v>27377.041872313326</v>
      </c>
      <c r="Y21" s="58">
        <f t="shared" si="11"/>
        <v>28157.627311392636</v>
      </c>
      <c r="Z21" s="58">
        <f t="shared" si="11"/>
        <v>28938.212750471946</v>
      </c>
      <c r="AA21" s="58">
        <f t="shared" si="11"/>
        <v>29713.339550117133</v>
      </c>
      <c r="AB21" s="58">
        <f t="shared" si="11"/>
        <v>30493.924989196443</v>
      </c>
      <c r="AC21" s="58">
        <f t="shared" si="11"/>
        <v>31274.510428275753</v>
      </c>
      <c r="AD21" s="58">
        <f t="shared" si="11"/>
        <v>32049.637227920946</v>
      </c>
      <c r="AE21" s="58">
        <f t="shared" si="11"/>
        <v>32830.222667000256</v>
      </c>
      <c r="AF21" s="58">
        <f t="shared" si="11"/>
        <v>33610.808106079559</v>
      </c>
    </row>
    <row r="22" spans="1:32" ht="15.75" customHeight="1" x14ac:dyDescent="0.15">
      <c r="A22" s="235" t="s">
        <v>92</v>
      </c>
      <c r="B22" s="58">
        <f t="shared" ref="B22:AF22" si="12">B13+B16+B19</f>
        <v>529.5162322806475</v>
      </c>
      <c r="C22" s="58">
        <f t="shared" si="12"/>
        <v>1588.5486968419432</v>
      </c>
      <c r="D22" s="58">
        <f t="shared" si="12"/>
        <v>2647.5811614032386</v>
      </c>
      <c r="E22" s="58">
        <f t="shared" si="12"/>
        <v>3706.6136259645345</v>
      </c>
      <c r="F22" s="58">
        <f t="shared" si="12"/>
        <v>4765.6460905258291</v>
      </c>
      <c r="G22" s="58">
        <f t="shared" si="12"/>
        <v>5824.6785550871264</v>
      </c>
      <c r="H22" s="58">
        <f t="shared" si="12"/>
        <v>6883.7110196484209</v>
      </c>
      <c r="I22" s="58">
        <f t="shared" si="12"/>
        <v>7942.7434842097173</v>
      </c>
      <c r="J22" s="92">
        <f t="shared" si="12"/>
        <v>8854.3644768788345</v>
      </c>
      <c r="K22" s="69">
        <f t="shared" si="12"/>
        <v>9634.9499159581428</v>
      </c>
      <c r="L22" s="69">
        <f t="shared" si="12"/>
        <v>10415.535355037453</v>
      </c>
      <c r="M22" s="101">
        <f t="shared" si="12"/>
        <v>11190.662154682643</v>
      </c>
      <c r="N22" s="58">
        <f t="shared" si="12"/>
        <v>11971.247593761949</v>
      </c>
      <c r="O22" s="58">
        <f t="shared" si="12"/>
        <v>12751.833032841259</v>
      </c>
      <c r="P22" s="58">
        <f t="shared" si="12"/>
        <v>13537.87711135469</v>
      </c>
      <c r="Q22" s="58">
        <f t="shared" si="12"/>
        <v>14313.00391099988</v>
      </c>
      <c r="R22" s="58">
        <f t="shared" si="12"/>
        <v>15093.58935007919</v>
      </c>
      <c r="S22" s="58">
        <f t="shared" si="12"/>
        <v>15874.174789158496</v>
      </c>
      <c r="T22" s="58">
        <f t="shared" si="12"/>
        <v>16649.301588803686</v>
      </c>
      <c r="U22" s="58">
        <f t="shared" si="12"/>
        <v>17429.887027882996</v>
      </c>
      <c r="V22" s="58">
        <f t="shared" si="12"/>
        <v>18210.47246696231</v>
      </c>
      <c r="W22" s="58">
        <f t="shared" si="12"/>
        <v>18985.599266607493</v>
      </c>
      <c r="X22" s="58">
        <f t="shared" si="12"/>
        <v>19766.184705686803</v>
      </c>
      <c r="Y22" s="58">
        <f t="shared" si="12"/>
        <v>20546.770144766117</v>
      </c>
      <c r="Z22" s="58">
        <f t="shared" si="12"/>
        <v>21321.89694441131</v>
      </c>
      <c r="AA22" s="58">
        <f t="shared" si="12"/>
        <v>22102.482383490616</v>
      </c>
      <c r="AB22" s="58">
        <f t="shared" si="12"/>
        <v>22883.067822569916</v>
      </c>
      <c r="AC22" s="58">
        <f t="shared" si="12"/>
        <v>23669.111901083343</v>
      </c>
      <c r="AD22" s="58">
        <f t="shared" si="12"/>
        <v>24444.238700728543</v>
      </c>
      <c r="AE22" s="58">
        <f t="shared" si="12"/>
        <v>25224.824139807846</v>
      </c>
      <c r="AF22" s="58">
        <f t="shared" si="12"/>
        <v>26005.409578887149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24.157014240499482</v>
      </c>
      <c r="C50" s="58">
        <f t="shared" si="37"/>
        <v>72.471042721498449</v>
      </c>
      <c r="D50" s="58">
        <f t="shared" si="37"/>
        <v>120.78507120249742</v>
      </c>
      <c r="E50" s="58">
        <f t="shared" si="37"/>
        <v>169.09909968349638</v>
      </c>
      <c r="F50" s="58">
        <f t="shared" si="37"/>
        <v>217.41312816449533</v>
      </c>
      <c r="G50" s="58">
        <f t="shared" si="37"/>
        <v>265.72715664549429</v>
      </c>
      <c r="H50" s="58">
        <f t="shared" si="37"/>
        <v>314.0411851264933</v>
      </c>
      <c r="I50" s="58">
        <f t="shared" si="37"/>
        <v>362.35521360749226</v>
      </c>
      <c r="J50" s="110">
        <f t="shared" ref="J50:AF50" si="38">J$5/85*((1+$H$1-$K$1)/(1+$F$1))^($A26-$C$1)</f>
        <v>386.51222784799171</v>
      </c>
      <c r="K50" s="70">
        <f t="shared" si="38"/>
        <v>386.51222784799171</v>
      </c>
      <c r="L50" s="70">
        <f t="shared" si="38"/>
        <v>386.51222784799171</v>
      </c>
      <c r="M50" s="216">
        <f t="shared" si="38"/>
        <v>386.51222784799171</v>
      </c>
      <c r="N50" s="58">
        <f t="shared" si="38"/>
        <v>386.51222784799171</v>
      </c>
      <c r="O50" s="58">
        <f t="shared" si="38"/>
        <v>386.51222784799171</v>
      </c>
      <c r="P50" s="58">
        <f t="shared" si="38"/>
        <v>386.51222784799171</v>
      </c>
      <c r="Q50" s="58">
        <f t="shared" si="38"/>
        <v>386.51222784799171</v>
      </c>
      <c r="R50" s="58">
        <f t="shared" si="38"/>
        <v>386.51222784799171</v>
      </c>
      <c r="S50" s="58">
        <f t="shared" si="38"/>
        <v>386.51222784799171</v>
      </c>
      <c r="T50" s="58">
        <f t="shared" si="38"/>
        <v>386.51222784799171</v>
      </c>
      <c r="U50" s="58">
        <f t="shared" si="38"/>
        <v>386.51222784799171</v>
      </c>
      <c r="V50" s="58">
        <f t="shared" si="38"/>
        <v>386.51222784799171</v>
      </c>
      <c r="W50" s="58">
        <f t="shared" si="38"/>
        <v>386.51222784799171</v>
      </c>
      <c r="X50" s="58">
        <f t="shared" si="38"/>
        <v>386.51222784799171</v>
      </c>
      <c r="Y50" s="58">
        <f t="shared" si="38"/>
        <v>386.51222784799171</v>
      </c>
      <c r="Z50" s="58">
        <f t="shared" si="38"/>
        <v>386.51222784799171</v>
      </c>
      <c r="AA50" s="58">
        <f t="shared" si="38"/>
        <v>386.51222784799171</v>
      </c>
      <c r="AB50" s="58">
        <f t="shared" si="38"/>
        <v>386.51222784799171</v>
      </c>
      <c r="AC50" s="58">
        <f t="shared" si="38"/>
        <v>386.51222784799171</v>
      </c>
      <c r="AD50" s="58">
        <f t="shared" si="38"/>
        <v>386.51222784799171</v>
      </c>
      <c r="AE50" s="58">
        <f t="shared" si="38"/>
        <v>386.51222784799171</v>
      </c>
      <c r="AF50" s="58">
        <f t="shared" si="38"/>
        <v>386.51222784799171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23.901372050964099</v>
      </c>
      <c r="C51" s="58">
        <f t="shared" si="39"/>
        <v>71.704116152892283</v>
      </c>
      <c r="D51" s="58">
        <f t="shared" si="39"/>
        <v>119.5068602548205</v>
      </c>
      <c r="E51" s="58">
        <f t="shared" si="39"/>
        <v>167.30960435674865</v>
      </c>
      <c r="F51" s="58">
        <f t="shared" si="39"/>
        <v>215.11234845867688</v>
      </c>
      <c r="G51" s="58">
        <f t="shared" si="39"/>
        <v>262.91509256060505</v>
      </c>
      <c r="H51" s="58">
        <f t="shared" si="39"/>
        <v>310.71783666253327</v>
      </c>
      <c r="I51" s="58">
        <f t="shared" si="39"/>
        <v>358.52058076446144</v>
      </c>
      <c r="J51" s="110">
        <f t="shared" si="39"/>
        <v>382.42195281542558</v>
      </c>
      <c r="K51" s="70">
        <f t="shared" si="39"/>
        <v>382.42195281542558</v>
      </c>
      <c r="L51" s="70">
        <f t="shared" si="39"/>
        <v>382.42195281542558</v>
      </c>
      <c r="M51" s="216">
        <f t="shared" si="39"/>
        <v>382.42195281542558</v>
      </c>
      <c r="N51" s="58">
        <f t="shared" si="39"/>
        <v>382.42195281542558</v>
      </c>
      <c r="O51" s="58">
        <f t="shared" si="39"/>
        <v>382.42195281542558</v>
      </c>
      <c r="P51" s="58">
        <f t="shared" si="39"/>
        <v>382.42195281542558</v>
      </c>
      <c r="Q51" s="58">
        <f t="shared" si="39"/>
        <v>382.42195281542558</v>
      </c>
      <c r="R51" s="58">
        <f t="shared" si="39"/>
        <v>382.42195281542558</v>
      </c>
      <c r="S51" s="58">
        <f t="shared" si="39"/>
        <v>382.42195281542558</v>
      </c>
      <c r="T51" s="58">
        <f t="shared" si="39"/>
        <v>382.42195281542558</v>
      </c>
      <c r="U51" s="58">
        <f t="shared" si="39"/>
        <v>382.42195281542558</v>
      </c>
      <c r="V51" s="58">
        <f t="shared" si="39"/>
        <v>382.42195281542558</v>
      </c>
      <c r="W51" s="58">
        <f t="shared" si="39"/>
        <v>382.42195281542558</v>
      </c>
      <c r="X51" s="58">
        <f t="shared" si="39"/>
        <v>382.42195281542558</v>
      </c>
      <c r="Y51" s="58">
        <f t="shared" si="39"/>
        <v>382.42195281542558</v>
      </c>
      <c r="Z51" s="58">
        <f t="shared" si="39"/>
        <v>382.42195281542558</v>
      </c>
      <c r="AA51" s="58">
        <f t="shared" si="39"/>
        <v>382.42195281542558</v>
      </c>
      <c r="AB51" s="58">
        <f t="shared" si="39"/>
        <v>382.42195281542558</v>
      </c>
      <c r="AC51" s="58">
        <f t="shared" si="39"/>
        <v>382.42195281542558</v>
      </c>
      <c r="AD51" s="58">
        <f t="shared" si="39"/>
        <v>382.42195281542558</v>
      </c>
      <c r="AE51" s="58">
        <f t="shared" si="39"/>
        <v>382.42195281542558</v>
      </c>
      <c r="AF51" s="58">
        <f t="shared" si="39"/>
        <v>382.42195281542558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23.648435201104377</v>
      </c>
      <c r="C52" s="58">
        <f t="shared" si="40"/>
        <v>70.94530560331313</v>
      </c>
      <c r="D52" s="58">
        <f t="shared" si="40"/>
        <v>118.2421760055219</v>
      </c>
      <c r="E52" s="58">
        <f t="shared" si="40"/>
        <v>165.53904640773061</v>
      </c>
      <c r="F52" s="58">
        <f t="shared" si="40"/>
        <v>212.83591680993939</v>
      </c>
      <c r="G52" s="58">
        <f t="shared" si="40"/>
        <v>260.13278721214812</v>
      </c>
      <c r="H52" s="58">
        <f t="shared" si="40"/>
        <v>307.42965761435693</v>
      </c>
      <c r="I52" s="58">
        <f t="shared" si="40"/>
        <v>354.72652801656562</v>
      </c>
      <c r="J52" s="201">
        <f t="shared" si="40"/>
        <v>378.37496321767003</v>
      </c>
      <c r="K52" s="63">
        <f t="shared" si="40"/>
        <v>378.37496321767003</v>
      </c>
      <c r="L52" s="63">
        <f t="shared" si="40"/>
        <v>378.37496321767003</v>
      </c>
      <c r="M52" s="62">
        <f t="shared" si="40"/>
        <v>378.37496321767003</v>
      </c>
      <c r="N52" s="58">
        <f t="shared" si="40"/>
        <v>378.37496321767003</v>
      </c>
      <c r="O52" s="58">
        <f t="shared" si="40"/>
        <v>378.37496321767003</v>
      </c>
      <c r="P52" s="58">
        <f t="shared" si="40"/>
        <v>378.37496321767003</v>
      </c>
      <c r="Q52" s="58">
        <f t="shared" si="40"/>
        <v>378.37496321767003</v>
      </c>
      <c r="R52" s="58">
        <f t="shared" si="40"/>
        <v>378.37496321767003</v>
      </c>
      <c r="S52" s="58">
        <f t="shared" si="40"/>
        <v>378.37496321767003</v>
      </c>
      <c r="T52" s="58">
        <f t="shared" si="40"/>
        <v>378.37496321767003</v>
      </c>
      <c r="U52" s="58">
        <f t="shared" si="40"/>
        <v>378.37496321767003</v>
      </c>
      <c r="V52" s="58">
        <f t="shared" si="40"/>
        <v>378.37496321767003</v>
      </c>
      <c r="W52" s="58">
        <f t="shared" si="40"/>
        <v>378.37496321767003</v>
      </c>
      <c r="X52" s="58">
        <f t="shared" si="40"/>
        <v>378.37496321767003</v>
      </c>
      <c r="Y52" s="58">
        <f t="shared" si="40"/>
        <v>378.37496321767003</v>
      </c>
      <c r="Z52" s="58">
        <f t="shared" si="40"/>
        <v>378.37496321767003</v>
      </c>
      <c r="AA52" s="58">
        <f t="shared" si="40"/>
        <v>378.37496321767003</v>
      </c>
      <c r="AB52" s="58">
        <f t="shared" si="40"/>
        <v>378.37496321767003</v>
      </c>
      <c r="AC52" s="58">
        <f t="shared" si="40"/>
        <v>378.37496321767003</v>
      </c>
      <c r="AD52" s="58">
        <f t="shared" si="40"/>
        <v>378.37496321767003</v>
      </c>
      <c r="AE52" s="58">
        <f t="shared" si="40"/>
        <v>378.37496321767003</v>
      </c>
      <c r="AF52" s="58">
        <f t="shared" si="40"/>
        <v>378.37496321767003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23.398175061597541</v>
      </c>
      <c r="C53" s="58">
        <f t="shared" si="41"/>
        <v>70.194525184792624</v>
      </c>
      <c r="D53" s="58">
        <f t="shared" si="41"/>
        <v>116.99087530798772</v>
      </c>
      <c r="E53" s="58">
        <f t="shared" si="41"/>
        <v>163.78722543118278</v>
      </c>
      <c r="F53" s="58">
        <f t="shared" si="41"/>
        <v>210.58357555437786</v>
      </c>
      <c r="G53" s="58">
        <f t="shared" si="41"/>
        <v>257.37992567757294</v>
      </c>
      <c r="H53" s="58">
        <f t="shared" si="41"/>
        <v>304.17627580076805</v>
      </c>
      <c r="I53" s="58">
        <f t="shared" si="41"/>
        <v>350.97262592396305</v>
      </c>
      <c r="J53" s="201">
        <f t="shared" si="41"/>
        <v>374.37080098556066</v>
      </c>
      <c r="K53" s="63">
        <f t="shared" si="41"/>
        <v>374.37080098556066</v>
      </c>
      <c r="L53" s="63">
        <f t="shared" si="41"/>
        <v>374.37080098556066</v>
      </c>
      <c r="M53" s="62">
        <f t="shared" si="41"/>
        <v>374.37080098556066</v>
      </c>
      <c r="N53" s="58">
        <f t="shared" si="41"/>
        <v>374.37080098556066</v>
      </c>
      <c r="O53" s="58">
        <f t="shared" si="41"/>
        <v>374.37080098556066</v>
      </c>
      <c r="P53" s="58">
        <f t="shared" si="41"/>
        <v>374.37080098556066</v>
      </c>
      <c r="Q53" s="58">
        <f t="shared" si="41"/>
        <v>374.37080098556066</v>
      </c>
      <c r="R53" s="58">
        <f t="shared" si="41"/>
        <v>374.37080098556066</v>
      </c>
      <c r="S53" s="58">
        <f t="shared" si="41"/>
        <v>374.37080098556066</v>
      </c>
      <c r="T53" s="58">
        <f t="shared" si="41"/>
        <v>374.37080098556066</v>
      </c>
      <c r="U53" s="58">
        <f t="shared" si="41"/>
        <v>374.37080098556066</v>
      </c>
      <c r="V53" s="58">
        <f t="shared" si="41"/>
        <v>374.37080098556066</v>
      </c>
      <c r="W53" s="58">
        <f t="shared" si="41"/>
        <v>374.37080098556066</v>
      </c>
      <c r="X53" s="58">
        <f t="shared" si="41"/>
        <v>374.37080098556066</v>
      </c>
      <c r="Y53" s="58">
        <f t="shared" si="41"/>
        <v>374.37080098556066</v>
      </c>
      <c r="Z53" s="58">
        <f t="shared" si="41"/>
        <v>374.37080098556066</v>
      </c>
      <c r="AA53" s="58">
        <f t="shared" si="41"/>
        <v>374.37080098556066</v>
      </c>
      <c r="AB53" s="58">
        <f t="shared" si="41"/>
        <v>374.37080098556066</v>
      </c>
      <c r="AC53" s="58">
        <f t="shared" si="41"/>
        <v>374.37080098556066</v>
      </c>
      <c r="AD53" s="58">
        <f t="shared" si="41"/>
        <v>374.37080098556066</v>
      </c>
      <c r="AE53" s="58">
        <f t="shared" si="41"/>
        <v>374.37080098556066</v>
      </c>
      <c r="AF53" s="58">
        <f t="shared" si="41"/>
        <v>374.37080098556066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23.150563306091311</v>
      </c>
      <c r="C54" s="58">
        <f t="shared" si="42"/>
        <v>69.451689918273942</v>
      </c>
      <c r="D54" s="58">
        <f t="shared" si="42"/>
        <v>115.75281653045658</v>
      </c>
      <c r="E54" s="58">
        <f t="shared" si="42"/>
        <v>162.05394314263918</v>
      </c>
      <c r="F54" s="58">
        <f t="shared" si="42"/>
        <v>208.35506975482178</v>
      </c>
      <c r="G54" s="58">
        <f t="shared" si="42"/>
        <v>254.65619636700441</v>
      </c>
      <c r="H54" s="58">
        <f t="shared" si="42"/>
        <v>300.95732297918704</v>
      </c>
      <c r="I54" s="58">
        <f t="shared" si="42"/>
        <v>347.25844959136964</v>
      </c>
      <c r="J54" s="201">
        <f t="shared" si="42"/>
        <v>370.40901289746097</v>
      </c>
      <c r="K54" s="63">
        <f t="shared" si="42"/>
        <v>370.40901289746097</v>
      </c>
      <c r="L54" s="63">
        <f t="shared" si="42"/>
        <v>370.40901289746097</v>
      </c>
      <c r="M54" s="62">
        <f t="shared" si="42"/>
        <v>370.40901289746097</v>
      </c>
      <c r="N54" s="58">
        <f t="shared" si="42"/>
        <v>370.40901289746097</v>
      </c>
      <c r="O54" s="58">
        <f t="shared" si="42"/>
        <v>370.40901289746097</v>
      </c>
      <c r="P54" s="58">
        <f t="shared" si="42"/>
        <v>370.40901289746097</v>
      </c>
      <c r="Q54" s="58">
        <f t="shared" si="42"/>
        <v>370.40901289746097</v>
      </c>
      <c r="R54" s="58">
        <f t="shared" si="42"/>
        <v>370.40901289746097</v>
      </c>
      <c r="S54" s="58">
        <f t="shared" si="42"/>
        <v>370.40901289746097</v>
      </c>
      <c r="T54" s="58">
        <f t="shared" si="42"/>
        <v>370.40901289746097</v>
      </c>
      <c r="U54" s="58">
        <f t="shared" si="42"/>
        <v>370.40901289746097</v>
      </c>
      <c r="V54" s="58">
        <f t="shared" si="42"/>
        <v>370.40901289746097</v>
      </c>
      <c r="W54" s="58">
        <f t="shared" si="42"/>
        <v>370.40901289746097</v>
      </c>
      <c r="X54" s="58">
        <f t="shared" si="42"/>
        <v>370.40901289746097</v>
      </c>
      <c r="Y54" s="58">
        <f t="shared" si="42"/>
        <v>370.40901289746097</v>
      </c>
      <c r="Z54" s="58">
        <f t="shared" si="42"/>
        <v>370.40901289746097</v>
      </c>
      <c r="AA54" s="58">
        <f t="shared" si="42"/>
        <v>370.40901289746097</v>
      </c>
      <c r="AB54" s="58">
        <f t="shared" si="42"/>
        <v>370.40901289746097</v>
      </c>
      <c r="AC54" s="58">
        <f t="shared" si="42"/>
        <v>370.40901289746097</v>
      </c>
      <c r="AD54" s="58">
        <f t="shared" si="42"/>
        <v>370.40901289746097</v>
      </c>
      <c r="AE54" s="58">
        <f t="shared" si="42"/>
        <v>370.40901289746097</v>
      </c>
      <c r="AF54" s="58">
        <f t="shared" si="42"/>
        <v>370.40901289746097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22.905571907997718</v>
      </c>
      <c r="C55" s="58">
        <f t="shared" si="43"/>
        <v>68.716715723993175</v>
      </c>
      <c r="D55" s="58">
        <f t="shared" si="43"/>
        <v>114.52785953998863</v>
      </c>
      <c r="E55" s="58">
        <f t="shared" si="43"/>
        <v>160.33900335598406</v>
      </c>
      <c r="F55" s="58">
        <f t="shared" si="43"/>
        <v>206.15014717197948</v>
      </c>
      <c r="G55" s="58">
        <f t="shared" si="43"/>
        <v>251.96129098797491</v>
      </c>
      <c r="H55" s="58">
        <f t="shared" si="43"/>
        <v>297.77243480397033</v>
      </c>
      <c r="I55" s="58">
        <f t="shared" si="43"/>
        <v>343.58357861996581</v>
      </c>
      <c r="J55" s="201">
        <f t="shared" si="43"/>
        <v>366.48915052796349</v>
      </c>
      <c r="K55" s="63">
        <f t="shared" si="43"/>
        <v>366.48915052796349</v>
      </c>
      <c r="L55" s="63">
        <f t="shared" si="43"/>
        <v>366.48915052796349</v>
      </c>
      <c r="M55" s="62">
        <f t="shared" si="43"/>
        <v>366.48915052796349</v>
      </c>
      <c r="N55" s="58">
        <f t="shared" si="43"/>
        <v>366.48915052796349</v>
      </c>
      <c r="O55" s="58">
        <f t="shared" si="43"/>
        <v>366.48915052796349</v>
      </c>
      <c r="P55" s="58">
        <f t="shared" si="43"/>
        <v>366.48915052796349</v>
      </c>
      <c r="Q55" s="58">
        <f t="shared" si="43"/>
        <v>366.48915052796349</v>
      </c>
      <c r="R55" s="58">
        <f t="shared" si="43"/>
        <v>366.48915052796349</v>
      </c>
      <c r="S55" s="58">
        <f t="shared" si="43"/>
        <v>366.48915052796349</v>
      </c>
      <c r="T55" s="58">
        <f t="shared" si="43"/>
        <v>366.48915052796349</v>
      </c>
      <c r="U55" s="58">
        <f t="shared" si="43"/>
        <v>366.48915052796349</v>
      </c>
      <c r="V55" s="58">
        <f t="shared" si="43"/>
        <v>366.48915052796349</v>
      </c>
      <c r="W55" s="58">
        <f t="shared" si="43"/>
        <v>366.48915052796349</v>
      </c>
      <c r="X55" s="58">
        <f t="shared" si="43"/>
        <v>366.48915052796349</v>
      </c>
      <c r="Y55" s="58">
        <f t="shared" si="43"/>
        <v>366.48915052796349</v>
      </c>
      <c r="Z55" s="58">
        <f t="shared" si="43"/>
        <v>366.48915052796349</v>
      </c>
      <c r="AA55" s="58">
        <f t="shared" si="43"/>
        <v>366.48915052796349</v>
      </c>
      <c r="AB55" s="58">
        <f t="shared" si="43"/>
        <v>366.48915052796349</v>
      </c>
      <c r="AC55" s="58">
        <f t="shared" si="43"/>
        <v>366.48915052796349</v>
      </c>
      <c r="AD55" s="58">
        <f t="shared" si="43"/>
        <v>366.48915052796349</v>
      </c>
      <c r="AE55" s="58">
        <f t="shared" si="43"/>
        <v>366.48915052796349</v>
      </c>
      <c r="AF55" s="58">
        <f t="shared" si="43"/>
        <v>366.48915052796349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22.663173137320843</v>
      </c>
      <c r="C56" s="58">
        <f t="shared" si="44"/>
        <v>67.989519411962547</v>
      </c>
      <c r="D56" s="58">
        <f t="shared" si="44"/>
        <v>113.31586568660427</v>
      </c>
      <c r="E56" s="58">
        <f t="shared" si="44"/>
        <v>158.64221196124595</v>
      </c>
      <c r="F56" s="58">
        <f t="shared" si="44"/>
        <v>203.96855823588766</v>
      </c>
      <c r="G56" s="58">
        <f t="shared" si="44"/>
        <v>249.29490451052934</v>
      </c>
      <c r="H56" s="58">
        <f t="shared" si="44"/>
        <v>294.62125078517101</v>
      </c>
      <c r="I56" s="58">
        <f t="shared" si="44"/>
        <v>339.94759705981272</v>
      </c>
      <c r="J56" s="201">
        <f t="shared" si="44"/>
        <v>362.61077019713349</v>
      </c>
      <c r="K56" s="63">
        <f t="shared" si="44"/>
        <v>362.61077019713349</v>
      </c>
      <c r="L56" s="63">
        <f t="shared" si="44"/>
        <v>362.61077019713349</v>
      </c>
      <c r="M56" s="62">
        <f t="shared" si="44"/>
        <v>362.61077019713349</v>
      </c>
      <c r="N56" s="58">
        <f t="shared" si="44"/>
        <v>362.61077019713349</v>
      </c>
      <c r="O56" s="58">
        <f t="shared" si="44"/>
        <v>362.61077019713349</v>
      </c>
      <c r="P56" s="58">
        <f t="shared" si="44"/>
        <v>362.61077019713349</v>
      </c>
      <c r="Q56" s="58">
        <f t="shared" si="44"/>
        <v>362.61077019713349</v>
      </c>
      <c r="R56" s="58">
        <f t="shared" si="44"/>
        <v>362.61077019713349</v>
      </c>
      <c r="S56" s="58">
        <f t="shared" si="44"/>
        <v>362.61077019713349</v>
      </c>
      <c r="T56" s="58">
        <f t="shared" si="44"/>
        <v>362.61077019713349</v>
      </c>
      <c r="U56" s="58">
        <f t="shared" si="44"/>
        <v>362.61077019713349</v>
      </c>
      <c r="V56" s="58">
        <f t="shared" si="44"/>
        <v>362.61077019713349</v>
      </c>
      <c r="W56" s="58">
        <f t="shared" si="44"/>
        <v>362.61077019713349</v>
      </c>
      <c r="X56" s="58">
        <f t="shared" si="44"/>
        <v>362.61077019713349</v>
      </c>
      <c r="Y56" s="58">
        <f t="shared" si="44"/>
        <v>362.61077019713349</v>
      </c>
      <c r="Z56" s="58">
        <f t="shared" si="44"/>
        <v>362.61077019713349</v>
      </c>
      <c r="AA56" s="58">
        <f t="shared" si="44"/>
        <v>362.61077019713349</v>
      </c>
      <c r="AB56" s="58">
        <f t="shared" si="44"/>
        <v>362.61077019713349</v>
      </c>
      <c r="AC56" s="58">
        <f t="shared" si="44"/>
        <v>362.61077019713349</v>
      </c>
      <c r="AD56" s="58">
        <f t="shared" si="44"/>
        <v>362.61077019713349</v>
      </c>
      <c r="AE56" s="58">
        <f t="shared" si="44"/>
        <v>362.61077019713349</v>
      </c>
      <c r="AF56" s="58">
        <f t="shared" si="44"/>
        <v>362.61077019713349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22.423339557518123</v>
      </c>
      <c r="C57" s="58">
        <f t="shared" si="45"/>
        <v>67.270018672554386</v>
      </c>
      <c r="D57" s="58">
        <f t="shared" si="45"/>
        <v>112.11669778759068</v>
      </c>
      <c r="E57" s="58">
        <f t="shared" si="45"/>
        <v>156.96337690262692</v>
      </c>
      <c r="F57" s="58">
        <f t="shared" si="45"/>
        <v>201.81005601766319</v>
      </c>
      <c r="G57" s="58">
        <f t="shared" si="45"/>
        <v>246.65673513269942</v>
      </c>
      <c r="H57" s="58">
        <f t="shared" si="45"/>
        <v>291.50341424773569</v>
      </c>
      <c r="I57" s="58">
        <f t="shared" si="45"/>
        <v>336.35009336277199</v>
      </c>
      <c r="J57" s="201">
        <f t="shared" si="45"/>
        <v>358.77343292028996</v>
      </c>
      <c r="K57" s="63">
        <f t="shared" si="45"/>
        <v>358.77343292028996</v>
      </c>
      <c r="L57" s="63">
        <f t="shared" si="45"/>
        <v>358.77343292028996</v>
      </c>
      <c r="M57" s="62">
        <f t="shared" si="45"/>
        <v>358.77343292028996</v>
      </c>
      <c r="N57" s="58">
        <f t="shared" si="45"/>
        <v>358.77343292028996</v>
      </c>
      <c r="O57" s="58">
        <f t="shared" si="45"/>
        <v>358.77343292028996</v>
      </c>
      <c r="P57" s="58">
        <f t="shared" si="45"/>
        <v>358.77343292028996</v>
      </c>
      <c r="Q57" s="58">
        <f t="shared" si="45"/>
        <v>358.77343292028996</v>
      </c>
      <c r="R57" s="58">
        <f t="shared" si="45"/>
        <v>358.77343292028996</v>
      </c>
      <c r="S57" s="58">
        <f t="shared" si="45"/>
        <v>358.77343292028996</v>
      </c>
      <c r="T57" s="58">
        <f t="shared" si="45"/>
        <v>358.77343292028996</v>
      </c>
      <c r="U57" s="58">
        <f t="shared" si="45"/>
        <v>358.77343292028996</v>
      </c>
      <c r="V57" s="58">
        <f t="shared" si="45"/>
        <v>358.77343292028996</v>
      </c>
      <c r="W57" s="58">
        <f t="shared" si="45"/>
        <v>358.77343292028996</v>
      </c>
      <c r="X57" s="58">
        <f t="shared" si="45"/>
        <v>358.77343292028996</v>
      </c>
      <c r="Y57" s="58">
        <f t="shared" si="45"/>
        <v>358.77343292028996</v>
      </c>
      <c r="Z57" s="58">
        <f t="shared" si="45"/>
        <v>358.77343292028996</v>
      </c>
      <c r="AA57" s="58">
        <f t="shared" si="45"/>
        <v>358.77343292028996</v>
      </c>
      <c r="AB57" s="58">
        <f t="shared" si="45"/>
        <v>358.77343292028996</v>
      </c>
      <c r="AC57" s="58">
        <f t="shared" si="45"/>
        <v>358.77343292028996</v>
      </c>
      <c r="AD57" s="58">
        <f t="shared" si="45"/>
        <v>358.77343292028996</v>
      </c>
      <c r="AE57" s="58">
        <f t="shared" si="45"/>
        <v>358.77343292028996</v>
      </c>
      <c r="AF57" s="58">
        <f t="shared" si="45"/>
        <v>358.77343292028996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22.186044022394867</v>
      </c>
      <c r="C58" s="58">
        <f t="shared" si="46"/>
        <v>66.55813206718463</v>
      </c>
      <c r="D58" s="58">
        <f t="shared" si="46"/>
        <v>110.93022011197441</v>
      </c>
      <c r="E58" s="58">
        <f t="shared" si="46"/>
        <v>155.30230815676416</v>
      </c>
      <c r="F58" s="58">
        <f t="shared" si="46"/>
        <v>199.67439620155392</v>
      </c>
      <c r="G58" s="58">
        <f t="shared" si="46"/>
        <v>244.04648424634365</v>
      </c>
      <c r="H58" s="58">
        <f t="shared" si="46"/>
        <v>288.41857229113339</v>
      </c>
      <c r="I58" s="58">
        <f t="shared" si="46"/>
        <v>332.79066033592318</v>
      </c>
      <c r="J58" s="201">
        <f t="shared" si="46"/>
        <v>354.97670435831787</v>
      </c>
      <c r="K58" s="63">
        <f t="shared" si="46"/>
        <v>354.97670435831787</v>
      </c>
      <c r="L58" s="63">
        <f t="shared" si="46"/>
        <v>354.97670435831787</v>
      </c>
      <c r="M58" s="62">
        <f t="shared" si="46"/>
        <v>354.97670435831787</v>
      </c>
      <c r="N58" s="58">
        <f t="shared" si="46"/>
        <v>354.97670435831787</v>
      </c>
      <c r="O58" s="58">
        <f t="shared" si="46"/>
        <v>354.97670435831787</v>
      </c>
      <c r="P58" s="58">
        <f t="shared" si="46"/>
        <v>354.97670435831787</v>
      </c>
      <c r="Q58" s="58">
        <f t="shared" si="46"/>
        <v>354.97670435831787</v>
      </c>
      <c r="R58" s="58">
        <f t="shared" si="46"/>
        <v>354.97670435831787</v>
      </c>
      <c r="S58" s="58">
        <f t="shared" si="46"/>
        <v>354.97670435831787</v>
      </c>
      <c r="T58" s="58">
        <f t="shared" si="46"/>
        <v>354.97670435831787</v>
      </c>
      <c r="U58" s="58">
        <f t="shared" si="46"/>
        <v>354.97670435831787</v>
      </c>
      <c r="V58" s="58">
        <f t="shared" si="46"/>
        <v>354.97670435831787</v>
      </c>
      <c r="W58" s="58">
        <f t="shared" si="46"/>
        <v>354.97670435831787</v>
      </c>
      <c r="X58" s="58">
        <f t="shared" si="46"/>
        <v>354.97670435831787</v>
      </c>
      <c r="Y58" s="58">
        <f t="shared" si="46"/>
        <v>354.97670435831787</v>
      </c>
      <c r="Z58" s="58">
        <f t="shared" si="46"/>
        <v>354.97670435831787</v>
      </c>
      <c r="AA58" s="58">
        <f t="shared" si="46"/>
        <v>354.97670435831787</v>
      </c>
      <c r="AB58" s="58">
        <f t="shared" si="46"/>
        <v>354.97670435831787</v>
      </c>
      <c r="AC58" s="58">
        <f t="shared" si="46"/>
        <v>354.97670435831787</v>
      </c>
      <c r="AD58" s="58">
        <f t="shared" si="46"/>
        <v>354.97670435831787</v>
      </c>
      <c r="AE58" s="58">
        <f t="shared" si="46"/>
        <v>354.97670435831787</v>
      </c>
      <c r="AF58" s="58">
        <f t="shared" si="46"/>
        <v>354.97670435831787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21.951259673031654</v>
      </c>
      <c r="C59" s="58">
        <f t="shared" si="47"/>
        <v>65.853779019095001</v>
      </c>
      <c r="D59" s="58">
        <f t="shared" si="47"/>
        <v>109.75629836515836</v>
      </c>
      <c r="E59" s="58">
        <f t="shared" si="47"/>
        <v>153.65881771122167</v>
      </c>
      <c r="F59" s="58">
        <f t="shared" si="47"/>
        <v>197.56133705728502</v>
      </c>
      <c r="G59" s="58">
        <f t="shared" si="47"/>
        <v>241.46385640334836</v>
      </c>
      <c r="H59" s="58">
        <f t="shared" si="47"/>
        <v>285.36637574941165</v>
      </c>
      <c r="I59" s="58">
        <f t="shared" si="47"/>
        <v>329.26889509547499</v>
      </c>
      <c r="J59" s="201">
        <f t="shared" si="47"/>
        <v>351.22015476850646</v>
      </c>
      <c r="K59" s="63">
        <f t="shared" si="47"/>
        <v>351.22015476850646</v>
      </c>
      <c r="L59" s="63">
        <f t="shared" si="47"/>
        <v>351.22015476850646</v>
      </c>
      <c r="M59" s="62">
        <f t="shared" si="47"/>
        <v>351.22015476850646</v>
      </c>
      <c r="N59" s="58">
        <f t="shared" si="47"/>
        <v>351.22015476850646</v>
      </c>
      <c r="O59" s="58">
        <f t="shared" si="47"/>
        <v>351.22015476850646</v>
      </c>
      <c r="P59" s="58">
        <f t="shared" si="47"/>
        <v>351.22015476850646</v>
      </c>
      <c r="Q59" s="58">
        <f t="shared" si="47"/>
        <v>351.22015476850646</v>
      </c>
      <c r="R59" s="58">
        <f t="shared" si="47"/>
        <v>351.22015476850646</v>
      </c>
      <c r="S59" s="58">
        <f t="shared" si="47"/>
        <v>351.22015476850646</v>
      </c>
      <c r="T59" s="58">
        <f t="shared" si="47"/>
        <v>351.22015476850646</v>
      </c>
      <c r="U59" s="58">
        <f t="shared" si="47"/>
        <v>351.22015476850646</v>
      </c>
      <c r="V59" s="58">
        <f t="shared" si="47"/>
        <v>351.22015476850646</v>
      </c>
      <c r="W59" s="58">
        <f t="shared" si="47"/>
        <v>351.22015476850646</v>
      </c>
      <c r="X59" s="58">
        <f t="shared" si="47"/>
        <v>351.22015476850646</v>
      </c>
      <c r="Y59" s="58">
        <f t="shared" si="47"/>
        <v>351.22015476850646</v>
      </c>
      <c r="Z59" s="58">
        <f t="shared" si="47"/>
        <v>351.22015476850646</v>
      </c>
      <c r="AA59" s="58">
        <f t="shared" si="47"/>
        <v>351.22015476850646</v>
      </c>
      <c r="AB59" s="58">
        <f t="shared" si="47"/>
        <v>351.22015476850646</v>
      </c>
      <c r="AC59" s="58">
        <f t="shared" si="47"/>
        <v>351.22015476850646</v>
      </c>
      <c r="AD59" s="58">
        <f t="shared" si="47"/>
        <v>351.22015476850646</v>
      </c>
      <c r="AE59" s="58">
        <f t="shared" si="47"/>
        <v>351.22015476850646</v>
      </c>
      <c r="AF59" s="58">
        <f t="shared" si="47"/>
        <v>351.22015476850646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21.71895993474423</v>
      </c>
      <c r="C60" s="58">
        <f t="shared" si="48"/>
        <v>65.156879804232716</v>
      </c>
      <c r="D60" s="58">
        <f t="shared" si="48"/>
        <v>108.59479967372123</v>
      </c>
      <c r="E60" s="58">
        <f t="shared" si="48"/>
        <v>152.03271954320971</v>
      </c>
      <c r="F60" s="58">
        <f t="shared" si="48"/>
        <v>195.47063941269818</v>
      </c>
      <c r="G60" s="58">
        <f t="shared" si="48"/>
        <v>238.9085592821867</v>
      </c>
      <c r="H60" s="58">
        <f t="shared" si="48"/>
        <v>282.34647915167511</v>
      </c>
      <c r="I60" s="58">
        <f t="shared" si="48"/>
        <v>325.78439902116361</v>
      </c>
      <c r="J60" s="201">
        <f t="shared" si="48"/>
        <v>347.50335895590769</v>
      </c>
      <c r="K60" s="63">
        <f t="shared" si="48"/>
        <v>347.50335895590769</v>
      </c>
      <c r="L60" s="63">
        <f t="shared" si="48"/>
        <v>347.50335895590769</v>
      </c>
      <c r="M60" s="62">
        <f t="shared" si="48"/>
        <v>347.50335895590769</v>
      </c>
      <c r="N60" s="58">
        <f t="shared" si="48"/>
        <v>347.50335895590769</v>
      </c>
      <c r="O60" s="58">
        <f t="shared" si="48"/>
        <v>347.50335895590769</v>
      </c>
      <c r="P60" s="58">
        <f t="shared" si="48"/>
        <v>347.50335895590769</v>
      </c>
      <c r="Q60" s="58">
        <f t="shared" si="48"/>
        <v>347.50335895590769</v>
      </c>
      <c r="R60" s="58">
        <f t="shared" si="48"/>
        <v>347.50335895590769</v>
      </c>
      <c r="S60" s="58">
        <f t="shared" si="48"/>
        <v>347.50335895590769</v>
      </c>
      <c r="T60" s="58">
        <f t="shared" si="48"/>
        <v>347.50335895590769</v>
      </c>
      <c r="U60" s="58">
        <f t="shared" si="48"/>
        <v>347.50335895590769</v>
      </c>
      <c r="V60" s="58">
        <f t="shared" si="48"/>
        <v>347.50335895590769</v>
      </c>
      <c r="W60" s="58">
        <f t="shared" si="48"/>
        <v>347.50335895590769</v>
      </c>
      <c r="X60" s="58">
        <f t="shared" si="48"/>
        <v>347.50335895590769</v>
      </c>
      <c r="Y60" s="58">
        <f t="shared" si="48"/>
        <v>347.50335895590769</v>
      </c>
      <c r="Z60" s="58">
        <f t="shared" si="48"/>
        <v>347.50335895590769</v>
      </c>
      <c r="AA60" s="58">
        <f t="shared" si="48"/>
        <v>347.50335895590769</v>
      </c>
      <c r="AB60" s="58">
        <f t="shared" si="48"/>
        <v>347.50335895590769</v>
      </c>
      <c r="AC60" s="58">
        <f t="shared" si="48"/>
        <v>347.50335895590769</v>
      </c>
      <c r="AD60" s="58">
        <f t="shared" si="48"/>
        <v>347.50335895590769</v>
      </c>
      <c r="AE60" s="58">
        <f t="shared" si="48"/>
        <v>347.50335895590769</v>
      </c>
      <c r="AF60" s="58">
        <f t="shared" si="48"/>
        <v>347.50335895590769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21.489118514075574</v>
      </c>
      <c r="C61" s="58">
        <f t="shared" si="49"/>
        <v>64.467355542226755</v>
      </c>
      <c r="D61" s="58">
        <f t="shared" si="49"/>
        <v>107.44559257037795</v>
      </c>
      <c r="E61" s="58">
        <f t="shared" si="49"/>
        <v>150.42382959852912</v>
      </c>
      <c r="F61" s="58">
        <f t="shared" si="49"/>
        <v>193.40206662668027</v>
      </c>
      <c r="G61" s="58">
        <f t="shared" si="49"/>
        <v>236.38030365483149</v>
      </c>
      <c r="H61" s="58">
        <f t="shared" si="49"/>
        <v>279.35854068298255</v>
      </c>
      <c r="I61" s="58">
        <f t="shared" si="49"/>
        <v>322.33677771113378</v>
      </c>
      <c r="J61" s="201">
        <f t="shared" si="49"/>
        <v>343.82589622520919</v>
      </c>
      <c r="K61" s="63">
        <f t="shared" si="49"/>
        <v>343.82589622520919</v>
      </c>
      <c r="L61" s="63">
        <f t="shared" si="49"/>
        <v>343.82589622520919</v>
      </c>
      <c r="M61" s="62">
        <f t="shared" si="49"/>
        <v>343.82589622520919</v>
      </c>
      <c r="N61" s="58">
        <f t="shared" si="49"/>
        <v>343.82589622520919</v>
      </c>
      <c r="O61" s="58">
        <f t="shared" si="49"/>
        <v>343.82589622520919</v>
      </c>
      <c r="P61" s="58">
        <f t="shared" si="49"/>
        <v>343.82589622520919</v>
      </c>
      <c r="Q61" s="58">
        <f t="shared" si="49"/>
        <v>343.82589622520919</v>
      </c>
      <c r="R61" s="58">
        <f t="shared" si="49"/>
        <v>343.82589622520919</v>
      </c>
      <c r="S61" s="58">
        <f t="shared" si="49"/>
        <v>343.82589622520919</v>
      </c>
      <c r="T61" s="58">
        <f t="shared" si="49"/>
        <v>343.82589622520919</v>
      </c>
      <c r="U61" s="58">
        <f t="shared" si="49"/>
        <v>343.82589622520919</v>
      </c>
      <c r="V61" s="58">
        <f t="shared" si="49"/>
        <v>343.82589622520919</v>
      </c>
      <c r="W61" s="58">
        <f t="shared" si="49"/>
        <v>343.82589622520919</v>
      </c>
      <c r="X61" s="58">
        <f t="shared" si="49"/>
        <v>343.82589622520919</v>
      </c>
      <c r="Y61" s="58">
        <f t="shared" si="49"/>
        <v>343.82589622520919</v>
      </c>
      <c r="Z61" s="58">
        <f t="shared" si="49"/>
        <v>343.82589622520919</v>
      </c>
      <c r="AA61" s="58">
        <f t="shared" si="49"/>
        <v>343.82589622520919</v>
      </c>
      <c r="AB61" s="58">
        <f t="shared" si="49"/>
        <v>343.82589622520919</v>
      </c>
      <c r="AC61" s="58">
        <f t="shared" si="49"/>
        <v>343.82589622520919</v>
      </c>
      <c r="AD61" s="58">
        <f t="shared" si="49"/>
        <v>343.82589622520919</v>
      </c>
      <c r="AE61" s="58">
        <f t="shared" si="49"/>
        <v>343.82589622520919</v>
      </c>
      <c r="AF61" s="58">
        <f t="shared" si="49"/>
        <v>343.82589622520919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21.261709395819821</v>
      </c>
      <c r="C62" s="58">
        <f t="shared" si="50"/>
        <v>63.785128187459485</v>
      </c>
      <c r="D62" s="58">
        <f t="shared" si="50"/>
        <v>106.30854697909919</v>
      </c>
      <c r="E62" s="58">
        <f t="shared" si="50"/>
        <v>148.83196577073883</v>
      </c>
      <c r="F62" s="58">
        <f t="shared" si="50"/>
        <v>191.35538456237848</v>
      </c>
      <c r="G62" s="58">
        <f t="shared" si="50"/>
        <v>233.87880335401817</v>
      </c>
      <c r="H62" s="58">
        <f t="shared" si="50"/>
        <v>276.40222214565779</v>
      </c>
      <c r="I62" s="58">
        <f t="shared" si="50"/>
        <v>318.92564093729743</v>
      </c>
      <c r="J62" s="201">
        <f t="shared" si="50"/>
        <v>340.18735033311714</v>
      </c>
      <c r="K62" s="63">
        <f t="shared" si="50"/>
        <v>340.18735033311714</v>
      </c>
      <c r="L62" s="63">
        <f t="shared" si="50"/>
        <v>340.18735033311714</v>
      </c>
      <c r="M62" s="62">
        <f t="shared" si="50"/>
        <v>340.18735033311714</v>
      </c>
      <c r="N62" s="58">
        <f t="shared" si="50"/>
        <v>340.18735033311714</v>
      </c>
      <c r="O62" s="58">
        <f t="shared" si="50"/>
        <v>340.18735033311714</v>
      </c>
      <c r="P62" s="58">
        <f t="shared" si="50"/>
        <v>340.18735033311714</v>
      </c>
      <c r="Q62" s="58">
        <f t="shared" si="50"/>
        <v>340.18735033311714</v>
      </c>
      <c r="R62" s="58">
        <f t="shared" si="50"/>
        <v>340.18735033311714</v>
      </c>
      <c r="S62" s="58">
        <f t="shared" si="50"/>
        <v>340.18735033311714</v>
      </c>
      <c r="T62" s="58">
        <f t="shared" si="50"/>
        <v>340.18735033311714</v>
      </c>
      <c r="U62" s="58">
        <f t="shared" si="50"/>
        <v>340.18735033311714</v>
      </c>
      <c r="V62" s="58">
        <f t="shared" si="50"/>
        <v>340.18735033311714</v>
      </c>
      <c r="W62" s="58">
        <f t="shared" si="50"/>
        <v>340.18735033311714</v>
      </c>
      <c r="X62" s="58">
        <f t="shared" si="50"/>
        <v>340.18735033311714</v>
      </c>
      <c r="Y62" s="58">
        <f t="shared" si="50"/>
        <v>340.18735033311714</v>
      </c>
      <c r="Z62" s="58">
        <f t="shared" si="50"/>
        <v>340.18735033311714</v>
      </c>
      <c r="AA62" s="58">
        <f t="shared" si="50"/>
        <v>340.18735033311714</v>
      </c>
      <c r="AB62" s="58">
        <f t="shared" si="50"/>
        <v>340.18735033311714</v>
      </c>
      <c r="AC62" s="58">
        <f t="shared" si="50"/>
        <v>340.18735033311714</v>
      </c>
      <c r="AD62" s="58">
        <f t="shared" si="50"/>
        <v>340.18735033311714</v>
      </c>
      <c r="AE62" s="58">
        <f t="shared" si="50"/>
        <v>340.18735033311714</v>
      </c>
      <c r="AF62" s="58">
        <f t="shared" si="50"/>
        <v>340.18735033311714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21.036706840077645</v>
      </c>
      <c r="C63" s="58">
        <f t="shared" si="51"/>
        <v>63.110120520232961</v>
      </c>
      <c r="D63" s="58">
        <f t="shared" si="51"/>
        <v>105.18353420038832</v>
      </c>
      <c r="E63" s="58">
        <f t="shared" si="51"/>
        <v>147.25694788054361</v>
      </c>
      <c r="F63" s="58">
        <f t="shared" si="51"/>
        <v>189.33036156069892</v>
      </c>
      <c r="G63" s="58">
        <f t="shared" si="51"/>
        <v>231.40377524085426</v>
      </c>
      <c r="H63" s="58">
        <f t="shared" si="51"/>
        <v>273.47718892100954</v>
      </c>
      <c r="I63" s="58">
        <f t="shared" si="51"/>
        <v>315.55060260116483</v>
      </c>
      <c r="J63" s="201">
        <f t="shared" si="51"/>
        <v>336.58730944124233</v>
      </c>
      <c r="K63" s="63">
        <f t="shared" si="51"/>
        <v>336.58730944124233</v>
      </c>
      <c r="L63" s="63">
        <f t="shared" si="51"/>
        <v>336.58730944124233</v>
      </c>
      <c r="M63" s="62">
        <f t="shared" si="51"/>
        <v>336.58730944124233</v>
      </c>
      <c r="N63" s="58">
        <f t="shared" si="51"/>
        <v>336.58730944124233</v>
      </c>
      <c r="O63" s="58">
        <f t="shared" si="51"/>
        <v>336.58730944124233</v>
      </c>
      <c r="P63" s="58">
        <f t="shared" si="51"/>
        <v>336.58730944124233</v>
      </c>
      <c r="Q63" s="58">
        <f t="shared" si="51"/>
        <v>336.58730944124233</v>
      </c>
      <c r="R63" s="58">
        <f t="shared" si="51"/>
        <v>336.58730944124233</v>
      </c>
      <c r="S63" s="58">
        <f t="shared" si="51"/>
        <v>336.58730944124233</v>
      </c>
      <c r="T63" s="58">
        <f t="shared" si="51"/>
        <v>336.58730944124233</v>
      </c>
      <c r="U63" s="58">
        <f t="shared" si="51"/>
        <v>336.58730944124233</v>
      </c>
      <c r="V63" s="58">
        <f t="shared" si="51"/>
        <v>336.58730944124233</v>
      </c>
      <c r="W63" s="58">
        <f t="shared" si="51"/>
        <v>336.58730944124233</v>
      </c>
      <c r="X63" s="58">
        <f t="shared" si="51"/>
        <v>336.58730944124233</v>
      </c>
      <c r="Y63" s="58">
        <f t="shared" si="51"/>
        <v>336.58730944124233</v>
      </c>
      <c r="Z63" s="58">
        <f t="shared" si="51"/>
        <v>336.58730944124233</v>
      </c>
      <c r="AA63" s="58">
        <f t="shared" si="51"/>
        <v>336.58730944124233</v>
      </c>
      <c r="AB63" s="58">
        <f t="shared" si="51"/>
        <v>336.58730944124233</v>
      </c>
      <c r="AC63" s="58">
        <f t="shared" si="51"/>
        <v>336.58730944124233</v>
      </c>
      <c r="AD63" s="58">
        <f t="shared" si="51"/>
        <v>336.58730944124233</v>
      </c>
      <c r="AE63" s="58">
        <f t="shared" si="51"/>
        <v>336.58730944124233</v>
      </c>
      <c r="AF63" s="58">
        <f t="shared" si="51"/>
        <v>336.58730944124233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20.814085379342842</v>
      </c>
      <c r="C64" s="58">
        <f t="shared" si="52"/>
        <v>62.442256138028554</v>
      </c>
      <c r="D64" s="58">
        <f t="shared" si="52"/>
        <v>104.0704268967143</v>
      </c>
      <c r="E64" s="58">
        <f t="shared" si="52"/>
        <v>145.69859765539996</v>
      </c>
      <c r="F64" s="58">
        <f t="shared" si="52"/>
        <v>187.32676841408568</v>
      </c>
      <c r="G64" s="58">
        <f t="shared" si="52"/>
        <v>228.95493917277139</v>
      </c>
      <c r="H64" s="58">
        <f t="shared" si="52"/>
        <v>270.58310993145705</v>
      </c>
      <c r="I64" s="58">
        <f t="shared" si="52"/>
        <v>312.21128069014276</v>
      </c>
      <c r="J64" s="201">
        <f t="shared" si="52"/>
        <v>333.02536606948547</v>
      </c>
      <c r="K64" s="63">
        <f t="shared" si="52"/>
        <v>333.02536606948547</v>
      </c>
      <c r="L64" s="63">
        <f t="shared" si="52"/>
        <v>333.02536606948547</v>
      </c>
      <c r="M64" s="62">
        <f t="shared" si="52"/>
        <v>333.02536606948547</v>
      </c>
      <c r="N64" s="58">
        <f t="shared" si="52"/>
        <v>333.02536606948547</v>
      </c>
      <c r="O64" s="58">
        <f t="shared" si="52"/>
        <v>333.02536606948547</v>
      </c>
      <c r="P64" s="58">
        <f t="shared" si="52"/>
        <v>333.02536606948547</v>
      </c>
      <c r="Q64" s="58">
        <f t="shared" si="52"/>
        <v>333.02536606948547</v>
      </c>
      <c r="R64" s="58">
        <f t="shared" si="52"/>
        <v>333.02536606948547</v>
      </c>
      <c r="S64" s="58">
        <f t="shared" si="52"/>
        <v>333.02536606948547</v>
      </c>
      <c r="T64" s="58">
        <f t="shared" si="52"/>
        <v>333.02536606948547</v>
      </c>
      <c r="U64" s="58">
        <f t="shared" si="52"/>
        <v>333.02536606948547</v>
      </c>
      <c r="V64" s="58">
        <f t="shared" si="52"/>
        <v>333.02536606948547</v>
      </c>
      <c r="W64" s="58">
        <f t="shared" si="52"/>
        <v>333.02536606948547</v>
      </c>
      <c r="X64" s="58">
        <f t="shared" si="52"/>
        <v>333.02536606948547</v>
      </c>
      <c r="Y64" s="58">
        <f t="shared" si="52"/>
        <v>333.02536606948547</v>
      </c>
      <c r="Z64" s="58">
        <f t="shared" si="52"/>
        <v>333.02536606948547</v>
      </c>
      <c r="AA64" s="58">
        <f t="shared" si="52"/>
        <v>333.02536606948547</v>
      </c>
      <c r="AB64" s="58">
        <f t="shared" si="52"/>
        <v>333.02536606948547</v>
      </c>
      <c r="AC64" s="58">
        <f t="shared" si="52"/>
        <v>333.02536606948547</v>
      </c>
      <c r="AD64" s="58">
        <f t="shared" si="52"/>
        <v>333.02536606948547</v>
      </c>
      <c r="AE64" s="58">
        <f t="shared" si="52"/>
        <v>333.02536606948547</v>
      </c>
      <c r="AF64" s="58">
        <f t="shared" si="52"/>
        <v>333.02536606948547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20.593819815619696</v>
      </c>
      <c r="C65" s="58">
        <f t="shared" si="53"/>
        <v>61.781459446859124</v>
      </c>
      <c r="D65" s="58">
        <f t="shared" si="53"/>
        <v>102.96909907809857</v>
      </c>
      <c r="E65" s="58">
        <f t="shared" si="53"/>
        <v>144.15673870933796</v>
      </c>
      <c r="F65" s="58">
        <f t="shared" si="53"/>
        <v>185.34437834057738</v>
      </c>
      <c r="G65" s="58">
        <f t="shared" si="53"/>
        <v>226.53201797181677</v>
      </c>
      <c r="H65" s="58">
        <f t="shared" si="53"/>
        <v>267.71965760305613</v>
      </c>
      <c r="I65" s="58">
        <f t="shared" si="53"/>
        <v>308.90729723429558</v>
      </c>
      <c r="J65" s="201">
        <f t="shared" si="53"/>
        <v>329.50111704991514</v>
      </c>
      <c r="K65" s="63">
        <f t="shared" si="53"/>
        <v>329.50111704991514</v>
      </c>
      <c r="L65" s="63">
        <f t="shared" si="53"/>
        <v>329.50111704991514</v>
      </c>
      <c r="M65" s="62">
        <f t="shared" si="53"/>
        <v>329.50111704991514</v>
      </c>
      <c r="N65" s="58">
        <f t="shared" si="53"/>
        <v>329.50111704991514</v>
      </c>
      <c r="O65" s="58">
        <f t="shared" si="53"/>
        <v>329.50111704991514</v>
      </c>
      <c r="P65" s="58">
        <f t="shared" si="53"/>
        <v>329.50111704991514</v>
      </c>
      <c r="Q65" s="58">
        <f t="shared" si="53"/>
        <v>329.50111704991514</v>
      </c>
      <c r="R65" s="58">
        <f t="shared" si="53"/>
        <v>329.50111704991514</v>
      </c>
      <c r="S65" s="58">
        <f t="shared" si="53"/>
        <v>329.50111704991514</v>
      </c>
      <c r="T65" s="58">
        <f t="shared" si="53"/>
        <v>329.50111704991514</v>
      </c>
      <c r="U65" s="58">
        <f t="shared" si="53"/>
        <v>329.50111704991514</v>
      </c>
      <c r="V65" s="58">
        <f t="shared" si="53"/>
        <v>329.50111704991514</v>
      </c>
      <c r="W65" s="58">
        <f t="shared" si="53"/>
        <v>329.50111704991514</v>
      </c>
      <c r="X65" s="58">
        <f t="shared" si="53"/>
        <v>329.50111704991514</v>
      </c>
      <c r="Y65" s="58">
        <f t="shared" si="53"/>
        <v>329.50111704991514</v>
      </c>
      <c r="Z65" s="58">
        <f t="shared" si="53"/>
        <v>329.50111704991514</v>
      </c>
      <c r="AA65" s="58">
        <f t="shared" si="53"/>
        <v>329.50111704991514</v>
      </c>
      <c r="AB65" s="58">
        <f t="shared" si="53"/>
        <v>329.50111704991514</v>
      </c>
      <c r="AC65" s="58">
        <f t="shared" si="53"/>
        <v>329.50111704991514</v>
      </c>
      <c r="AD65" s="58">
        <f t="shared" si="53"/>
        <v>329.50111704991514</v>
      </c>
      <c r="AE65" s="58">
        <f t="shared" si="53"/>
        <v>329.50111704991514</v>
      </c>
      <c r="AF65" s="58">
        <f t="shared" si="53"/>
        <v>329.50111704991514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20.375885217570904</v>
      </c>
      <c r="C66" s="58">
        <f t="shared" si="54"/>
        <v>61.12765565271274</v>
      </c>
      <c r="D66" s="58">
        <f t="shared" si="54"/>
        <v>101.8794260878546</v>
      </c>
      <c r="E66" s="58">
        <f t="shared" si="54"/>
        <v>142.63119652299639</v>
      </c>
      <c r="F66" s="58">
        <f t="shared" si="54"/>
        <v>183.38296695813824</v>
      </c>
      <c r="G66" s="58">
        <f t="shared" si="54"/>
        <v>224.13473739328003</v>
      </c>
      <c r="H66" s="58">
        <f t="shared" si="54"/>
        <v>264.88650782842183</v>
      </c>
      <c r="I66" s="58">
        <f t="shared" si="54"/>
        <v>305.63827826356368</v>
      </c>
      <c r="J66" s="201">
        <f t="shared" si="54"/>
        <v>326.01416348113446</v>
      </c>
      <c r="K66" s="63">
        <f t="shared" si="54"/>
        <v>326.01416348113446</v>
      </c>
      <c r="L66" s="63">
        <f t="shared" si="54"/>
        <v>326.01416348113446</v>
      </c>
      <c r="M66" s="62">
        <f t="shared" si="54"/>
        <v>326.01416348113446</v>
      </c>
      <c r="N66" s="58">
        <f t="shared" si="54"/>
        <v>326.01416348113446</v>
      </c>
      <c r="O66" s="58">
        <f t="shared" si="54"/>
        <v>326.01416348113446</v>
      </c>
      <c r="P66" s="58">
        <f t="shared" si="54"/>
        <v>326.01416348113446</v>
      </c>
      <c r="Q66" s="58">
        <f t="shared" si="54"/>
        <v>326.01416348113446</v>
      </c>
      <c r="R66" s="58">
        <f t="shared" si="54"/>
        <v>326.01416348113446</v>
      </c>
      <c r="S66" s="58">
        <f t="shared" si="54"/>
        <v>326.01416348113446</v>
      </c>
      <c r="T66" s="58">
        <f t="shared" si="54"/>
        <v>326.01416348113446</v>
      </c>
      <c r="U66" s="58">
        <f t="shared" si="54"/>
        <v>326.01416348113446</v>
      </c>
      <c r="V66" s="58">
        <f t="shared" si="54"/>
        <v>326.01416348113446</v>
      </c>
      <c r="W66" s="58">
        <f t="shared" si="54"/>
        <v>326.01416348113446</v>
      </c>
      <c r="X66" s="58">
        <f t="shared" si="54"/>
        <v>326.01416348113446</v>
      </c>
      <c r="Y66" s="58">
        <f t="shared" si="54"/>
        <v>326.01416348113446</v>
      </c>
      <c r="Z66" s="58">
        <f t="shared" si="54"/>
        <v>326.01416348113446</v>
      </c>
      <c r="AA66" s="58">
        <f t="shared" si="54"/>
        <v>326.01416348113446</v>
      </c>
      <c r="AB66" s="58">
        <f t="shared" si="54"/>
        <v>326.01416348113446</v>
      </c>
      <c r="AC66" s="58">
        <f t="shared" si="54"/>
        <v>326.01416348113446</v>
      </c>
      <c r="AD66" s="58">
        <f t="shared" si="54"/>
        <v>326.01416348113446</v>
      </c>
      <c r="AE66" s="58">
        <f t="shared" si="54"/>
        <v>326.01416348113446</v>
      </c>
      <c r="AF66" s="58">
        <f t="shared" si="54"/>
        <v>326.01416348113446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20.160256917695637</v>
      </c>
      <c r="C67" s="58">
        <f t="shared" si="55"/>
        <v>60.480770753086937</v>
      </c>
      <c r="D67" s="58">
        <f t="shared" si="55"/>
        <v>100.80128458847825</v>
      </c>
      <c r="E67" s="58">
        <f t="shared" si="55"/>
        <v>141.12179842386954</v>
      </c>
      <c r="F67" s="58">
        <f t="shared" si="55"/>
        <v>181.44231225926086</v>
      </c>
      <c r="G67" s="58">
        <f t="shared" si="55"/>
        <v>221.76282609465207</v>
      </c>
      <c r="H67" s="58">
        <f t="shared" si="55"/>
        <v>262.08333993004339</v>
      </c>
      <c r="I67" s="58">
        <f t="shared" si="55"/>
        <v>302.40385376543469</v>
      </c>
      <c r="J67" s="201">
        <f t="shared" si="55"/>
        <v>322.5641106831302</v>
      </c>
      <c r="K67" s="63">
        <f t="shared" si="55"/>
        <v>322.5641106831302</v>
      </c>
      <c r="L67" s="63">
        <f t="shared" si="55"/>
        <v>322.5641106831302</v>
      </c>
      <c r="M67" s="62">
        <f t="shared" si="55"/>
        <v>322.5641106831302</v>
      </c>
      <c r="N67" s="58">
        <f t="shared" si="55"/>
        <v>322.5641106831302</v>
      </c>
      <c r="O67" s="58">
        <f t="shared" si="55"/>
        <v>322.5641106831302</v>
      </c>
      <c r="P67" s="58">
        <f t="shared" si="55"/>
        <v>322.5641106831302</v>
      </c>
      <c r="Q67" s="58">
        <f t="shared" si="55"/>
        <v>322.5641106831302</v>
      </c>
      <c r="R67" s="58">
        <f t="shared" si="55"/>
        <v>322.5641106831302</v>
      </c>
      <c r="S67" s="58">
        <f t="shared" si="55"/>
        <v>322.5641106831302</v>
      </c>
      <c r="T67" s="58">
        <f t="shared" si="55"/>
        <v>322.5641106831302</v>
      </c>
      <c r="U67" s="58">
        <f t="shared" si="55"/>
        <v>322.5641106831302</v>
      </c>
      <c r="V67" s="58">
        <f t="shared" si="55"/>
        <v>322.5641106831302</v>
      </c>
      <c r="W67" s="58">
        <f t="shared" si="55"/>
        <v>322.5641106831302</v>
      </c>
      <c r="X67" s="58">
        <f t="shared" si="55"/>
        <v>322.5641106831302</v>
      </c>
      <c r="Y67" s="58">
        <f t="shared" si="55"/>
        <v>322.5641106831302</v>
      </c>
      <c r="Z67" s="58">
        <f t="shared" si="55"/>
        <v>322.5641106831302</v>
      </c>
      <c r="AA67" s="58">
        <f t="shared" si="55"/>
        <v>322.5641106831302</v>
      </c>
      <c r="AB67" s="58">
        <f t="shared" si="55"/>
        <v>322.5641106831302</v>
      </c>
      <c r="AC67" s="58">
        <f t="shared" si="55"/>
        <v>322.5641106831302</v>
      </c>
      <c r="AD67" s="58">
        <f t="shared" si="55"/>
        <v>322.5641106831302</v>
      </c>
      <c r="AE67" s="58">
        <f t="shared" si="55"/>
        <v>322.5641106831302</v>
      </c>
      <c r="AF67" s="58">
        <f t="shared" si="55"/>
        <v>322.5641106831302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19.946910509537499</v>
      </c>
      <c r="C68" s="58">
        <f t="shared" si="56"/>
        <v>59.840731528612508</v>
      </c>
      <c r="D68" s="58">
        <f t="shared" si="56"/>
        <v>99.734552547687542</v>
      </c>
      <c r="E68" s="58">
        <f t="shared" si="56"/>
        <v>139.62837356676255</v>
      </c>
      <c r="F68" s="58">
        <f t="shared" si="56"/>
        <v>179.52219458583758</v>
      </c>
      <c r="G68" s="58">
        <f t="shared" si="56"/>
        <v>219.4160156049125</v>
      </c>
      <c r="H68" s="58">
        <f t="shared" si="56"/>
        <v>259.30983662398756</v>
      </c>
      <c r="I68" s="58">
        <f t="shared" si="56"/>
        <v>299.20365764306257</v>
      </c>
      <c r="J68" s="201">
        <f t="shared" si="56"/>
        <v>319.15056815259999</v>
      </c>
      <c r="K68" s="63">
        <f t="shared" si="56"/>
        <v>319.15056815259999</v>
      </c>
      <c r="L68" s="63">
        <f t="shared" si="56"/>
        <v>319.15056815259999</v>
      </c>
      <c r="M68" s="62">
        <f t="shared" si="56"/>
        <v>319.15056815259999</v>
      </c>
      <c r="N68" s="58">
        <f t="shared" si="56"/>
        <v>319.15056815259999</v>
      </c>
      <c r="O68" s="58">
        <f t="shared" si="56"/>
        <v>319.15056815259999</v>
      </c>
      <c r="P68" s="58">
        <f t="shared" si="56"/>
        <v>319.15056815259999</v>
      </c>
      <c r="Q68" s="58">
        <f t="shared" si="56"/>
        <v>319.15056815259999</v>
      </c>
      <c r="R68" s="58">
        <f t="shared" si="56"/>
        <v>319.15056815259999</v>
      </c>
      <c r="S68" s="58">
        <f t="shared" si="56"/>
        <v>319.15056815259999</v>
      </c>
      <c r="T68" s="58">
        <f t="shared" si="56"/>
        <v>319.15056815259999</v>
      </c>
      <c r="U68" s="58">
        <f t="shared" si="56"/>
        <v>319.15056815259999</v>
      </c>
      <c r="V68" s="58">
        <f t="shared" si="56"/>
        <v>319.15056815259999</v>
      </c>
      <c r="W68" s="58">
        <f t="shared" si="56"/>
        <v>319.15056815259999</v>
      </c>
      <c r="X68" s="58">
        <f t="shared" si="56"/>
        <v>319.15056815259999</v>
      </c>
      <c r="Y68" s="58">
        <f t="shared" si="56"/>
        <v>319.15056815259999</v>
      </c>
      <c r="Z68" s="58">
        <f t="shared" si="56"/>
        <v>319.15056815259999</v>
      </c>
      <c r="AA68" s="58">
        <f t="shared" si="56"/>
        <v>319.15056815259999</v>
      </c>
      <c r="AB68" s="58">
        <f t="shared" si="56"/>
        <v>319.15056815259999</v>
      </c>
      <c r="AC68" s="58">
        <f t="shared" si="56"/>
        <v>319.15056815259999</v>
      </c>
      <c r="AD68" s="58">
        <f t="shared" si="56"/>
        <v>319.15056815259999</v>
      </c>
      <c r="AE68" s="58">
        <f t="shared" si="56"/>
        <v>319.15056815259999</v>
      </c>
      <c r="AF68" s="58">
        <f t="shared" si="56"/>
        <v>319.15056815259999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19.735821844922004</v>
      </c>
      <c r="C69" s="58">
        <f t="shared" si="57"/>
        <v>59.207465534766015</v>
      </c>
      <c r="D69" s="58">
        <f t="shared" si="57"/>
        <v>98.679109224610059</v>
      </c>
      <c r="E69" s="58">
        <f t="shared" si="57"/>
        <v>138.15075291445407</v>
      </c>
      <c r="F69" s="58">
        <f t="shared" si="57"/>
        <v>177.6223966042981</v>
      </c>
      <c r="G69" s="58">
        <f t="shared" si="57"/>
        <v>217.09404029414202</v>
      </c>
      <c r="H69" s="58">
        <f t="shared" si="57"/>
        <v>256.5656839839861</v>
      </c>
      <c r="I69" s="58">
        <f t="shared" si="57"/>
        <v>296.03732767383013</v>
      </c>
      <c r="J69" s="201">
        <f t="shared" si="57"/>
        <v>315.77314951875206</v>
      </c>
      <c r="K69" s="63">
        <f t="shared" si="57"/>
        <v>315.77314951875206</v>
      </c>
      <c r="L69" s="63">
        <f t="shared" si="57"/>
        <v>315.77314951875206</v>
      </c>
      <c r="M69" s="62">
        <f t="shared" si="57"/>
        <v>315.77314951875206</v>
      </c>
      <c r="N69" s="58">
        <f t="shared" si="57"/>
        <v>315.77314951875206</v>
      </c>
      <c r="O69" s="58">
        <f t="shared" si="57"/>
        <v>315.77314951875206</v>
      </c>
      <c r="P69" s="58">
        <f t="shared" si="57"/>
        <v>315.77314951875206</v>
      </c>
      <c r="Q69" s="58">
        <f t="shared" si="57"/>
        <v>315.77314951875206</v>
      </c>
      <c r="R69" s="58">
        <f t="shared" si="57"/>
        <v>315.77314951875206</v>
      </c>
      <c r="S69" s="58">
        <f t="shared" si="57"/>
        <v>315.77314951875206</v>
      </c>
      <c r="T69" s="58">
        <f t="shared" si="57"/>
        <v>315.77314951875206</v>
      </c>
      <c r="U69" s="58">
        <f t="shared" si="57"/>
        <v>315.77314951875206</v>
      </c>
      <c r="V69" s="58">
        <f t="shared" si="57"/>
        <v>315.77314951875206</v>
      </c>
      <c r="W69" s="58">
        <f t="shared" si="57"/>
        <v>315.77314951875206</v>
      </c>
      <c r="X69" s="58">
        <f t="shared" si="57"/>
        <v>315.77314951875206</v>
      </c>
      <c r="Y69" s="58">
        <f t="shared" si="57"/>
        <v>315.77314951875206</v>
      </c>
      <c r="Z69" s="58">
        <f t="shared" si="57"/>
        <v>315.77314951875206</v>
      </c>
      <c r="AA69" s="58">
        <f t="shared" si="57"/>
        <v>315.77314951875206</v>
      </c>
      <c r="AB69" s="58">
        <f t="shared" si="57"/>
        <v>315.77314951875206</v>
      </c>
      <c r="AC69" s="58">
        <f t="shared" si="57"/>
        <v>315.77314951875206</v>
      </c>
      <c r="AD69" s="58">
        <f t="shared" si="57"/>
        <v>315.77314951875206</v>
      </c>
      <c r="AE69" s="58">
        <f t="shared" si="57"/>
        <v>315.77314951875206</v>
      </c>
      <c r="AF69" s="58">
        <f t="shared" si="57"/>
        <v>315.77314951875206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19.526967031223311</v>
      </c>
      <c r="C70" s="58">
        <f t="shared" si="58"/>
        <v>58.580901093669944</v>
      </c>
      <c r="D70" s="58">
        <f t="shared" si="58"/>
        <v>97.634835156116608</v>
      </c>
      <c r="E70" s="58">
        <f t="shared" si="58"/>
        <v>136.68876921856321</v>
      </c>
      <c r="F70" s="58">
        <f t="shared" si="58"/>
        <v>175.74270328100985</v>
      </c>
      <c r="G70" s="58">
        <f t="shared" si="58"/>
        <v>214.79663734345641</v>
      </c>
      <c r="H70" s="58">
        <f t="shared" si="58"/>
        <v>253.85057140590311</v>
      </c>
      <c r="I70" s="58">
        <f t="shared" si="58"/>
        <v>292.90450546834978</v>
      </c>
      <c r="J70" s="201">
        <f t="shared" si="58"/>
        <v>312.43147249957298</v>
      </c>
      <c r="K70" s="63">
        <f t="shared" si="58"/>
        <v>312.43147249957298</v>
      </c>
      <c r="L70" s="63">
        <f t="shared" si="58"/>
        <v>312.43147249957298</v>
      </c>
      <c r="M70" s="62">
        <f t="shared" si="58"/>
        <v>312.43147249957298</v>
      </c>
      <c r="N70" s="58">
        <f t="shared" si="58"/>
        <v>312.43147249957298</v>
      </c>
      <c r="O70" s="58">
        <f t="shared" si="58"/>
        <v>312.43147249957298</v>
      </c>
      <c r="P70" s="58">
        <f t="shared" si="58"/>
        <v>312.43147249957298</v>
      </c>
      <c r="Q70" s="58">
        <f t="shared" si="58"/>
        <v>312.43147249957298</v>
      </c>
      <c r="R70" s="58">
        <f t="shared" si="58"/>
        <v>312.43147249957298</v>
      </c>
      <c r="S70" s="58">
        <f t="shared" si="58"/>
        <v>312.43147249957298</v>
      </c>
      <c r="T70" s="58">
        <f t="shared" si="58"/>
        <v>312.43147249957298</v>
      </c>
      <c r="U70" s="58">
        <f t="shared" si="58"/>
        <v>312.43147249957298</v>
      </c>
      <c r="V70" s="58">
        <f t="shared" si="58"/>
        <v>312.43147249957298</v>
      </c>
      <c r="W70" s="58">
        <f t="shared" si="58"/>
        <v>312.43147249957298</v>
      </c>
      <c r="X70" s="58">
        <f t="shared" si="58"/>
        <v>312.43147249957298</v>
      </c>
      <c r="Y70" s="58">
        <f t="shared" si="58"/>
        <v>312.43147249957298</v>
      </c>
      <c r="Z70" s="58">
        <f t="shared" si="58"/>
        <v>312.43147249957298</v>
      </c>
      <c r="AA70" s="58">
        <f t="shared" si="58"/>
        <v>312.43147249957298</v>
      </c>
      <c r="AB70" s="58">
        <f t="shared" si="58"/>
        <v>312.43147249957298</v>
      </c>
      <c r="AC70" s="58">
        <f t="shared" si="58"/>
        <v>312.43147249957298</v>
      </c>
      <c r="AD70" s="58">
        <f t="shared" si="58"/>
        <v>312.43147249957298</v>
      </c>
      <c r="AE70" s="58">
        <f t="shared" si="58"/>
        <v>312.43147249957298</v>
      </c>
      <c r="AF70" s="58">
        <f t="shared" si="58"/>
        <v>312.43147249957298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15.92103168285305</v>
      </c>
      <c r="O74" s="63">
        <f t="shared" si="60"/>
        <v>48.445424977824281</v>
      </c>
      <c r="P74" s="63">
        <f t="shared" si="60"/>
        <v>80.969818272795507</v>
      </c>
      <c r="Q74" s="63">
        <f t="shared" si="60"/>
        <v>113.26676825801169</v>
      </c>
      <c r="R74" s="63">
        <f t="shared" si="60"/>
        <v>145.79116155298291</v>
      </c>
      <c r="S74" s="63">
        <f t="shared" si="60"/>
        <v>178.31555484795416</v>
      </c>
      <c r="T74" s="63">
        <f t="shared" si="60"/>
        <v>211.06739145268043</v>
      </c>
      <c r="U74" s="63">
        <f t="shared" si="60"/>
        <v>243.3643414378966</v>
      </c>
      <c r="V74" s="63">
        <f t="shared" si="60"/>
        <v>275.88873473286782</v>
      </c>
      <c r="W74" s="63">
        <f t="shared" si="60"/>
        <v>308.41312802783909</v>
      </c>
      <c r="X74" s="63">
        <f t="shared" si="60"/>
        <v>340.71007801305524</v>
      </c>
      <c r="Y74" s="63">
        <f t="shared" si="60"/>
        <v>373.23447130802646</v>
      </c>
      <c r="Z74" s="63">
        <f t="shared" si="60"/>
        <v>405.75886460299773</v>
      </c>
      <c r="AA74" s="63">
        <f t="shared" si="60"/>
        <v>438.05581458821388</v>
      </c>
      <c r="AB74" s="63">
        <f t="shared" si="60"/>
        <v>470.58020788318515</v>
      </c>
      <c r="AC74" s="63">
        <f t="shared" si="60"/>
        <v>503.10460117815637</v>
      </c>
      <c r="AD74" s="63">
        <f t="shared" si="60"/>
        <v>535.40155116337257</v>
      </c>
      <c r="AE74" s="63">
        <f t="shared" si="60"/>
        <v>567.92594445834379</v>
      </c>
      <c r="AF74" s="63">
        <f t="shared" si="60"/>
        <v>600.45033775331501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15.92103168285305</v>
      </c>
      <c r="O75" s="63">
        <f t="shared" si="61"/>
        <v>48.445424977824281</v>
      </c>
      <c r="P75" s="63">
        <f t="shared" si="61"/>
        <v>80.969818272795507</v>
      </c>
      <c r="Q75" s="63">
        <f t="shared" si="61"/>
        <v>113.26676825801169</v>
      </c>
      <c r="R75" s="63">
        <f t="shared" si="61"/>
        <v>145.79116155298291</v>
      </c>
      <c r="S75" s="63">
        <f t="shared" si="61"/>
        <v>178.31555484795416</v>
      </c>
      <c r="T75" s="63">
        <f t="shared" si="61"/>
        <v>211.06739145268043</v>
      </c>
      <c r="U75" s="63">
        <f t="shared" si="61"/>
        <v>243.3643414378966</v>
      </c>
      <c r="V75" s="63">
        <f t="shared" si="61"/>
        <v>275.88873473286782</v>
      </c>
      <c r="W75" s="63">
        <f t="shared" si="61"/>
        <v>308.41312802783909</v>
      </c>
      <c r="X75" s="63">
        <f t="shared" si="61"/>
        <v>340.71007801305524</v>
      </c>
      <c r="Y75" s="63">
        <f t="shared" si="61"/>
        <v>373.23447130802646</v>
      </c>
      <c r="Z75" s="63">
        <f t="shared" si="61"/>
        <v>405.75886460299773</v>
      </c>
      <c r="AA75" s="63">
        <f t="shared" si="61"/>
        <v>438.05581458821388</v>
      </c>
      <c r="AB75" s="63">
        <f t="shared" si="61"/>
        <v>470.58020788318515</v>
      </c>
      <c r="AC75" s="63">
        <f t="shared" si="61"/>
        <v>503.10460117815637</v>
      </c>
      <c r="AD75" s="63">
        <f t="shared" si="61"/>
        <v>535.40155116337257</v>
      </c>
      <c r="AE75" s="63">
        <f t="shared" si="61"/>
        <v>567.92594445834379</v>
      </c>
      <c r="AF75" s="63">
        <f t="shared" si="61"/>
        <v>600.45033775331501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15.92103168285305</v>
      </c>
      <c r="O76" s="63">
        <f t="shared" si="62"/>
        <v>48.445424977824281</v>
      </c>
      <c r="P76" s="63">
        <f t="shared" si="62"/>
        <v>80.969818272795507</v>
      </c>
      <c r="Q76" s="63">
        <f t="shared" si="62"/>
        <v>113.26676825801169</v>
      </c>
      <c r="R76" s="63">
        <f t="shared" si="62"/>
        <v>145.79116155298291</v>
      </c>
      <c r="S76" s="63">
        <f t="shared" si="62"/>
        <v>178.31555484795416</v>
      </c>
      <c r="T76" s="63">
        <f t="shared" si="62"/>
        <v>211.06739145268043</v>
      </c>
      <c r="U76" s="63">
        <f t="shared" si="62"/>
        <v>243.3643414378966</v>
      </c>
      <c r="V76" s="63">
        <f t="shared" si="62"/>
        <v>275.88873473286782</v>
      </c>
      <c r="W76" s="63">
        <f t="shared" si="62"/>
        <v>308.41312802783909</v>
      </c>
      <c r="X76" s="63">
        <f t="shared" si="62"/>
        <v>340.71007801305524</v>
      </c>
      <c r="Y76" s="63">
        <f t="shared" si="62"/>
        <v>373.23447130802646</v>
      </c>
      <c r="Z76" s="63">
        <f t="shared" si="62"/>
        <v>405.75886460299773</v>
      </c>
      <c r="AA76" s="63">
        <f t="shared" si="62"/>
        <v>438.05581458821388</v>
      </c>
      <c r="AB76" s="63">
        <f t="shared" si="62"/>
        <v>470.58020788318515</v>
      </c>
      <c r="AC76" s="63">
        <f t="shared" si="62"/>
        <v>503.10460117815637</v>
      </c>
      <c r="AD76" s="63">
        <f t="shared" si="62"/>
        <v>535.40155116337257</v>
      </c>
      <c r="AE76" s="63">
        <f t="shared" si="62"/>
        <v>567.92594445834379</v>
      </c>
      <c r="AF76" s="63">
        <f t="shared" si="62"/>
        <v>600.45033775331501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15.92103168285305</v>
      </c>
      <c r="O77" s="63">
        <f t="shared" si="63"/>
        <v>48.445424977824281</v>
      </c>
      <c r="P77" s="63">
        <f t="shared" si="63"/>
        <v>80.969818272795507</v>
      </c>
      <c r="Q77" s="63">
        <f t="shared" si="63"/>
        <v>113.26676825801169</v>
      </c>
      <c r="R77" s="63">
        <f t="shared" si="63"/>
        <v>145.79116155298291</v>
      </c>
      <c r="S77" s="63">
        <f t="shared" si="63"/>
        <v>178.31555484795416</v>
      </c>
      <c r="T77" s="63">
        <f t="shared" si="63"/>
        <v>211.06739145268043</v>
      </c>
      <c r="U77" s="63">
        <f t="shared" si="63"/>
        <v>243.3643414378966</v>
      </c>
      <c r="V77" s="63">
        <f t="shared" si="63"/>
        <v>275.88873473286782</v>
      </c>
      <c r="W77" s="63">
        <f t="shared" si="63"/>
        <v>308.41312802783909</v>
      </c>
      <c r="X77" s="63">
        <f t="shared" si="63"/>
        <v>340.71007801305524</v>
      </c>
      <c r="Y77" s="63">
        <f t="shared" si="63"/>
        <v>373.23447130802646</v>
      </c>
      <c r="Z77" s="63">
        <f t="shared" si="63"/>
        <v>405.75886460299773</v>
      </c>
      <c r="AA77" s="63">
        <f t="shared" si="63"/>
        <v>438.05581458821388</v>
      </c>
      <c r="AB77" s="63">
        <f t="shared" si="63"/>
        <v>470.58020788318515</v>
      </c>
      <c r="AC77" s="63">
        <f t="shared" si="63"/>
        <v>503.10460117815637</v>
      </c>
      <c r="AD77" s="63">
        <f t="shared" si="63"/>
        <v>535.40155116337257</v>
      </c>
      <c r="AE77" s="63">
        <f t="shared" si="63"/>
        <v>567.92594445834379</v>
      </c>
      <c r="AF77" s="63">
        <f t="shared" si="63"/>
        <v>600.45033775331501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15.92103168285305</v>
      </c>
      <c r="O78" s="63">
        <f t="shared" si="64"/>
        <v>48.445424977824281</v>
      </c>
      <c r="P78" s="63">
        <f t="shared" si="64"/>
        <v>80.969818272795507</v>
      </c>
      <c r="Q78" s="63">
        <f t="shared" si="64"/>
        <v>113.26676825801169</v>
      </c>
      <c r="R78" s="63">
        <f t="shared" si="64"/>
        <v>145.79116155298291</v>
      </c>
      <c r="S78" s="63">
        <f t="shared" si="64"/>
        <v>178.31555484795416</v>
      </c>
      <c r="T78" s="63">
        <f t="shared" si="64"/>
        <v>211.06739145268043</v>
      </c>
      <c r="U78" s="63">
        <f t="shared" si="64"/>
        <v>243.3643414378966</v>
      </c>
      <c r="V78" s="63">
        <f t="shared" si="64"/>
        <v>275.88873473286782</v>
      </c>
      <c r="W78" s="63">
        <f t="shared" si="64"/>
        <v>308.41312802783909</v>
      </c>
      <c r="X78" s="63">
        <f t="shared" si="64"/>
        <v>340.71007801305524</v>
      </c>
      <c r="Y78" s="63">
        <f t="shared" si="64"/>
        <v>373.23447130802646</v>
      </c>
      <c r="Z78" s="63">
        <f t="shared" si="64"/>
        <v>405.75886460299773</v>
      </c>
      <c r="AA78" s="63">
        <f t="shared" si="64"/>
        <v>438.05581458821388</v>
      </c>
      <c r="AB78" s="63">
        <f t="shared" si="64"/>
        <v>470.58020788318515</v>
      </c>
      <c r="AC78" s="63">
        <f t="shared" si="64"/>
        <v>503.10460117815637</v>
      </c>
      <c r="AD78" s="63">
        <f t="shared" si="64"/>
        <v>535.40155116337257</v>
      </c>
      <c r="AE78" s="63">
        <f t="shared" si="64"/>
        <v>567.92594445834379</v>
      </c>
      <c r="AF78" s="63">
        <f t="shared" si="64"/>
        <v>600.45033775331501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15.92103168285305</v>
      </c>
      <c r="O79" s="63">
        <f t="shared" si="65"/>
        <v>48.445424977824281</v>
      </c>
      <c r="P79" s="63">
        <f t="shared" si="65"/>
        <v>80.969818272795507</v>
      </c>
      <c r="Q79" s="63">
        <f t="shared" si="65"/>
        <v>113.26676825801169</v>
      </c>
      <c r="R79" s="63">
        <f t="shared" si="65"/>
        <v>145.79116155298291</v>
      </c>
      <c r="S79" s="63">
        <f t="shared" si="65"/>
        <v>178.31555484795416</v>
      </c>
      <c r="T79" s="63">
        <f t="shared" si="65"/>
        <v>211.06739145268043</v>
      </c>
      <c r="U79" s="63">
        <f t="shared" si="65"/>
        <v>243.3643414378966</v>
      </c>
      <c r="V79" s="63">
        <f t="shared" si="65"/>
        <v>275.88873473286782</v>
      </c>
      <c r="W79" s="63">
        <f t="shared" si="65"/>
        <v>308.41312802783909</v>
      </c>
      <c r="X79" s="63">
        <f t="shared" si="65"/>
        <v>340.71007801305524</v>
      </c>
      <c r="Y79" s="63">
        <f t="shared" si="65"/>
        <v>373.23447130802646</v>
      </c>
      <c r="Z79" s="63">
        <f t="shared" si="65"/>
        <v>405.75886460299773</v>
      </c>
      <c r="AA79" s="63">
        <f t="shared" si="65"/>
        <v>438.05581458821388</v>
      </c>
      <c r="AB79" s="63">
        <f t="shared" si="65"/>
        <v>470.58020788318515</v>
      </c>
      <c r="AC79" s="63">
        <f t="shared" si="65"/>
        <v>503.10460117815637</v>
      </c>
      <c r="AD79" s="63">
        <f t="shared" si="65"/>
        <v>535.40155116337257</v>
      </c>
      <c r="AE79" s="63">
        <f t="shared" si="65"/>
        <v>567.92594445834379</v>
      </c>
      <c r="AF79" s="63">
        <f t="shared" si="65"/>
        <v>600.45033775331501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15.92103168285305</v>
      </c>
      <c r="O80" s="63">
        <f t="shared" si="66"/>
        <v>48.445424977824281</v>
      </c>
      <c r="P80" s="63">
        <f t="shared" si="66"/>
        <v>80.969818272795507</v>
      </c>
      <c r="Q80" s="63">
        <f t="shared" si="66"/>
        <v>113.26676825801169</v>
      </c>
      <c r="R80" s="63">
        <f t="shared" si="66"/>
        <v>145.79116155298291</v>
      </c>
      <c r="S80" s="63">
        <f t="shared" si="66"/>
        <v>178.31555484795416</v>
      </c>
      <c r="T80" s="63">
        <f t="shared" si="66"/>
        <v>211.06739145268043</v>
      </c>
      <c r="U80" s="63">
        <f t="shared" si="66"/>
        <v>243.3643414378966</v>
      </c>
      <c r="V80" s="63">
        <f t="shared" si="66"/>
        <v>275.88873473286782</v>
      </c>
      <c r="W80" s="63">
        <f t="shared" si="66"/>
        <v>308.41312802783909</v>
      </c>
      <c r="X80" s="63">
        <f t="shared" si="66"/>
        <v>340.71007801305524</v>
      </c>
      <c r="Y80" s="63">
        <f t="shared" si="66"/>
        <v>373.23447130802646</v>
      </c>
      <c r="Z80" s="63">
        <f t="shared" si="66"/>
        <v>405.75886460299773</v>
      </c>
      <c r="AA80" s="63">
        <f t="shared" si="66"/>
        <v>438.05581458821388</v>
      </c>
      <c r="AB80" s="63">
        <f t="shared" si="66"/>
        <v>470.58020788318515</v>
      </c>
      <c r="AC80" s="63">
        <f t="shared" si="66"/>
        <v>503.10460117815637</v>
      </c>
      <c r="AD80" s="63">
        <f t="shared" si="66"/>
        <v>535.40155116337257</v>
      </c>
      <c r="AE80" s="63">
        <f t="shared" si="66"/>
        <v>567.92594445834379</v>
      </c>
      <c r="AF80" s="63">
        <f t="shared" si="66"/>
        <v>600.45033775331501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15.92103168285305</v>
      </c>
      <c r="O81" s="63">
        <f t="shared" si="67"/>
        <v>48.445424977824281</v>
      </c>
      <c r="P81" s="63">
        <f t="shared" si="67"/>
        <v>80.969818272795507</v>
      </c>
      <c r="Q81" s="63">
        <f t="shared" si="67"/>
        <v>113.26676825801169</v>
      </c>
      <c r="R81" s="63">
        <f t="shared" si="67"/>
        <v>145.79116155298291</v>
      </c>
      <c r="S81" s="63">
        <f t="shared" si="67"/>
        <v>178.31555484795416</v>
      </c>
      <c r="T81" s="63">
        <f t="shared" si="67"/>
        <v>211.06739145268043</v>
      </c>
      <c r="U81" s="63">
        <f t="shared" si="67"/>
        <v>243.3643414378966</v>
      </c>
      <c r="V81" s="63">
        <f t="shared" si="67"/>
        <v>275.88873473286782</v>
      </c>
      <c r="W81" s="63">
        <f t="shared" si="67"/>
        <v>308.41312802783909</v>
      </c>
      <c r="X81" s="63">
        <f t="shared" si="67"/>
        <v>340.71007801305524</v>
      </c>
      <c r="Y81" s="63">
        <f t="shared" si="67"/>
        <v>373.23447130802646</v>
      </c>
      <c r="Z81" s="63">
        <f t="shared" si="67"/>
        <v>405.75886460299773</v>
      </c>
      <c r="AA81" s="63">
        <f t="shared" si="67"/>
        <v>438.05581458821388</v>
      </c>
      <c r="AB81" s="63">
        <f t="shared" si="67"/>
        <v>470.58020788318515</v>
      </c>
      <c r="AC81" s="63">
        <f t="shared" si="67"/>
        <v>503.10460117815637</v>
      </c>
      <c r="AD81" s="63">
        <f t="shared" si="67"/>
        <v>535.40155116337257</v>
      </c>
      <c r="AE81" s="63">
        <f t="shared" si="67"/>
        <v>567.92594445834379</v>
      </c>
      <c r="AF81" s="63">
        <f t="shared" si="67"/>
        <v>600.45033775331501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15.92103168285305</v>
      </c>
      <c r="O82" s="63">
        <f t="shared" si="68"/>
        <v>48.445424977824281</v>
      </c>
      <c r="P82" s="63">
        <f t="shared" si="68"/>
        <v>80.969818272795507</v>
      </c>
      <c r="Q82" s="63">
        <f t="shared" si="68"/>
        <v>113.26676825801169</v>
      </c>
      <c r="R82" s="63">
        <f t="shared" si="68"/>
        <v>145.79116155298291</v>
      </c>
      <c r="S82" s="63">
        <f t="shared" si="68"/>
        <v>178.31555484795416</v>
      </c>
      <c r="T82" s="63">
        <f t="shared" si="68"/>
        <v>211.06739145268043</v>
      </c>
      <c r="U82" s="63">
        <f t="shared" si="68"/>
        <v>243.3643414378966</v>
      </c>
      <c r="V82" s="63">
        <f t="shared" si="68"/>
        <v>275.88873473286782</v>
      </c>
      <c r="W82" s="63">
        <f t="shared" si="68"/>
        <v>308.41312802783909</v>
      </c>
      <c r="X82" s="63">
        <f t="shared" si="68"/>
        <v>340.71007801305524</v>
      </c>
      <c r="Y82" s="63">
        <f t="shared" si="68"/>
        <v>373.23447130802646</v>
      </c>
      <c r="Z82" s="63">
        <f t="shared" si="68"/>
        <v>405.75886460299773</v>
      </c>
      <c r="AA82" s="63">
        <f t="shared" si="68"/>
        <v>438.05581458821388</v>
      </c>
      <c r="AB82" s="63">
        <f t="shared" si="68"/>
        <v>470.58020788318515</v>
      </c>
      <c r="AC82" s="63">
        <f t="shared" si="68"/>
        <v>503.10460117815637</v>
      </c>
      <c r="AD82" s="63">
        <f t="shared" si="68"/>
        <v>535.40155116337257</v>
      </c>
      <c r="AE82" s="63">
        <f t="shared" si="68"/>
        <v>567.92594445834379</v>
      </c>
      <c r="AF82" s="63">
        <f t="shared" si="68"/>
        <v>600.45033775331501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15.92103168285305</v>
      </c>
      <c r="O83" s="63">
        <f t="shared" si="69"/>
        <v>48.445424977824281</v>
      </c>
      <c r="P83" s="63">
        <f t="shared" si="69"/>
        <v>80.969818272795507</v>
      </c>
      <c r="Q83" s="63">
        <f t="shared" si="69"/>
        <v>113.26676825801169</v>
      </c>
      <c r="R83" s="63">
        <f t="shared" si="69"/>
        <v>145.79116155298291</v>
      </c>
      <c r="S83" s="63">
        <f t="shared" si="69"/>
        <v>178.31555484795416</v>
      </c>
      <c r="T83" s="63">
        <f t="shared" si="69"/>
        <v>211.06739145268043</v>
      </c>
      <c r="U83" s="63">
        <f t="shared" si="69"/>
        <v>243.3643414378966</v>
      </c>
      <c r="V83" s="63">
        <f t="shared" si="69"/>
        <v>275.88873473286782</v>
      </c>
      <c r="W83" s="63">
        <f t="shared" si="69"/>
        <v>308.41312802783909</v>
      </c>
      <c r="X83" s="63">
        <f t="shared" si="69"/>
        <v>340.71007801305524</v>
      </c>
      <c r="Y83" s="63">
        <f t="shared" si="69"/>
        <v>373.23447130802646</v>
      </c>
      <c r="Z83" s="63">
        <f t="shared" si="69"/>
        <v>405.75886460299773</v>
      </c>
      <c r="AA83" s="63">
        <f t="shared" si="69"/>
        <v>438.05581458821388</v>
      </c>
      <c r="AB83" s="63">
        <f t="shared" si="69"/>
        <v>470.58020788318515</v>
      </c>
      <c r="AC83" s="63">
        <f t="shared" si="69"/>
        <v>503.10460117815637</v>
      </c>
      <c r="AD83" s="63">
        <f t="shared" si="69"/>
        <v>535.40155116337257</v>
      </c>
      <c r="AE83" s="63">
        <f t="shared" si="69"/>
        <v>567.92594445834379</v>
      </c>
      <c r="AF83" s="63">
        <f t="shared" si="69"/>
        <v>600.45033775331501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15.92103168285305</v>
      </c>
      <c r="O84" s="63">
        <f t="shared" si="70"/>
        <v>48.445424977824281</v>
      </c>
      <c r="P84" s="63">
        <f t="shared" si="70"/>
        <v>80.969818272795507</v>
      </c>
      <c r="Q84" s="63">
        <f t="shared" si="70"/>
        <v>113.26676825801169</v>
      </c>
      <c r="R84" s="63">
        <f t="shared" si="70"/>
        <v>145.79116155298291</v>
      </c>
      <c r="S84" s="63">
        <f t="shared" si="70"/>
        <v>178.31555484795416</v>
      </c>
      <c r="T84" s="63">
        <f t="shared" si="70"/>
        <v>211.06739145268043</v>
      </c>
      <c r="U84" s="63">
        <f t="shared" si="70"/>
        <v>243.3643414378966</v>
      </c>
      <c r="V84" s="63">
        <f t="shared" si="70"/>
        <v>275.88873473286782</v>
      </c>
      <c r="W84" s="63">
        <f t="shared" si="70"/>
        <v>308.41312802783909</v>
      </c>
      <c r="X84" s="63">
        <f t="shared" si="70"/>
        <v>340.71007801305524</v>
      </c>
      <c r="Y84" s="63">
        <f t="shared" si="70"/>
        <v>373.23447130802646</v>
      </c>
      <c r="Z84" s="63">
        <f t="shared" si="70"/>
        <v>405.75886460299773</v>
      </c>
      <c r="AA84" s="63">
        <f t="shared" si="70"/>
        <v>438.05581458821388</v>
      </c>
      <c r="AB84" s="63">
        <f t="shared" si="70"/>
        <v>470.58020788318515</v>
      </c>
      <c r="AC84" s="63">
        <f t="shared" si="70"/>
        <v>503.10460117815637</v>
      </c>
      <c r="AD84" s="63">
        <f t="shared" si="70"/>
        <v>535.40155116337257</v>
      </c>
      <c r="AE84" s="63">
        <f t="shared" si="70"/>
        <v>567.92594445834379</v>
      </c>
      <c r="AF84" s="63">
        <f t="shared" si="70"/>
        <v>600.45033775331501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15.92103168285305</v>
      </c>
      <c r="O85" s="63">
        <f t="shared" si="71"/>
        <v>48.445424977824281</v>
      </c>
      <c r="P85" s="63">
        <f t="shared" si="71"/>
        <v>80.969818272795507</v>
      </c>
      <c r="Q85" s="63">
        <f t="shared" si="71"/>
        <v>113.26676825801169</v>
      </c>
      <c r="R85" s="63">
        <f t="shared" si="71"/>
        <v>145.79116155298291</v>
      </c>
      <c r="S85" s="63">
        <f t="shared" si="71"/>
        <v>178.31555484795416</v>
      </c>
      <c r="T85" s="63">
        <f t="shared" si="71"/>
        <v>211.06739145268043</v>
      </c>
      <c r="U85" s="63">
        <f t="shared" si="71"/>
        <v>243.3643414378966</v>
      </c>
      <c r="V85" s="63">
        <f t="shared" si="71"/>
        <v>275.88873473286782</v>
      </c>
      <c r="W85" s="63">
        <f t="shared" si="71"/>
        <v>308.41312802783909</v>
      </c>
      <c r="X85" s="63">
        <f t="shared" si="71"/>
        <v>340.71007801305524</v>
      </c>
      <c r="Y85" s="63">
        <f t="shared" si="71"/>
        <v>373.23447130802646</v>
      </c>
      <c r="Z85" s="63">
        <f t="shared" si="71"/>
        <v>405.75886460299773</v>
      </c>
      <c r="AA85" s="63">
        <f t="shared" si="71"/>
        <v>438.05581458821388</v>
      </c>
      <c r="AB85" s="63">
        <f t="shared" si="71"/>
        <v>470.58020788318515</v>
      </c>
      <c r="AC85" s="63">
        <f t="shared" si="71"/>
        <v>503.10460117815637</v>
      </c>
      <c r="AD85" s="63">
        <f t="shared" si="71"/>
        <v>535.40155116337257</v>
      </c>
      <c r="AE85" s="63">
        <f t="shared" si="71"/>
        <v>567.92594445834379</v>
      </c>
      <c r="AF85" s="63">
        <f t="shared" si="71"/>
        <v>600.45033775331501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15.92103168285305</v>
      </c>
      <c r="O86" s="63">
        <f t="shared" si="72"/>
        <v>48.445424977824281</v>
      </c>
      <c r="P86" s="63">
        <f t="shared" si="72"/>
        <v>80.969818272795507</v>
      </c>
      <c r="Q86" s="63">
        <f t="shared" si="72"/>
        <v>113.26676825801169</v>
      </c>
      <c r="R86" s="63">
        <f t="shared" si="72"/>
        <v>145.79116155298291</v>
      </c>
      <c r="S86" s="63">
        <f t="shared" si="72"/>
        <v>178.31555484795416</v>
      </c>
      <c r="T86" s="63">
        <f t="shared" si="72"/>
        <v>211.06739145268043</v>
      </c>
      <c r="U86" s="63">
        <f t="shared" si="72"/>
        <v>243.3643414378966</v>
      </c>
      <c r="V86" s="63">
        <f t="shared" si="72"/>
        <v>275.88873473286782</v>
      </c>
      <c r="W86" s="63">
        <f t="shared" si="72"/>
        <v>308.41312802783909</v>
      </c>
      <c r="X86" s="63">
        <f t="shared" si="72"/>
        <v>340.71007801305524</v>
      </c>
      <c r="Y86" s="63">
        <f t="shared" si="72"/>
        <v>373.23447130802646</v>
      </c>
      <c r="Z86" s="63">
        <f t="shared" si="72"/>
        <v>405.75886460299773</v>
      </c>
      <c r="AA86" s="63">
        <f t="shared" si="72"/>
        <v>438.05581458821388</v>
      </c>
      <c r="AB86" s="63">
        <f t="shared" si="72"/>
        <v>470.58020788318515</v>
      </c>
      <c r="AC86" s="63">
        <f t="shared" si="72"/>
        <v>503.10460117815637</v>
      </c>
      <c r="AD86" s="63">
        <f t="shared" si="72"/>
        <v>535.40155116337257</v>
      </c>
      <c r="AE86" s="63">
        <f t="shared" si="72"/>
        <v>567.92594445834379</v>
      </c>
      <c r="AF86" s="63">
        <f t="shared" si="72"/>
        <v>600.45033775331501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15.92103168285305</v>
      </c>
      <c r="O87" s="63">
        <f t="shared" si="73"/>
        <v>48.445424977824281</v>
      </c>
      <c r="P87" s="63">
        <f t="shared" si="73"/>
        <v>80.969818272795507</v>
      </c>
      <c r="Q87" s="63">
        <f t="shared" si="73"/>
        <v>113.26676825801169</v>
      </c>
      <c r="R87" s="63">
        <f t="shared" si="73"/>
        <v>145.79116155298291</v>
      </c>
      <c r="S87" s="63">
        <f t="shared" si="73"/>
        <v>178.31555484795416</v>
      </c>
      <c r="T87" s="63">
        <f t="shared" si="73"/>
        <v>211.06739145268043</v>
      </c>
      <c r="U87" s="63">
        <f t="shared" si="73"/>
        <v>243.3643414378966</v>
      </c>
      <c r="V87" s="63">
        <f t="shared" si="73"/>
        <v>275.88873473286782</v>
      </c>
      <c r="W87" s="63">
        <f t="shared" si="73"/>
        <v>308.41312802783909</v>
      </c>
      <c r="X87" s="63">
        <f t="shared" si="73"/>
        <v>340.71007801305524</v>
      </c>
      <c r="Y87" s="63">
        <f t="shared" si="73"/>
        <v>373.23447130802646</v>
      </c>
      <c r="Z87" s="63">
        <f t="shared" si="73"/>
        <v>405.75886460299773</v>
      </c>
      <c r="AA87" s="63">
        <f t="shared" si="73"/>
        <v>438.05581458821388</v>
      </c>
      <c r="AB87" s="63">
        <f t="shared" si="73"/>
        <v>470.58020788318515</v>
      </c>
      <c r="AC87" s="63">
        <f t="shared" si="73"/>
        <v>503.10460117815637</v>
      </c>
      <c r="AD87" s="63">
        <f t="shared" si="73"/>
        <v>535.40155116337257</v>
      </c>
      <c r="AE87" s="63">
        <f t="shared" si="73"/>
        <v>567.92594445834379</v>
      </c>
      <c r="AF87" s="63">
        <f t="shared" si="73"/>
        <v>600.45033775331501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15.92103168285305</v>
      </c>
      <c r="O88" s="63">
        <f t="shared" si="74"/>
        <v>48.445424977824281</v>
      </c>
      <c r="P88" s="63">
        <f t="shared" si="74"/>
        <v>80.969818272795507</v>
      </c>
      <c r="Q88" s="63">
        <f t="shared" si="74"/>
        <v>113.26676825801169</v>
      </c>
      <c r="R88" s="63">
        <f t="shared" si="74"/>
        <v>145.79116155298291</v>
      </c>
      <c r="S88" s="63">
        <f t="shared" si="74"/>
        <v>178.31555484795416</v>
      </c>
      <c r="T88" s="63">
        <f t="shared" si="74"/>
        <v>211.06739145268043</v>
      </c>
      <c r="U88" s="63">
        <f t="shared" si="74"/>
        <v>243.3643414378966</v>
      </c>
      <c r="V88" s="63">
        <f t="shared" si="74"/>
        <v>275.88873473286782</v>
      </c>
      <c r="W88" s="63">
        <f t="shared" si="74"/>
        <v>308.41312802783909</v>
      </c>
      <c r="X88" s="63">
        <f t="shared" si="74"/>
        <v>340.71007801305524</v>
      </c>
      <c r="Y88" s="63">
        <f t="shared" si="74"/>
        <v>373.23447130802646</v>
      </c>
      <c r="Z88" s="63">
        <f t="shared" si="74"/>
        <v>405.75886460299773</v>
      </c>
      <c r="AA88" s="63">
        <f t="shared" si="74"/>
        <v>438.05581458821388</v>
      </c>
      <c r="AB88" s="63">
        <f t="shared" si="74"/>
        <v>470.58020788318515</v>
      </c>
      <c r="AC88" s="63">
        <f t="shared" si="74"/>
        <v>503.10460117815637</v>
      </c>
      <c r="AD88" s="63">
        <f t="shared" si="74"/>
        <v>535.40155116337257</v>
      </c>
      <c r="AE88" s="63">
        <f t="shared" si="74"/>
        <v>567.92594445834379</v>
      </c>
      <c r="AF88" s="63">
        <f t="shared" si="74"/>
        <v>600.45033775331501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15.92103168285305</v>
      </c>
      <c r="O89" s="63">
        <f t="shared" si="75"/>
        <v>48.445424977824281</v>
      </c>
      <c r="P89" s="63">
        <f t="shared" si="75"/>
        <v>80.969818272795507</v>
      </c>
      <c r="Q89" s="63">
        <f t="shared" si="75"/>
        <v>113.26676825801169</v>
      </c>
      <c r="R89" s="63">
        <f t="shared" si="75"/>
        <v>145.79116155298291</v>
      </c>
      <c r="S89" s="63">
        <f t="shared" si="75"/>
        <v>178.31555484795416</v>
      </c>
      <c r="T89" s="63">
        <f t="shared" si="75"/>
        <v>211.06739145268043</v>
      </c>
      <c r="U89" s="63">
        <f t="shared" si="75"/>
        <v>243.3643414378966</v>
      </c>
      <c r="V89" s="63">
        <f t="shared" si="75"/>
        <v>275.88873473286782</v>
      </c>
      <c r="W89" s="63">
        <f t="shared" si="75"/>
        <v>308.41312802783909</v>
      </c>
      <c r="X89" s="63">
        <f t="shared" si="75"/>
        <v>340.71007801305524</v>
      </c>
      <c r="Y89" s="63">
        <f t="shared" si="75"/>
        <v>373.23447130802646</v>
      </c>
      <c r="Z89" s="63">
        <f t="shared" si="75"/>
        <v>405.75886460299773</v>
      </c>
      <c r="AA89" s="63">
        <f t="shared" si="75"/>
        <v>438.05581458821388</v>
      </c>
      <c r="AB89" s="63">
        <f t="shared" si="75"/>
        <v>470.58020788318515</v>
      </c>
      <c r="AC89" s="63">
        <f t="shared" si="75"/>
        <v>503.10460117815637</v>
      </c>
      <c r="AD89" s="63">
        <f t="shared" si="75"/>
        <v>535.40155116337257</v>
      </c>
      <c r="AE89" s="63">
        <f t="shared" si="75"/>
        <v>567.92594445834379</v>
      </c>
      <c r="AF89" s="63">
        <f t="shared" si="75"/>
        <v>600.45033775331501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15.92103168285305</v>
      </c>
      <c r="O90" s="63">
        <f t="shared" si="76"/>
        <v>48.445424977824281</v>
      </c>
      <c r="P90" s="63">
        <f t="shared" si="76"/>
        <v>80.969818272795507</v>
      </c>
      <c r="Q90" s="63">
        <f t="shared" si="76"/>
        <v>113.26676825801169</v>
      </c>
      <c r="R90" s="63">
        <f t="shared" si="76"/>
        <v>145.79116155298291</v>
      </c>
      <c r="S90" s="63">
        <f t="shared" si="76"/>
        <v>178.31555484795416</v>
      </c>
      <c r="T90" s="63">
        <f t="shared" si="76"/>
        <v>211.06739145268043</v>
      </c>
      <c r="U90" s="63">
        <f t="shared" si="76"/>
        <v>243.3643414378966</v>
      </c>
      <c r="V90" s="63">
        <f t="shared" si="76"/>
        <v>275.88873473286782</v>
      </c>
      <c r="W90" s="63">
        <f t="shared" si="76"/>
        <v>308.41312802783909</v>
      </c>
      <c r="X90" s="63">
        <f t="shared" si="76"/>
        <v>340.71007801305524</v>
      </c>
      <c r="Y90" s="63">
        <f t="shared" si="76"/>
        <v>373.23447130802646</v>
      </c>
      <c r="Z90" s="63">
        <f t="shared" si="76"/>
        <v>405.75886460299773</v>
      </c>
      <c r="AA90" s="63">
        <f t="shared" si="76"/>
        <v>438.05581458821388</v>
      </c>
      <c r="AB90" s="63">
        <f t="shared" si="76"/>
        <v>470.58020788318515</v>
      </c>
      <c r="AC90" s="63">
        <f t="shared" si="76"/>
        <v>503.10460117815637</v>
      </c>
      <c r="AD90" s="63">
        <f t="shared" si="76"/>
        <v>535.40155116337257</v>
      </c>
      <c r="AE90" s="63">
        <f t="shared" si="76"/>
        <v>567.92594445834379</v>
      </c>
      <c r="AF90" s="63">
        <f t="shared" si="76"/>
        <v>600.45033775331501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15.92103168285305</v>
      </c>
      <c r="O91" s="63">
        <f t="shared" si="77"/>
        <v>48.445424977824281</v>
      </c>
      <c r="P91" s="63">
        <f t="shared" si="77"/>
        <v>80.969818272795507</v>
      </c>
      <c r="Q91" s="63">
        <f t="shared" si="77"/>
        <v>113.26676825801169</v>
      </c>
      <c r="R91" s="63">
        <f t="shared" si="77"/>
        <v>145.79116155298291</v>
      </c>
      <c r="S91" s="63">
        <f t="shared" si="77"/>
        <v>178.31555484795416</v>
      </c>
      <c r="T91" s="63">
        <f t="shared" si="77"/>
        <v>211.06739145268043</v>
      </c>
      <c r="U91" s="63">
        <f t="shared" si="77"/>
        <v>243.3643414378966</v>
      </c>
      <c r="V91" s="63">
        <f t="shared" si="77"/>
        <v>275.88873473286782</v>
      </c>
      <c r="W91" s="63">
        <f t="shared" si="77"/>
        <v>308.41312802783909</v>
      </c>
      <c r="X91" s="63">
        <f t="shared" si="77"/>
        <v>340.71007801305524</v>
      </c>
      <c r="Y91" s="63">
        <f t="shared" si="77"/>
        <v>373.23447130802646</v>
      </c>
      <c r="Z91" s="63">
        <f t="shared" si="77"/>
        <v>405.75886460299773</v>
      </c>
      <c r="AA91" s="63">
        <f t="shared" si="77"/>
        <v>438.05581458821388</v>
      </c>
      <c r="AB91" s="63">
        <f t="shared" si="77"/>
        <v>470.58020788318515</v>
      </c>
      <c r="AC91" s="63">
        <f t="shared" si="77"/>
        <v>503.10460117815637</v>
      </c>
      <c r="AD91" s="63">
        <f t="shared" si="77"/>
        <v>535.40155116337257</v>
      </c>
      <c r="AE91" s="63">
        <f t="shared" si="77"/>
        <v>567.92594445834379</v>
      </c>
      <c r="AF91" s="63">
        <f t="shared" si="77"/>
        <v>600.45033775331501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15.92103168285305</v>
      </c>
      <c r="O92" s="63">
        <f t="shared" si="78"/>
        <v>48.445424977824281</v>
      </c>
      <c r="P92" s="63">
        <f t="shared" si="78"/>
        <v>80.969818272795507</v>
      </c>
      <c r="Q92" s="63">
        <f t="shared" si="78"/>
        <v>113.26676825801169</v>
      </c>
      <c r="R92" s="63">
        <f t="shared" si="78"/>
        <v>145.79116155298291</v>
      </c>
      <c r="S92" s="63">
        <f t="shared" si="78"/>
        <v>178.31555484795416</v>
      </c>
      <c r="T92" s="63">
        <f t="shared" si="78"/>
        <v>211.06739145268043</v>
      </c>
      <c r="U92" s="63">
        <f t="shared" si="78"/>
        <v>243.3643414378966</v>
      </c>
      <c r="V92" s="63">
        <f t="shared" si="78"/>
        <v>275.88873473286782</v>
      </c>
      <c r="W92" s="63">
        <f t="shared" si="78"/>
        <v>308.41312802783909</v>
      </c>
      <c r="X92" s="63">
        <f t="shared" si="78"/>
        <v>340.71007801305524</v>
      </c>
      <c r="Y92" s="63">
        <f t="shared" si="78"/>
        <v>373.23447130802646</v>
      </c>
      <c r="Z92" s="63">
        <f t="shared" si="78"/>
        <v>405.75886460299773</v>
      </c>
      <c r="AA92" s="63">
        <f t="shared" si="78"/>
        <v>438.05581458821388</v>
      </c>
      <c r="AB92" s="63">
        <f t="shared" si="78"/>
        <v>470.58020788318515</v>
      </c>
      <c r="AC92" s="63">
        <f t="shared" si="78"/>
        <v>503.10460117815637</v>
      </c>
      <c r="AD92" s="63">
        <f t="shared" si="78"/>
        <v>535.40155116337257</v>
      </c>
      <c r="AE92" s="63">
        <f t="shared" si="78"/>
        <v>567.92594445834379</v>
      </c>
      <c r="AF92" s="63">
        <f t="shared" si="78"/>
        <v>600.45033775331501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15.92103168285305</v>
      </c>
      <c r="O93" s="63">
        <f t="shared" si="79"/>
        <v>48.445424977824281</v>
      </c>
      <c r="P93" s="63">
        <f t="shared" si="79"/>
        <v>80.969818272795507</v>
      </c>
      <c r="Q93" s="63">
        <f t="shared" si="79"/>
        <v>113.26676825801169</v>
      </c>
      <c r="R93" s="63">
        <f t="shared" si="79"/>
        <v>145.79116155298291</v>
      </c>
      <c r="S93" s="63">
        <f t="shared" si="79"/>
        <v>178.31555484795416</v>
      </c>
      <c r="T93" s="63">
        <f t="shared" si="79"/>
        <v>211.06739145268043</v>
      </c>
      <c r="U93" s="63">
        <f t="shared" si="79"/>
        <v>243.3643414378966</v>
      </c>
      <c r="V93" s="63">
        <f t="shared" si="79"/>
        <v>275.88873473286782</v>
      </c>
      <c r="W93" s="63">
        <f t="shared" si="79"/>
        <v>308.41312802783909</v>
      </c>
      <c r="X93" s="63">
        <f t="shared" si="79"/>
        <v>340.71007801305524</v>
      </c>
      <c r="Y93" s="63">
        <f t="shared" si="79"/>
        <v>373.23447130802646</v>
      </c>
      <c r="Z93" s="63">
        <f t="shared" si="79"/>
        <v>405.75886460299773</v>
      </c>
      <c r="AA93" s="63">
        <f t="shared" si="79"/>
        <v>438.05581458821388</v>
      </c>
      <c r="AB93" s="63">
        <f t="shared" si="79"/>
        <v>470.58020788318515</v>
      </c>
      <c r="AC93" s="63">
        <f t="shared" si="79"/>
        <v>503.10460117815637</v>
      </c>
      <c r="AD93" s="63">
        <f t="shared" si="79"/>
        <v>535.40155116337257</v>
      </c>
      <c r="AE93" s="63">
        <f t="shared" si="79"/>
        <v>567.92594445834379</v>
      </c>
      <c r="AF93" s="63">
        <f t="shared" si="79"/>
        <v>600.45033775331501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15.92103168285305</v>
      </c>
      <c r="O94" s="63">
        <f t="shared" si="80"/>
        <v>48.445424977824281</v>
      </c>
      <c r="P94" s="63">
        <f t="shared" si="80"/>
        <v>80.969818272795507</v>
      </c>
      <c r="Q94" s="63">
        <f t="shared" si="80"/>
        <v>113.26676825801169</v>
      </c>
      <c r="R94" s="63">
        <f t="shared" si="80"/>
        <v>145.79116155298291</v>
      </c>
      <c r="S94" s="63">
        <f t="shared" si="80"/>
        <v>178.31555484795416</v>
      </c>
      <c r="T94" s="63">
        <f t="shared" si="80"/>
        <v>211.06739145268043</v>
      </c>
      <c r="U94" s="63">
        <f t="shared" si="80"/>
        <v>243.3643414378966</v>
      </c>
      <c r="V94" s="63">
        <f t="shared" si="80"/>
        <v>275.88873473286782</v>
      </c>
      <c r="W94" s="63">
        <f t="shared" si="80"/>
        <v>308.41312802783909</v>
      </c>
      <c r="X94" s="63">
        <f t="shared" si="80"/>
        <v>340.71007801305524</v>
      </c>
      <c r="Y94" s="63">
        <f t="shared" si="80"/>
        <v>373.23447130802646</v>
      </c>
      <c r="Z94" s="63">
        <f t="shared" si="80"/>
        <v>405.75886460299773</v>
      </c>
      <c r="AA94" s="63">
        <f t="shared" si="80"/>
        <v>438.05581458821388</v>
      </c>
      <c r="AB94" s="63">
        <f t="shared" si="80"/>
        <v>470.58020788318515</v>
      </c>
      <c r="AC94" s="63">
        <f t="shared" si="80"/>
        <v>503.10460117815637</v>
      </c>
      <c r="AD94" s="63">
        <f t="shared" si="80"/>
        <v>535.40155116337257</v>
      </c>
      <c r="AE94" s="63">
        <f t="shared" si="80"/>
        <v>567.92594445834379</v>
      </c>
      <c r="AF94" s="63">
        <f t="shared" si="80"/>
        <v>600.45033775331501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15.92103168285305</v>
      </c>
      <c r="K98" s="157">
        <f t="shared" si="82"/>
        <v>48.445424977824281</v>
      </c>
      <c r="L98" s="157">
        <f t="shared" si="82"/>
        <v>80.969818272795507</v>
      </c>
      <c r="M98" s="210">
        <f t="shared" si="82"/>
        <v>113.26676825801169</v>
      </c>
      <c r="N98" s="157">
        <f t="shared" si="82"/>
        <v>145.79116155298291</v>
      </c>
      <c r="O98" s="157">
        <f t="shared" si="82"/>
        <v>178.31555484795416</v>
      </c>
      <c r="P98" s="157">
        <f t="shared" si="82"/>
        <v>211.06739145268043</v>
      </c>
      <c r="Q98" s="157">
        <f t="shared" si="82"/>
        <v>243.3643414378966</v>
      </c>
      <c r="R98" s="157">
        <f t="shared" si="82"/>
        <v>275.88873473286782</v>
      </c>
      <c r="S98" s="157">
        <f t="shared" si="82"/>
        <v>308.41312802783909</v>
      </c>
      <c r="T98" s="157">
        <f t="shared" si="82"/>
        <v>340.71007801305524</v>
      </c>
      <c r="U98" s="157">
        <f t="shared" si="82"/>
        <v>373.23447130802646</v>
      </c>
      <c r="V98" s="157">
        <f t="shared" si="82"/>
        <v>405.75886460299773</v>
      </c>
      <c r="W98" s="157">
        <f t="shared" si="82"/>
        <v>438.05581458821388</v>
      </c>
      <c r="X98" s="157">
        <f t="shared" si="82"/>
        <v>470.58020788318515</v>
      </c>
      <c r="Y98" s="157">
        <f t="shared" si="82"/>
        <v>503.10460117815637</v>
      </c>
      <c r="Z98" s="157">
        <f t="shared" si="82"/>
        <v>535.40155116337257</v>
      </c>
      <c r="AA98" s="157">
        <f t="shared" si="82"/>
        <v>567.92594445834379</v>
      </c>
      <c r="AB98" s="157">
        <f t="shared" si="82"/>
        <v>600.45033775331501</v>
      </c>
      <c r="AC98" s="157">
        <f t="shared" si="82"/>
        <v>633.20217435804125</v>
      </c>
      <c r="AD98" s="157">
        <f t="shared" si="82"/>
        <v>665.49912434325745</v>
      </c>
      <c r="AE98" s="157">
        <f t="shared" si="82"/>
        <v>698.02351763822867</v>
      </c>
      <c r="AF98" s="157">
        <f t="shared" si="82"/>
        <v>730.54791093319989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15.92103168285305</v>
      </c>
      <c r="K99" s="157">
        <f t="shared" si="83"/>
        <v>48.445424977824281</v>
      </c>
      <c r="L99" s="157">
        <f t="shared" si="83"/>
        <v>80.969818272795507</v>
      </c>
      <c r="M99" s="210">
        <f t="shared" si="83"/>
        <v>113.26676825801169</v>
      </c>
      <c r="N99" s="157">
        <f t="shared" si="83"/>
        <v>145.79116155298291</v>
      </c>
      <c r="O99" s="157">
        <f t="shared" si="83"/>
        <v>178.31555484795416</v>
      </c>
      <c r="P99" s="157">
        <f t="shared" si="83"/>
        <v>211.06739145268043</v>
      </c>
      <c r="Q99" s="157">
        <f t="shared" si="83"/>
        <v>243.3643414378966</v>
      </c>
      <c r="R99" s="157">
        <f t="shared" si="83"/>
        <v>275.88873473286782</v>
      </c>
      <c r="S99" s="157">
        <f t="shared" si="83"/>
        <v>308.41312802783909</v>
      </c>
      <c r="T99" s="157">
        <f t="shared" si="83"/>
        <v>340.71007801305524</v>
      </c>
      <c r="U99" s="157">
        <f t="shared" si="83"/>
        <v>373.23447130802646</v>
      </c>
      <c r="V99" s="157">
        <f t="shared" si="83"/>
        <v>405.75886460299773</v>
      </c>
      <c r="W99" s="157">
        <f t="shared" si="83"/>
        <v>438.05581458821388</v>
      </c>
      <c r="X99" s="157">
        <f t="shared" si="83"/>
        <v>470.58020788318515</v>
      </c>
      <c r="Y99" s="157">
        <f t="shared" si="83"/>
        <v>503.10460117815637</v>
      </c>
      <c r="Z99" s="157">
        <f t="shared" si="83"/>
        <v>535.40155116337257</v>
      </c>
      <c r="AA99" s="157">
        <f t="shared" si="83"/>
        <v>567.92594445834379</v>
      </c>
      <c r="AB99" s="157">
        <f t="shared" si="83"/>
        <v>600.45033775331501</v>
      </c>
      <c r="AC99" s="157">
        <f t="shared" si="83"/>
        <v>633.20217435804125</v>
      </c>
      <c r="AD99" s="157">
        <f t="shared" si="83"/>
        <v>665.49912434325745</v>
      </c>
      <c r="AE99" s="157">
        <f t="shared" si="83"/>
        <v>698.02351763822867</v>
      </c>
      <c r="AF99" s="157">
        <f t="shared" si="83"/>
        <v>730.54791093319989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15.92103168285305</v>
      </c>
      <c r="K100" s="157">
        <f t="shared" si="84"/>
        <v>48.445424977824281</v>
      </c>
      <c r="L100" s="157">
        <f t="shared" si="84"/>
        <v>80.969818272795507</v>
      </c>
      <c r="M100" s="210">
        <f t="shared" si="84"/>
        <v>113.26676825801169</v>
      </c>
      <c r="N100" s="157">
        <f t="shared" si="84"/>
        <v>145.79116155298291</v>
      </c>
      <c r="O100" s="157">
        <f t="shared" si="84"/>
        <v>178.31555484795416</v>
      </c>
      <c r="P100" s="157">
        <f t="shared" si="84"/>
        <v>211.06739145268043</v>
      </c>
      <c r="Q100" s="157">
        <f t="shared" si="84"/>
        <v>243.3643414378966</v>
      </c>
      <c r="R100" s="157">
        <f t="shared" si="84"/>
        <v>275.88873473286782</v>
      </c>
      <c r="S100" s="157">
        <f t="shared" si="84"/>
        <v>308.41312802783909</v>
      </c>
      <c r="T100" s="157">
        <f t="shared" si="84"/>
        <v>340.71007801305524</v>
      </c>
      <c r="U100" s="157">
        <f t="shared" si="84"/>
        <v>373.23447130802646</v>
      </c>
      <c r="V100" s="157">
        <f t="shared" si="84"/>
        <v>405.75886460299773</v>
      </c>
      <c r="W100" s="157">
        <f t="shared" si="84"/>
        <v>438.05581458821388</v>
      </c>
      <c r="X100" s="157">
        <f t="shared" si="84"/>
        <v>470.58020788318515</v>
      </c>
      <c r="Y100" s="157">
        <f t="shared" si="84"/>
        <v>503.10460117815637</v>
      </c>
      <c r="Z100" s="157">
        <f t="shared" si="84"/>
        <v>535.40155116337257</v>
      </c>
      <c r="AA100" s="157">
        <f t="shared" si="84"/>
        <v>567.92594445834379</v>
      </c>
      <c r="AB100" s="157">
        <f t="shared" si="84"/>
        <v>600.45033775331501</v>
      </c>
      <c r="AC100" s="157">
        <f t="shared" si="84"/>
        <v>633.20217435804125</v>
      </c>
      <c r="AD100" s="157">
        <f t="shared" si="84"/>
        <v>665.49912434325745</v>
      </c>
      <c r="AE100" s="157">
        <f t="shared" si="84"/>
        <v>698.02351763822867</v>
      </c>
      <c r="AF100" s="157">
        <f t="shared" si="84"/>
        <v>730.54791093319989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15.92103168285305</v>
      </c>
      <c r="K101" s="157">
        <f t="shared" si="85"/>
        <v>48.445424977824281</v>
      </c>
      <c r="L101" s="157">
        <f t="shared" si="85"/>
        <v>80.969818272795507</v>
      </c>
      <c r="M101" s="210">
        <f t="shared" si="85"/>
        <v>113.26676825801169</v>
      </c>
      <c r="N101" s="157">
        <f t="shared" si="85"/>
        <v>145.79116155298291</v>
      </c>
      <c r="O101" s="157">
        <f t="shared" si="85"/>
        <v>178.31555484795416</v>
      </c>
      <c r="P101" s="157">
        <f t="shared" si="85"/>
        <v>211.06739145268043</v>
      </c>
      <c r="Q101" s="157">
        <f t="shared" si="85"/>
        <v>243.3643414378966</v>
      </c>
      <c r="R101" s="157">
        <f t="shared" si="85"/>
        <v>275.88873473286782</v>
      </c>
      <c r="S101" s="157">
        <f t="shared" si="85"/>
        <v>308.41312802783909</v>
      </c>
      <c r="T101" s="157">
        <f t="shared" si="85"/>
        <v>340.71007801305524</v>
      </c>
      <c r="U101" s="157">
        <f t="shared" si="85"/>
        <v>373.23447130802646</v>
      </c>
      <c r="V101" s="157">
        <f t="shared" si="85"/>
        <v>405.75886460299773</v>
      </c>
      <c r="W101" s="157">
        <f t="shared" si="85"/>
        <v>438.05581458821388</v>
      </c>
      <c r="X101" s="157">
        <f t="shared" si="85"/>
        <v>470.58020788318515</v>
      </c>
      <c r="Y101" s="157">
        <f t="shared" si="85"/>
        <v>503.10460117815637</v>
      </c>
      <c r="Z101" s="157">
        <f t="shared" si="85"/>
        <v>535.40155116337257</v>
      </c>
      <c r="AA101" s="157">
        <f t="shared" si="85"/>
        <v>567.92594445834379</v>
      </c>
      <c r="AB101" s="157">
        <f t="shared" si="85"/>
        <v>600.45033775331501</v>
      </c>
      <c r="AC101" s="157">
        <f t="shared" si="85"/>
        <v>633.20217435804125</v>
      </c>
      <c r="AD101" s="157">
        <f t="shared" si="85"/>
        <v>665.49912434325745</v>
      </c>
      <c r="AE101" s="157">
        <f t="shared" si="85"/>
        <v>698.02351763822867</v>
      </c>
      <c r="AF101" s="157">
        <f t="shared" si="85"/>
        <v>730.54791093319989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15.92103168285305</v>
      </c>
      <c r="K102" s="157">
        <f t="shared" si="86"/>
        <v>48.445424977824281</v>
      </c>
      <c r="L102" s="157">
        <f t="shared" si="86"/>
        <v>80.969818272795507</v>
      </c>
      <c r="M102" s="210">
        <f t="shared" si="86"/>
        <v>113.26676825801169</v>
      </c>
      <c r="N102" s="157">
        <f t="shared" si="86"/>
        <v>145.79116155298291</v>
      </c>
      <c r="O102" s="157">
        <f t="shared" si="86"/>
        <v>178.31555484795416</v>
      </c>
      <c r="P102" s="157">
        <f t="shared" si="86"/>
        <v>211.06739145268043</v>
      </c>
      <c r="Q102" s="157">
        <f t="shared" si="86"/>
        <v>243.3643414378966</v>
      </c>
      <c r="R102" s="157">
        <f t="shared" si="86"/>
        <v>275.88873473286782</v>
      </c>
      <c r="S102" s="157">
        <f t="shared" si="86"/>
        <v>308.41312802783909</v>
      </c>
      <c r="T102" s="157">
        <f t="shared" si="86"/>
        <v>340.71007801305524</v>
      </c>
      <c r="U102" s="157">
        <f t="shared" si="86"/>
        <v>373.23447130802646</v>
      </c>
      <c r="V102" s="157">
        <f t="shared" si="86"/>
        <v>405.75886460299773</v>
      </c>
      <c r="W102" s="157">
        <f t="shared" si="86"/>
        <v>438.05581458821388</v>
      </c>
      <c r="X102" s="157">
        <f t="shared" si="86"/>
        <v>470.58020788318515</v>
      </c>
      <c r="Y102" s="157">
        <f t="shared" si="86"/>
        <v>503.10460117815637</v>
      </c>
      <c r="Z102" s="157">
        <f t="shared" si="86"/>
        <v>535.40155116337257</v>
      </c>
      <c r="AA102" s="157">
        <f t="shared" si="86"/>
        <v>567.92594445834379</v>
      </c>
      <c r="AB102" s="157">
        <f t="shared" si="86"/>
        <v>600.45033775331501</v>
      </c>
      <c r="AC102" s="157">
        <f t="shared" si="86"/>
        <v>633.20217435804125</v>
      </c>
      <c r="AD102" s="157">
        <f t="shared" si="86"/>
        <v>665.49912434325745</v>
      </c>
      <c r="AE102" s="157">
        <f t="shared" si="86"/>
        <v>698.02351763822867</v>
      </c>
      <c r="AF102" s="157">
        <f t="shared" si="86"/>
        <v>730.54791093319989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15.92103168285305</v>
      </c>
      <c r="K103" s="157">
        <f t="shared" si="87"/>
        <v>48.445424977824281</v>
      </c>
      <c r="L103" s="157">
        <f t="shared" si="87"/>
        <v>80.969818272795507</v>
      </c>
      <c r="M103" s="210">
        <f t="shared" si="87"/>
        <v>113.26676825801169</v>
      </c>
      <c r="N103" s="157">
        <f t="shared" si="87"/>
        <v>145.79116155298291</v>
      </c>
      <c r="O103" s="157">
        <f t="shared" si="87"/>
        <v>178.31555484795416</v>
      </c>
      <c r="P103" s="157">
        <f t="shared" si="87"/>
        <v>211.06739145268043</v>
      </c>
      <c r="Q103" s="157">
        <f t="shared" si="87"/>
        <v>243.3643414378966</v>
      </c>
      <c r="R103" s="157">
        <f t="shared" si="87"/>
        <v>275.88873473286782</v>
      </c>
      <c r="S103" s="157">
        <f t="shared" si="87"/>
        <v>308.41312802783909</v>
      </c>
      <c r="T103" s="157">
        <f t="shared" si="87"/>
        <v>340.71007801305524</v>
      </c>
      <c r="U103" s="157">
        <f t="shared" si="87"/>
        <v>373.23447130802646</v>
      </c>
      <c r="V103" s="157">
        <f t="shared" si="87"/>
        <v>405.75886460299773</v>
      </c>
      <c r="W103" s="157">
        <f t="shared" si="87"/>
        <v>438.05581458821388</v>
      </c>
      <c r="X103" s="157">
        <f t="shared" si="87"/>
        <v>470.58020788318515</v>
      </c>
      <c r="Y103" s="157">
        <f t="shared" si="87"/>
        <v>503.10460117815637</v>
      </c>
      <c r="Z103" s="157">
        <f t="shared" si="87"/>
        <v>535.40155116337257</v>
      </c>
      <c r="AA103" s="157">
        <f t="shared" si="87"/>
        <v>567.92594445834379</v>
      </c>
      <c r="AB103" s="157">
        <f t="shared" si="87"/>
        <v>600.45033775331501</v>
      </c>
      <c r="AC103" s="157">
        <f t="shared" si="87"/>
        <v>633.20217435804125</v>
      </c>
      <c r="AD103" s="157">
        <f t="shared" si="87"/>
        <v>665.49912434325745</v>
      </c>
      <c r="AE103" s="157">
        <f t="shared" si="87"/>
        <v>698.02351763822867</v>
      </c>
      <c r="AF103" s="157">
        <f t="shared" si="87"/>
        <v>730.54791093319989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15.92103168285305</v>
      </c>
      <c r="K104" s="157">
        <f t="shared" si="88"/>
        <v>48.445424977824281</v>
      </c>
      <c r="L104" s="157">
        <f t="shared" si="88"/>
        <v>80.969818272795507</v>
      </c>
      <c r="M104" s="210">
        <f t="shared" si="88"/>
        <v>113.26676825801169</v>
      </c>
      <c r="N104" s="157">
        <f t="shared" si="88"/>
        <v>145.79116155298291</v>
      </c>
      <c r="O104" s="157">
        <f t="shared" si="88"/>
        <v>178.31555484795416</v>
      </c>
      <c r="P104" s="157">
        <f t="shared" si="88"/>
        <v>211.06739145268043</v>
      </c>
      <c r="Q104" s="157">
        <f t="shared" si="88"/>
        <v>243.3643414378966</v>
      </c>
      <c r="R104" s="157">
        <f t="shared" si="88"/>
        <v>275.88873473286782</v>
      </c>
      <c r="S104" s="157">
        <f t="shared" si="88"/>
        <v>308.41312802783909</v>
      </c>
      <c r="T104" s="157">
        <f t="shared" si="88"/>
        <v>340.71007801305524</v>
      </c>
      <c r="U104" s="157">
        <f t="shared" si="88"/>
        <v>373.23447130802646</v>
      </c>
      <c r="V104" s="157">
        <f t="shared" si="88"/>
        <v>405.75886460299773</v>
      </c>
      <c r="W104" s="157">
        <f t="shared" si="88"/>
        <v>438.05581458821388</v>
      </c>
      <c r="X104" s="157">
        <f t="shared" si="88"/>
        <v>470.58020788318515</v>
      </c>
      <c r="Y104" s="157">
        <f t="shared" si="88"/>
        <v>503.10460117815637</v>
      </c>
      <c r="Z104" s="157">
        <f t="shared" si="88"/>
        <v>535.40155116337257</v>
      </c>
      <c r="AA104" s="157">
        <f t="shared" si="88"/>
        <v>567.92594445834379</v>
      </c>
      <c r="AB104" s="157">
        <f t="shared" si="88"/>
        <v>600.45033775331501</v>
      </c>
      <c r="AC104" s="157">
        <f t="shared" si="88"/>
        <v>633.20217435804125</v>
      </c>
      <c r="AD104" s="157">
        <f t="shared" si="88"/>
        <v>665.49912434325745</v>
      </c>
      <c r="AE104" s="157">
        <f t="shared" si="88"/>
        <v>698.02351763822867</v>
      </c>
      <c r="AF104" s="157">
        <f t="shared" si="88"/>
        <v>730.54791093319989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15.92103168285305</v>
      </c>
      <c r="K105" s="157">
        <f t="shared" si="89"/>
        <v>48.445424977824281</v>
      </c>
      <c r="L105" s="157">
        <f t="shared" si="89"/>
        <v>80.969818272795507</v>
      </c>
      <c r="M105" s="210">
        <f t="shared" si="89"/>
        <v>113.26676825801169</v>
      </c>
      <c r="N105" s="157">
        <f t="shared" si="89"/>
        <v>145.79116155298291</v>
      </c>
      <c r="O105" s="157">
        <f t="shared" si="89"/>
        <v>178.31555484795416</v>
      </c>
      <c r="P105" s="157">
        <f t="shared" si="89"/>
        <v>211.06739145268043</v>
      </c>
      <c r="Q105" s="157">
        <f t="shared" si="89"/>
        <v>243.3643414378966</v>
      </c>
      <c r="R105" s="157">
        <f t="shared" si="89"/>
        <v>275.88873473286782</v>
      </c>
      <c r="S105" s="157">
        <f t="shared" si="89"/>
        <v>308.41312802783909</v>
      </c>
      <c r="T105" s="157">
        <f t="shared" si="89"/>
        <v>340.71007801305524</v>
      </c>
      <c r="U105" s="157">
        <f t="shared" si="89"/>
        <v>373.23447130802646</v>
      </c>
      <c r="V105" s="157">
        <f t="shared" si="89"/>
        <v>405.75886460299773</v>
      </c>
      <c r="W105" s="157">
        <f t="shared" si="89"/>
        <v>438.05581458821388</v>
      </c>
      <c r="X105" s="157">
        <f t="shared" si="89"/>
        <v>470.58020788318515</v>
      </c>
      <c r="Y105" s="157">
        <f t="shared" si="89"/>
        <v>503.10460117815637</v>
      </c>
      <c r="Z105" s="157">
        <f t="shared" si="89"/>
        <v>535.40155116337257</v>
      </c>
      <c r="AA105" s="157">
        <f t="shared" si="89"/>
        <v>567.92594445834379</v>
      </c>
      <c r="AB105" s="157">
        <f t="shared" si="89"/>
        <v>600.45033775331501</v>
      </c>
      <c r="AC105" s="157">
        <f t="shared" si="89"/>
        <v>633.20217435804125</v>
      </c>
      <c r="AD105" s="157">
        <f t="shared" si="89"/>
        <v>665.49912434325745</v>
      </c>
      <c r="AE105" s="157">
        <f t="shared" si="89"/>
        <v>698.02351763822867</v>
      </c>
      <c r="AF105" s="157">
        <f t="shared" si="89"/>
        <v>730.54791093319989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15.92103168285305</v>
      </c>
      <c r="K106" s="157">
        <f t="shared" si="90"/>
        <v>48.445424977824281</v>
      </c>
      <c r="L106" s="157">
        <f t="shared" si="90"/>
        <v>80.969818272795507</v>
      </c>
      <c r="M106" s="210">
        <f t="shared" si="90"/>
        <v>113.26676825801169</v>
      </c>
      <c r="N106" s="157">
        <f t="shared" si="90"/>
        <v>145.79116155298291</v>
      </c>
      <c r="O106" s="157">
        <f t="shared" si="90"/>
        <v>178.31555484795416</v>
      </c>
      <c r="P106" s="157">
        <f t="shared" si="90"/>
        <v>211.06739145268043</v>
      </c>
      <c r="Q106" s="157">
        <f t="shared" si="90"/>
        <v>243.3643414378966</v>
      </c>
      <c r="R106" s="157">
        <f t="shared" si="90"/>
        <v>275.88873473286782</v>
      </c>
      <c r="S106" s="157">
        <f t="shared" si="90"/>
        <v>308.41312802783909</v>
      </c>
      <c r="T106" s="157">
        <f t="shared" si="90"/>
        <v>340.71007801305524</v>
      </c>
      <c r="U106" s="157">
        <f t="shared" si="90"/>
        <v>373.23447130802646</v>
      </c>
      <c r="V106" s="157">
        <f t="shared" si="90"/>
        <v>405.75886460299773</v>
      </c>
      <c r="W106" s="157">
        <f t="shared" si="90"/>
        <v>438.05581458821388</v>
      </c>
      <c r="X106" s="157">
        <f t="shared" si="90"/>
        <v>470.58020788318515</v>
      </c>
      <c r="Y106" s="157">
        <f t="shared" si="90"/>
        <v>503.10460117815637</v>
      </c>
      <c r="Z106" s="157">
        <f t="shared" si="90"/>
        <v>535.40155116337257</v>
      </c>
      <c r="AA106" s="157">
        <f t="shared" si="90"/>
        <v>567.92594445834379</v>
      </c>
      <c r="AB106" s="157">
        <f t="shared" si="90"/>
        <v>600.45033775331501</v>
      </c>
      <c r="AC106" s="157">
        <f t="shared" si="90"/>
        <v>633.20217435804125</v>
      </c>
      <c r="AD106" s="157">
        <f t="shared" si="90"/>
        <v>665.49912434325745</v>
      </c>
      <c r="AE106" s="157">
        <f t="shared" si="90"/>
        <v>698.02351763822867</v>
      </c>
      <c r="AF106" s="157">
        <f t="shared" si="90"/>
        <v>730.54791093319989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15.92103168285305</v>
      </c>
      <c r="K107" s="157">
        <f t="shared" si="91"/>
        <v>48.445424977824281</v>
      </c>
      <c r="L107" s="157">
        <f t="shared" si="91"/>
        <v>80.969818272795507</v>
      </c>
      <c r="M107" s="210">
        <f t="shared" si="91"/>
        <v>113.26676825801169</v>
      </c>
      <c r="N107" s="157">
        <f t="shared" si="91"/>
        <v>145.79116155298291</v>
      </c>
      <c r="O107" s="157">
        <f t="shared" si="91"/>
        <v>178.31555484795416</v>
      </c>
      <c r="P107" s="157">
        <f t="shared" si="91"/>
        <v>211.06739145268043</v>
      </c>
      <c r="Q107" s="157">
        <f t="shared" si="91"/>
        <v>243.3643414378966</v>
      </c>
      <c r="R107" s="157">
        <f t="shared" si="91"/>
        <v>275.88873473286782</v>
      </c>
      <c r="S107" s="157">
        <f t="shared" si="91"/>
        <v>308.41312802783909</v>
      </c>
      <c r="T107" s="157">
        <f t="shared" si="91"/>
        <v>340.71007801305524</v>
      </c>
      <c r="U107" s="157">
        <f t="shared" si="91"/>
        <v>373.23447130802646</v>
      </c>
      <c r="V107" s="157">
        <f t="shared" si="91"/>
        <v>405.75886460299773</v>
      </c>
      <c r="W107" s="157">
        <f t="shared" si="91"/>
        <v>438.05581458821388</v>
      </c>
      <c r="X107" s="157">
        <f t="shared" si="91"/>
        <v>470.58020788318515</v>
      </c>
      <c r="Y107" s="157">
        <f t="shared" si="91"/>
        <v>503.10460117815637</v>
      </c>
      <c r="Z107" s="157">
        <f t="shared" si="91"/>
        <v>535.40155116337257</v>
      </c>
      <c r="AA107" s="157">
        <f t="shared" si="91"/>
        <v>567.92594445834379</v>
      </c>
      <c r="AB107" s="157">
        <f t="shared" si="91"/>
        <v>600.45033775331501</v>
      </c>
      <c r="AC107" s="157">
        <f t="shared" si="91"/>
        <v>633.20217435804125</v>
      </c>
      <c r="AD107" s="157">
        <f t="shared" si="91"/>
        <v>665.49912434325745</v>
      </c>
      <c r="AE107" s="157">
        <f t="shared" si="91"/>
        <v>698.02351763822867</v>
      </c>
      <c r="AF107" s="157">
        <f t="shared" si="91"/>
        <v>730.54791093319989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15.92103168285305</v>
      </c>
      <c r="K108" s="157">
        <f t="shared" si="92"/>
        <v>48.445424977824281</v>
      </c>
      <c r="L108" s="157">
        <f t="shared" si="92"/>
        <v>80.969818272795507</v>
      </c>
      <c r="M108" s="210">
        <f t="shared" si="92"/>
        <v>113.26676825801169</v>
      </c>
      <c r="N108" s="157">
        <f t="shared" si="92"/>
        <v>145.79116155298291</v>
      </c>
      <c r="O108" s="157">
        <f t="shared" si="92"/>
        <v>178.31555484795416</v>
      </c>
      <c r="P108" s="157">
        <f t="shared" si="92"/>
        <v>211.06739145268043</v>
      </c>
      <c r="Q108" s="157">
        <f t="shared" si="92"/>
        <v>243.3643414378966</v>
      </c>
      <c r="R108" s="157">
        <f t="shared" si="92"/>
        <v>275.88873473286782</v>
      </c>
      <c r="S108" s="157">
        <f t="shared" si="92"/>
        <v>308.41312802783909</v>
      </c>
      <c r="T108" s="157">
        <f t="shared" si="92"/>
        <v>340.71007801305524</v>
      </c>
      <c r="U108" s="157">
        <f t="shared" si="92"/>
        <v>373.23447130802646</v>
      </c>
      <c r="V108" s="157">
        <f t="shared" si="92"/>
        <v>405.75886460299773</v>
      </c>
      <c r="W108" s="157">
        <f t="shared" si="92"/>
        <v>438.05581458821388</v>
      </c>
      <c r="X108" s="157">
        <f t="shared" si="92"/>
        <v>470.58020788318515</v>
      </c>
      <c r="Y108" s="157">
        <f t="shared" si="92"/>
        <v>503.10460117815637</v>
      </c>
      <c r="Z108" s="157">
        <f t="shared" si="92"/>
        <v>535.40155116337257</v>
      </c>
      <c r="AA108" s="157">
        <f t="shared" si="92"/>
        <v>567.92594445834379</v>
      </c>
      <c r="AB108" s="157">
        <f t="shared" si="92"/>
        <v>600.45033775331501</v>
      </c>
      <c r="AC108" s="157">
        <f t="shared" si="92"/>
        <v>633.20217435804125</v>
      </c>
      <c r="AD108" s="157">
        <f t="shared" si="92"/>
        <v>665.49912434325745</v>
      </c>
      <c r="AE108" s="157">
        <f t="shared" si="92"/>
        <v>698.02351763822867</v>
      </c>
      <c r="AF108" s="157">
        <f t="shared" si="92"/>
        <v>730.54791093319989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15.92103168285305</v>
      </c>
      <c r="K109" s="157">
        <f t="shared" si="93"/>
        <v>48.445424977824281</v>
      </c>
      <c r="L109" s="157">
        <f t="shared" si="93"/>
        <v>80.969818272795507</v>
      </c>
      <c r="M109" s="210">
        <f t="shared" si="93"/>
        <v>113.26676825801169</v>
      </c>
      <c r="N109" s="157">
        <f t="shared" si="93"/>
        <v>145.79116155298291</v>
      </c>
      <c r="O109" s="157">
        <f t="shared" si="93"/>
        <v>178.31555484795416</v>
      </c>
      <c r="P109" s="157">
        <f t="shared" si="93"/>
        <v>211.06739145268043</v>
      </c>
      <c r="Q109" s="157">
        <f t="shared" si="93"/>
        <v>243.3643414378966</v>
      </c>
      <c r="R109" s="157">
        <f t="shared" si="93"/>
        <v>275.88873473286782</v>
      </c>
      <c r="S109" s="157">
        <f t="shared" si="93"/>
        <v>308.41312802783909</v>
      </c>
      <c r="T109" s="157">
        <f t="shared" si="93"/>
        <v>340.71007801305524</v>
      </c>
      <c r="U109" s="157">
        <f t="shared" si="93"/>
        <v>373.23447130802646</v>
      </c>
      <c r="V109" s="157">
        <f t="shared" si="93"/>
        <v>405.75886460299773</v>
      </c>
      <c r="W109" s="157">
        <f t="shared" si="93"/>
        <v>438.05581458821388</v>
      </c>
      <c r="X109" s="157">
        <f t="shared" si="93"/>
        <v>470.58020788318515</v>
      </c>
      <c r="Y109" s="157">
        <f t="shared" si="93"/>
        <v>503.10460117815637</v>
      </c>
      <c r="Z109" s="157">
        <f t="shared" si="93"/>
        <v>535.40155116337257</v>
      </c>
      <c r="AA109" s="157">
        <f t="shared" si="93"/>
        <v>567.92594445834379</v>
      </c>
      <c r="AB109" s="157">
        <f t="shared" si="93"/>
        <v>600.45033775331501</v>
      </c>
      <c r="AC109" s="157">
        <f t="shared" si="93"/>
        <v>633.20217435804125</v>
      </c>
      <c r="AD109" s="157">
        <f t="shared" si="93"/>
        <v>665.49912434325745</v>
      </c>
      <c r="AE109" s="157">
        <f t="shared" si="93"/>
        <v>698.02351763822867</v>
      </c>
      <c r="AF109" s="157">
        <f t="shared" si="93"/>
        <v>730.54791093319989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15.92103168285305</v>
      </c>
      <c r="K110" s="157">
        <f t="shared" si="94"/>
        <v>48.445424977824281</v>
      </c>
      <c r="L110" s="157">
        <f t="shared" si="94"/>
        <v>80.969818272795507</v>
      </c>
      <c r="M110" s="210">
        <f t="shared" si="94"/>
        <v>113.26676825801169</v>
      </c>
      <c r="N110" s="157">
        <f t="shared" si="94"/>
        <v>145.79116155298291</v>
      </c>
      <c r="O110" s="157">
        <f t="shared" si="94"/>
        <v>178.31555484795416</v>
      </c>
      <c r="P110" s="157">
        <f t="shared" si="94"/>
        <v>211.06739145268043</v>
      </c>
      <c r="Q110" s="157">
        <f t="shared" si="94"/>
        <v>243.3643414378966</v>
      </c>
      <c r="R110" s="157">
        <f t="shared" si="94"/>
        <v>275.88873473286782</v>
      </c>
      <c r="S110" s="157">
        <f t="shared" si="94"/>
        <v>308.41312802783909</v>
      </c>
      <c r="T110" s="157">
        <f t="shared" si="94"/>
        <v>340.71007801305524</v>
      </c>
      <c r="U110" s="157">
        <f t="shared" si="94"/>
        <v>373.23447130802646</v>
      </c>
      <c r="V110" s="157">
        <f t="shared" si="94"/>
        <v>405.75886460299773</v>
      </c>
      <c r="W110" s="157">
        <f t="shared" si="94"/>
        <v>438.05581458821388</v>
      </c>
      <c r="X110" s="157">
        <f t="shared" si="94"/>
        <v>470.58020788318515</v>
      </c>
      <c r="Y110" s="157">
        <f t="shared" si="94"/>
        <v>503.10460117815637</v>
      </c>
      <c r="Z110" s="157">
        <f t="shared" si="94"/>
        <v>535.40155116337257</v>
      </c>
      <c r="AA110" s="157">
        <f t="shared" si="94"/>
        <v>567.92594445834379</v>
      </c>
      <c r="AB110" s="157">
        <f t="shared" si="94"/>
        <v>600.45033775331501</v>
      </c>
      <c r="AC110" s="157">
        <f t="shared" si="94"/>
        <v>633.20217435804125</v>
      </c>
      <c r="AD110" s="157">
        <f t="shared" si="94"/>
        <v>665.49912434325745</v>
      </c>
      <c r="AE110" s="157">
        <f t="shared" si="94"/>
        <v>698.02351763822867</v>
      </c>
      <c r="AF110" s="157">
        <f t="shared" si="94"/>
        <v>730.54791093319989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15.92103168285305</v>
      </c>
      <c r="K111" s="157">
        <f t="shared" si="95"/>
        <v>48.445424977824281</v>
      </c>
      <c r="L111" s="157">
        <f t="shared" si="95"/>
        <v>80.969818272795507</v>
      </c>
      <c r="M111" s="210">
        <f t="shared" si="95"/>
        <v>113.26676825801169</v>
      </c>
      <c r="N111" s="157">
        <f t="shared" si="95"/>
        <v>145.79116155298291</v>
      </c>
      <c r="O111" s="157">
        <f t="shared" si="95"/>
        <v>178.31555484795416</v>
      </c>
      <c r="P111" s="157">
        <f t="shared" si="95"/>
        <v>211.06739145268043</v>
      </c>
      <c r="Q111" s="157">
        <f t="shared" si="95"/>
        <v>243.3643414378966</v>
      </c>
      <c r="R111" s="157">
        <f t="shared" si="95"/>
        <v>275.88873473286782</v>
      </c>
      <c r="S111" s="157">
        <f t="shared" si="95"/>
        <v>308.41312802783909</v>
      </c>
      <c r="T111" s="157">
        <f t="shared" si="95"/>
        <v>340.71007801305524</v>
      </c>
      <c r="U111" s="157">
        <f t="shared" si="95"/>
        <v>373.23447130802646</v>
      </c>
      <c r="V111" s="157">
        <f t="shared" si="95"/>
        <v>405.75886460299773</v>
      </c>
      <c r="W111" s="157">
        <f t="shared" si="95"/>
        <v>438.05581458821388</v>
      </c>
      <c r="X111" s="157">
        <f t="shared" si="95"/>
        <v>470.58020788318515</v>
      </c>
      <c r="Y111" s="157">
        <f t="shared" si="95"/>
        <v>503.10460117815637</v>
      </c>
      <c r="Z111" s="157">
        <f t="shared" si="95"/>
        <v>535.40155116337257</v>
      </c>
      <c r="AA111" s="157">
        <f t="shared" si="95"/>
        <v>567.92594445834379</v>
      </c>
      <c r="AB111" s="157">
        <f t="shared" si="95"/>
        <v>600.45033775331501</v>
      </c>
      <c r="AC111" s="157">
        <f t="shared" si="95"/>
        <v>633.20217435804125</v>
      </c>
      <c r="AD111" s="157">
        <f t="shared" si="95"/>
        <v>665.49912434325745</v>
      </c>
      <c r="AE111" s="157">
        <f t="shared" si="95"/>
        <v>698.02351763822867</v>
      </c>
      <c r="AF111" s="157">
        <f t="shared" si="95"/>
        <v>730.54791093319989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15.92103168285305</v>
      </c>
      <c r="K112" s="157">
        <f t="shared" si="96"/>
        <v>48.445424977824281</v>
      </c>
      <c r="L112" s="157">
        <f t="shared" si="96"/>
        <v>80.969818272795507</v>
      </c>
      <c r="M112" s="210">
        <f t="shared" si="96"/>
        <v>113.26676825801169</v>
      </c>
      <c r="N112" s="157">
        <f t="shared" si="96"/>
        <v>145.79116155298291</v>
      </c>
      <c r="O112" s="157">
        <f t="shared" si="96"/>
        <v>178.31555484795416</v>
      </c>
      <c r="P112" s="157">
        <f t="shared" si="96"/>
        <v>211.06739145268043</v>
      </c>
      <c r="Q112" s="157">
        <f t="shared" si="96"/>
        <v>243.3643414378966</v>
      </c>
      <c r="R112" s="157">
        <f t="shared" si="96"/>
        <v>275.88873473286782</v>
      </c>
      <c r="S112" s="157">
        <f t="shared" si="96"/>
        <v>308.41312802783909</v>
      </c>
      <c r="T112" s="157">
        <f t="shared" si="96"/>
        <v>340.71007801305524</v>
      </c>
      <c r="U112" s="157">
        <f t="shared" si="96"/>
        <v>373.23447130802646</v>
      </c>
      <c r="V112" s="157">
        <f t="shared" si="96"/>
        <v>405.75886460299773</v>
      </c>
      <c r="W112" s="157">
        <f t="shared" si="96"/>
        <v>438.05581458821388</v>
      </c>
      <c r="X112" s="157">
        <f t="shared" si="96"/>
        <v>470.58020788318515</v>
      </c>
      <c r="Y112" s="157">
        <f t="shared" si="96"/>
        <v>503.10460117815637</v>
      </c>
      <c r="Z112" s="157">
        <f t="shared" si="96"/>
        <v>535.40155116337257</v>
      </c>
      <c r="AA112" s="157">
        <f t="shared" si="96"/>
        <v>567.92594445834379</v>
      </c>
      <c r="AB112" s="157">
        <f t="shared" si="96"/>
        <v>600.45033775331501</v>
      </c>
      <c r="AC112" s="157">
        <f t="shared" si="96"/>
        <v>633.20217435804125</v>
      </c>
      <c r="AD112" s="157">
        <f t="shared" si="96"/>
        <v>665.49912434325745</v>
      </c>
      <c r="AE112" s="157">
        <f t="shared" si="96"/>
        <v>698.02351763822867</v>
      </c>
      <c r="AF112" s="157">
        <f t="shared" si="96"/>
        <v>730.54791093319989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15.92103168285305</v>
      </c>
      <c r="K113" s="157">
        <f t="shared" si="97"/>
        <v>48.445424977824281</v>
      </c>
      <c r="L113" s="157">
        <f t="shared" si="97"/>
        <v>80.969818272795507</v>
      </c>
      <c r="M113" s="210">
        <f t="shared" si="97"/>
        <v>113.26676825801169</v>
      </c>
      <c r="N113" s="157">
        <f t="shared" si="97"/>
        <v>145.79116155298291</v>
      </c>
      <c r="O113" s="157">
        <f t="shared" si="97"/>
        <v>178.31555484795416</v>
      </c>
      <c r="P113" s="157">
        <f t="shared" si="97"/>
        <v>211.06739145268043</v>
      </c>
      <c r="Q113" s="157">
        <f t="shared" si="97"/>
        <v>243.3643414378966</v>
      </c>
      <c r="R113" s="157">
        <f t="shared" si="97"/>
        <v>275.88873473286782</v>
      </c>
      <c r="S113" s="157">
        <f t="shared" si="97"/>
        <v>308.41312802783909</v>
      </c>
      <c r="T113" s="157">
        <f t="shared" si="97"/>
        <v>340.71007801305524</v>
      </c>
      <c r="U113" s="157">
        <f t="shared" si="97"/>
        <v>373.23447130802646</v>
      </c>
      <c r="V113" s="157">
        <f t="shared" si="97"/>
        <v>405.75886460299773</v>
      </c>
      <c r="W113" s="157">
        <f t="shared" si="97"/>
        <v>438.05581458821388</v>
      </c>
      <c r="X113" s="157">
        <f t="shared" si="97"/>
        <v>470.58020788318515</v>
      </c>
      <c r="Y113" s="157">
        <f t="shared" si="97"/>
        <v>503.10460117815637</v>
      </c>
      <c r="Z113" s="157">
        <f t="shared" si="97"/>
        <v>535.40155116337257</v>
      </c>
      <c r="AA113" s="157">
        <f t="shared" si="97"/>
        <v>567.92594445834379</v>
      </c>
      <c r="AB113" s="157">
        <f t="shared" si="97"/>
        <v>600.45033775331501</v>
      </c>
      <c r="AC113" s="157">
        <f t="shared" si="97"/>
        <v>633.20217435804125</v>
      </c>
      <c r="AD113" s="157">
        <f t="shared" si="97"/>
        <v>665.49912434325745</v>
      </c>
      <c r="AE113" s="157">
        <f t="shared" si="97"/>
        <v>698.02351763822867</v>
      </c>
      <c r="AF113" s="157">
        <f t="shared" si="97"/>
        <v>730.54791093319989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15.92103168285305</v>
      </c>
      <c r="K114" s="157">
        <f t="shared" si="98"/>
        <v>48.445424977824281</v>
      </c>
      <c r="L114" s="157">
        <f t="shared" si="98"/>
        <v>80.969818272795507</v>
      </c>
      <c r="M114" s="210">
        <f t="shared" si="98"/>
        <v>113.26676825801169</v>
      </c>
      <c r="N114" s="157">
        <f t="shared" si="98"/>
        <v>145.79116155298291</v>
      </c>
      <c r="O114" s="157">
        <f t="shared" si="98"/>
        <v>178.31555484795416</v>
      </c>
      <c r="P114" s="157">
        <f t="shared" si="98"/>
        <v>211.06739145268043</v>
      </c>
      <c r="Q114" s="157">
        <f t="shared" si="98"/>
        <v>243.3643414378966</v>
      </c>
      <c r="R114" s="157">
        <f t="shared" si="98"/>
        <v>275.88873473286782</v>
      </c>
      <c r="S114" s="157">
        <f t="shared" si="98"/>
        <v>308.41312802783909</v>
      </c>
      <c r="T114" s="157">
        <f t="shared" si="98"/>
        <v>340.71007801305524</v>
      </c>
      <c r="U114" s="157">
        <f t="shared" si="98"/>
        <v>373.23447130802646</v>
      </c>
      <c r="V114" s="157">
        <f t="shared" si="98"/>
        <v>405.75886460299773</v>
      </c>
      <c r="W114" s="157">
        <f t="shared" si="98"/>
        <v>438.05581458821388</v>
      </c>
      <c r="X114" s="157">
        <f t="shared" si="98"/>
        <v>470.58020788318515</v>
      </c>
      <c r="Y114" s="157">
        <f t="shared" si="98"/>
        <v>503.10460117815637</v>
      </c>
      <c r="Z114" s="157">
        <f t="shared" si="98"/>
        <v>535.40155116337257</v>
      </c>
      <c r="AA114" s="157">
        <f t="shared" si="98"/>
        <v>567.92594445834379</v>
      </c>
      <c r="AB114" s="157">
        <f t="shared" si="98"/>
        <v>600.45033775331501</v>
      </c>
      <c r="AC114" s="157">
        <f t="shared" si="98"/>
        <v>633.20217435804125</v>
      </c>
      <c r="AD114" s="157">
        <f t="shared" si="98"/>
        <v>665.49912434325745</v>
      </c>
      <c r="AE114" s="157">
        <f t="shared" si="98"/>
        <v>698.02351763822867</v>
      </c>
      <c r="AF114" s="157">
        <f t="shared" si="98"/>
        <v>730.54791093319989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15.92103168285305</v>
      </c>
      <c r="K115" s="157">
        <f t="shared" si="99"/>
        <v>48.445424977824281</v>
      </c>
      <c r="L115" s="157">
        <f t="shared" si="99"/>
        <v>80.969818272795507</v>
      </c>
      <c r="M115" s="210">
        <f t="shared" si="99"/>
        <v>113.26676825801169</v>
      </c>
      <c r="N115" s="157">
        <f t="shared" si="99"/>
        <v>145.79116155298291</v>
      </c>
      <c r="O115" s="157">
        <f t="shared" si="99"/>
        <v>178.31555484795416</v>
      </c>
      <c r="P115" s="157">
        <f t="shared" si="99"/>
        <v>211.06739145268043</v>
      </c>
      <c r="Q115" s="157">
        <f t="shared" si="99"/>
        <v>243.3643414378966</v>
      </c>
      <c r="R115" s="157">
        <f t="shared" si="99"/>
        <v>275.88873473286782</v>
      </c>
      <c r="S115" s="157">
        <f t="shared" si="99"/>
        <v>308.41312802783909</v>
      </c>
      <c r="T115" s="157">
        <f t="shared" si="99"/>
        <v>340.71007801305524</v>
      </c>
      <c r="U115" s="157">
        <f t="shared" si="99"/>
        <v>373.23447130802646</v>
      </c>
      <c r="V115" s="157">
        <f t="shared" si="99"/>
        <v>405.75886460299773</v>
      </c>
      <c r="W115" s="157">
        <f t="shared" si="99"/>
        <v>438.05581458821388</v>
      </c>
      <c r="X115" s="157">
        <f t="shared" si="99"/>
        <v>470.58020788318515</v>
      </c>
      <c r="Y115" s="157">
        <f t="shared" si="99"/>
        <v>503.10460117815637</v>
      </c>
      <c r="Z115" s="157">
        <f t="shared" si="99"/>
        <v>535.40155116337257</v>
      </c>
      <c r="AA115" s="157">
        <f t="shared" si="99"/>
        <v>567.92594445834379</v>
      </c>
      <c r="AB115" s="157">
        <f t="shared" si="99"/>
        <v>600.45033775331501</v>
      </c>
      <c r="AC115" s="157">
        <f t="shared" si="99"/>
        <v>633.20217435804125</v>
      </c>
      <c r="AD115" s="157">
        <f t="shared" si="99"/>
        <v>665.49912434325745</v>
      </c>
      <c r="AE115" s="157">
        <f t="shared" si="99"/>
        <v>698.02351763822867</v>
      </c>
      <c r="AF115" s="157">
        <f t="shared" si="99"/>
        <v>730.54791093319989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15.92103168285305</v>
      </c>
      <c r="K116" s="157">
        <f t="shared" si="100"/>
        <v>48.445424977824281</v>
      </c>
      <c r="L116" s="157">
        <f t="shared" si="100"/>
        <v>80.969818272795507</v>
      </c>
      <c r="M116" s="210">
        <f t="shared" si="100"/>
        <v>113.26676825801169</v>
      </c>
      <c r="N116" s="157">
        <f t="shared" si="100"/>
        <v>145.79116155298291</v>
      </c>
      <c r="O116" s="157">
        <f t="shared" si="100"/>
        <v>178.31555484795416</v>
      </c>
      <c r="P116" s="157">
        <f t="shared" si="100"/>
        <v>211.06739145268043</v>
      </c>
      <c r="Q116" s="157">
        <f t="shared" si="100"/>
        <v>243.3643414378966</v>
      </c>
      <c r="R116" s="157">
        <f t="shared" si="100"/>
        <v>275.88873473286782</v>
      </c>
      <c r="S116" s="157">
        <f t="shared" si="100"/>
        <v>308.41312802783909</v>
      </c>
      <c r="T116" s="157">
        <f t="shared" si="100"/>
        <v>340.71007801305524</v>
      </c>
      <c r="U116" s="157">
        <f t="shared" si="100"/>
        <v>373.23447130802646</v>
      </c>
      <c r="V116" s="157">
        <f t="shared" si="100"/>
        <v>405.75886460299773</v>
      </c>
      <c r="W116" s="157">
        <f t="shared" si="100"/>
        <v>438.05581458821388</v>
      </c>
      <c r="X116" s="157">
        <f t="shared" si="100"/>
        <v>470.58020788318515</v>
      </c>
      <c r="Y116" s="157">
        <f t="shared" si="100"/>
        <v>503.10460117815637</v>
      </c>
      <c r="Z116" s="157">
        <f t="shared" si="100"/>
        <v>535.40155116337257</v>
      </c>
      <c r="AA116" s="157">
        <f t="shared" si="100"/>
        <v>567.92594445834379</v>
      </c>
      <c r="AB116" s="157">
        <f t="shared" si="100"/>
        <v>600.45033775331501</v>
      </c>
      <c r="AC116" s="157">
        <f t="shared" si="100"/>
        <v>633.20217435804125</v>
      </c>
      <c r="AD116" s="157">
        <f t="shared" si="100"/>
        <v>665.49912434325745</v>
      </c>
      <c r="AE116" s="157">
        <f t="shared" si="100"/>
        <v>698.02351763822867</v>
      </c>
      <c r="AF116" s="157">
        <f t="shared" si="100"/>
        <v>730.54791093319989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15.92103168285305</v>
      </c>
      <c r="K117" s="157">
        <f t="shared" si="101"/>
        <v>48.445424977824281</v>
      </c>
      <c r="L117" s="157">
        <f t="shared" si="101"/>
        <v>80.969818272795507</v>
      </c>
      <c r="M117" s="210">
        <f t="shared" si="101"/>
        <v>113.26676825801169</v>
      </c>
      <c r="N117" s="157">
        <f t="shared" si="101"/>
        <v>145.79116155298291</v>
      </c>
      <c r="O117" s="157">
        <f t="shared" si="101"/>
        <v>178.31555484795416</v>
      </c>
      <c r="P117" s="157">
        <f t="shared" si="101"/>
        <v>211.06739145268043</v>
      </c>
      <c r="Q117" s="157">
        <f t="shared" si="101"/>
        <v>243.3643414378966</v>
      </c>
      <c r="R117" s="157">
        <f t="shared" si="101"/>
        <v>275.88873473286782</v>
      </c>
      <c r="S117" s="157">
        <f t="shared" si="101"/>
        <v>308.41312802783909</v>
      </c>
      <c r="T117" s="157">
        <f t="shared" si="101"/>
        <v>340.71007801305524</v>
      </c>
      <c r="U117" s="157">
        <f t="shared" si="101"/>
        <v>373.23447130802646</v>
      </c>
      <c r="V117" s="157">
        <f t="shared" si="101"/>
        <v>405.75886460299773</v>
      </c>
      <c r="W117" s="157">
        <f t="shared" si="101"/>
        <v>438.05581458821388</v>
      </c>
      <c r="X117" s="157">
        <f t="shared" si="101"/>
        <v>470.58020788318515</v>
      </c>
      <c r="Y117" s="157">
        <f t="shared" si="101"/>
        <v>503.10460117815637</v>
      </c>
      <c r="Z117" s="157">
        <f t="shared" si="101"/>
        <v>535.40155116337257</v>
      </c>
      <c r="AA117" s="157">
        <f t="shared" si="101"/>
        <v>567.92594445834379</v>
      </c>
      <c r="AB117" s="157">
        <f t="shared" si="101"/>
        <v>600.45033775331501</v>
      </c>
      <c r="AC117" s="157">
        <f t="shared" si="101"/>
        <v>633.20217435804125</v>
      </c>
      <c r="AD117" s="157">
        <f t="shared" si="101"/>
        <v>665.49912434325745</v>
      </c>
      <c r="AE117" s="157">
        <f t="shared" si="101"/>
        <v>698.02351763822867</v>
      </c>
      <c r="AF117" s="157">
        <f t="shared" si="101"/>
        <v>730.54791093319989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15.92103168285305</v>
      </c>
      <c r="K118" s="157">
        <f t="shared" si="102"/>
        <v>48.445424977824281</v>
      </c>
      <c r="L118" s="157">
        <f t="shared" si="102"/>
        <v>80.969818272795507</v>
      </c>
      <c r="M118" s="210">
        <f t="shared" si="102"/>
        <v>113.26676825801169</v>
      </c>
      <c r="N118" s="157">
        <f t="shared" si="102"/>
        <v>145.79116155298291</v>
      </c>
      <c r="O118" s="157">
        <f t="shared" si="102"/>
        <v>178.31555484795416</v>
      </c>
      <c r="P118" s="157">
        <f t="shared" si="102"/>
        <v>211.06739145268043</v>
      </c>
      <c r="Q118" s="157">
        <f t="shared" si="102"/>
        <v>243.3643414378966</v>
      </c>
      <c r="R118" s="157">
        <f t="shared" si="102"/>
        <v>275.88873473286782</v>
      </c>
      <c r="S118" s="157">
        <f t="shared" si="102"/>
        <v>308.41312802783909</v>
      </c>
      <c r="T118" s="157">
        <f t="shared" si="102"/>
        <v>340.71007801305524</v>
      </c>
      <c r="U118" s="157">
        <f t="shared" si="102"/>
        <v>373.23447130802646</v>
      </c>
      <c r="V118" s="157">
        <f t="shared" si="102"/>
        <v>405.75886460299773</v>
      </c>
      <c r="W118" s="157">
        <f t="shared" si="102"/>
        <v>438.05581458821388</v>
      </c>
      <c r="X118" s="157">
        <f t="shared" si="102"/>
        <v>470.58020788318515</v>
      </c>
      <c r="Y118" s="157">
        <f t="shared" si="102"/>
        <v>503.10460117815637</v>
      </c>
      <c r="Z118" s="157">
        <f t="shared" si="102"/>
        <v>535.40155116337257</v>
      </c>
      <c r="AA118" s="157">
        <f t="shared" si="102"/>
        <v>567.92594445834379</v>
      </c>
      <c r="AB118" s="157">
        <f t="shared" si="102"/>
        <v>600.45033775331501</v>
      </c>
      <c r="AC118" s="157">
        <f t="shared" si="102"/>
        <v>633.20217435804125</v>
      </c>
      <c r="AD118" s="157">
        <f t="shared" si="102"/>
        <v>665.49912434325745</v>
      </c>
      <c r="AE118" s="157">
        <f t="shared" si="102"/>
        <v>698.02351763822867</v>
      </c>
      <c r="AF118" s="157">
        <f t="shared" si="102"/>
        <v>730.54791093319989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DC_annuity_40k_60k_raw!D13+Inputs!M3*Inputs!M4</f>
        <v>52.5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241.55373132975831</v>
      </c>
      <c r="C9" s="58">
        <f t="shared" si="3"/>
        <v>724.66119398927481</v>
      </c>
      <c r="D9" s="58">
        <f t="shared" si="3"/>
        <v>1207.7686566487891</v>
      </c>
      <c r="E9" s="58">
        <f t="shared" si="3"/>
        <v>1690.8761193083069</v>
      </c>
      <c r="F9" s="58">
        <f t="shared" si="3"/>
        <v>2173.983581967821</v>
      </c>
      <c r="G9" s="58">
        <f t="shared" si="3"/>
        <v>2657.0910446273419</v>
      </c>
      <c r="H9" s="58">
        <f t="shared" si="3"/>
        <v>3140.1985072868538</v>
      </c>
      <c r="I9" s="58">
        <f t="shared" si="3"/>
        <v>3623.3059699463702</v>
      </c>
      <c r="J9" s="92">
        <f t="shared" si="3"/>
        <v>4320.5348140841834</v>
      </c>
      <c r="K9" s="69">
        <f t="shared" si="3"/>
        <v>5209.6705308491983</v>
      </c>
      <c r="L9" s="69">
        <f t="shared" si="3"/>
        <v>6098.8062476142077</v>
      </c>
      <c r="M9" s="101">
        <f t="shared" si="3"/>
        <v>6987.9419643792135</v>
      </c>
      <c r="N9" s="58">
        <f t="shared" si="3"/>
        <v>7421.4025683361833</v>
      </c>
      <c r="O9" s="58">
        <f t="shared" si="3"/>
        <v>7421.4025683361833</v>
      </c>
      <c r="P9" s="58">
        <f t="shared" si="3"/>
        <v>7421.4025683361797</v>
      </c>
      <c r="Q9" s="58">
        <f t="shared" si="3"/>
        <v>7421.4025683361797</v>
      </c>
      <c r="R9" s="58">
        <f t="shared" si="3"/>
        <v>7421.4025683361815</v>
      </c>
      <c r="S9" s="58">
        <f t="shared" si="3"/>
        <v>7421.4025683361797</v>
      </c>
      <c r="T9" s="58">
        <f t="shared" si="3"/>
        <v>7421.4025683361797</v>
      </c>
      <c r="U9" s="58">
        <f t="shared" si="3"/>
        <v>7421.402568336187</v>
      </c>
      <c r="V9" s="58">
        <f t="shared" si="3"/>
        <v>7421.4025683361797</v>
      </c>
      <c r="W9" s="58">
        <f t="shared" si="3"/>
        <v>7421.4025683361833</v>
      </c>
      <c r="X9" s="58">
        <f t="shared" si="3"/>
        <v>7421.402568336187</v>
      </c>
      <c r="Y9" s="58">
        <f t="shared" si="3"/>
        <v>7421.4025683361797</v>
      </c>
      <c r="Z9" s="58">
        <f t="shared" si="3"/>
        <v>7421.4025683361833</v>
      </c>
      <c r="AA9" s="58">
        <f t="shared" si="3"/>
        <v>7421.4025683361906</v>
      </c>
      <c r="AB9" s="58">
        <f t="shared" si="3"/>
        <v>7421.402568336176</v>
      </c>
      <c r="AC9" s="58">
        <f t="shared" si="3"/>
        <v>7421.4025683361797</v>
      </c>
      <c r="AD9" s="58">
        <f t="shared" si="3"/>
        <v>7421.402568336187</v>
      </c>
      <c r="AE9" s="58">
        <f t="shared" si="3"/>
        <v>7421.4025683361724</v>
      </c>
      <c r="AF9" s="58">
        <f t="shared" si="3"/>
        <v>7421.4025683361797</v>
      </c>
    </row>
    <row r="10" spans="1:32" ht="15.75" customHeight="1" x14ac:dyDescent="0.15">
      <c r="A10" s="60" t="s">
        <v>86</v>
      </c>
      <c r="B10" s="61">
        <f t="shared" ref="B10:AF10" si="4">B9/B21</f>
        <v>0.30194216416219782</v>
      </c>
      <c r="C10" s="61">
        <f t="shared" si="4"/>
        <v>0.30194216416219782</v>
      </c>
      <c r="D10" s="61">
        <f t="shared" si="4"/>
        <v>0.30194216416219738</v>
      </c>
      <c r="E10" s="61">
        <f t="shared" si="4"/>
        <v>0.30194216416219766</v>
      </c>
      <c r="F10" s="61">
        <f t="shared" si="4"/>
        <v>0.30194216416219738</v>
      </c>
      <c r="G10" s="61">
        <f t="shared" si="4"/>
        <v>0.30194216416219788</v>
      </c>
      <c r="H10" s="61">
        <f t="shared" si="4"/>
        <v>0.30194216416219749</v>
      </c>
      <c r="I10" s="61">
        <f t="shared" si="4"/>
        <v>0.30194216416219749</v>
      </c>
      <c r="J10" s="94">
        <f t="shared" si="4"/>
        <v>0.31768638338854294</v>
      </c>
      <c r="K10" s="66">
        <f t="shared" si="4"/>
        <v>0.34274148229271034</v>
      </c>
      <c r="L10" s="66">
        <f t="shared" si="4"/>
        <v>0.3630241814056076</v>
      </c>
      <c r="M10" s="103">
        <f t="shared" si="4"/>
        <v>0.37977945458582696</v>
      </c>
      <c r="N10" s="61">
        <f t="shared" si="4"/>
        <v>0.37972161285548811</v>
      </c>
      <c r="O10" s="61">
        <f t="shared" si="4"/>
        <v>0.36639512501673444</v>
      </c>
      <c r="P10" s="61">
        <f t="shared" si="4"/>
        <v>0.35397231933699758</v>
      </c>
      <c r="Q10" s="61">
        <f t="shared" si="4"/>
        <v>0.34236429082830327</v>
      </c>
      <c r="R10" s="61">
        <f t="shared" si="4"/>
        <v>0.33149342626538841</v>
      </c>
      <c r="S10" s="61">
        <f t="shared" si="4"/>
        <v>0.32129166665729786</v>
      </c>
      <c r="T10" s="61">
        <f t="shared" si="4"/>
        <v>0.31169908097616938</v>
      </c>
      <c r="U10" s="61">
        <f t="shared" si="4"/>
        <v>0.30266268797812884</v>
      </c>
      <c r="V10" s="61">
        <f t="shared" si="4"/>
        <v>0.29413547718811267</v>
      </c>
      <c r="W10" s="61">
        <f t="shared" si="4"/>
        <v>0.28607559084625661</v>
      </c>
      <c r="X10" s="61">
        <f t="shared" si="4"/>
        <v>0.27844563676467632</v>
      </c>
      <c r="Y10" s="61">
        <f t="shared" si="4"/>
        <v>0.27121210828889297</v>
      </c>
      <c r="Z10" s="61">
        <f t="shared" si="4"/>
        <v>0.26434489238032793</v>
      </c>
      <c r="AA10" s="61">
        <f t="shared" si="4"/>
        <v>0.25781685058671</v>
      </c>
      <c r="AB10" s="61">
        <f t="shared" si="4"/>
        <v>0.25160346060420113</v>
      </c>
      <c r="AC10" s="61">
        <f t="shared" si="4"/>
        <v>0.24568250844996201</v>
      </c>
      <c r="AD10" s="61">
        <f t="shared" si="4"/>
        <v>0.24003382309976914</v>
      </c>
      <c r="AE10" s="61">
        <f t="shared" si="4"/>
        <v>0.23463904690985962</v>
      </c>
      <c r="AF10" s="61">
        <f t="shared" si="4"/>
        <v>0.22948143631697923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482.01578188393216</v>
      </c>
      <c r="C13" s="58">
        <f t="shared" si="6"/>
        <v>1446.0473456517964</v>
      </c>
      <c r="D13" s="58">
        <f t="shared" si="6"/>
        <v>2410.0789094196616</v>
      </c>
      <c r="E13" s="58">
        <f t="shared" si="6"/>
        <v>3374.1104731875257</v>
      </c>
      <c r="F13" s="58">
        <f t="shared" si="6"/>
        <v>4338.1420369553925</v>
      </c>
      <c r="G13" s="58">
        <f t="shared" si="6"/>
        <v>5302.1736007232539</v>
      </c>
      <c r="H13" s="58">
        <f t="shared" si="6"/>
        <v>6266.2051644911207</v>
      </c>
      <c r="I13" s="69">
        <f t="shared" si="6"/>
        <v>7230.2367282589848</v>
      </c>
      <c r="J13" s="92">
        <f t="shared" si="6"/>
        <v>7712.2525101429146</v>
      </c>
      <c r="K13" s="69">
        <f t="shared" si="6"/>
        <v>7712.2525101429146</v>
      </c>
      <c r="L13" s="69">
        <f t="shared" si="6"/>
        <v>7712.2525101429146</v>
      </c>
      <c r="M13" s="101">
        <f t="shared" si="6"/>
        <v>7712.2525101429146</v>
      </c>
      <c r="N13" s="69">
        <f t="shared" si="6"/>
        <v>7712.2525101429146</v>
      </c>
      <c r="O13" s="58">
        <f t="shared" si="6"/>
        <v>7712.2525101429146</v>
      </c>
      <c r="P13" s="58">
        <f t="shared" si="6"/>
        <v>7712.2525101429146</v>
      </c>
      <c r="Q13" s="58">
        <f t="shared" si="6"/>
        <v>7712.2525101429146</v>
      </c>
      <c r="R13" s="58">
        <f t="shared" si="6"/>
        <v>7712.2525101429146</v>
      </c>
      <c r="S13" s="58">
        <f t="shared" si="6"/>
        <v>7712.2525101429146</v>
      </c>
      <c r="T13" s="58">
        <f t="shared" si="6"/>
        <v>7712.2525101429146</v>
      </c>
      <c r="U13" s="58">
        <f t="shared" si="6"/>
        <v>7712.2525101429146</v>
      </c>
      <c r="V13" s="58">
        <f t="shared" si="6"/>
        <v>7712.2525101429146</v>
      </c>
      <c r="W13" s="58">
        <f t="shared" si="6"/>
        <v>7712.2525101429146</v>
      </c>
      <c r="X13" s="58">
        <f t="shared" si="6"/>
        <v>7712.2525101429146</v>
      </c>
      <c r="Y13" s="58">
        <f t="shared" si="6"/>
        <v>7712.2525101429146</v>
      </c>
      <c r="Z13" s="58">
        <f t="shared" si="6"/>
        <v>7712.2525101429146</v>
      </c>
      <c r="AA13" s="58">
        <f t="shared" si="6"/>
        <v>7712.2525101429146</v>
      </c>
      <c r="AB13" s="58">
        <f t="shared" si="6"/>
        <v>7712.2525101429146</v>
      </c>
      <c r="AC13" s="58">
        <f t="shared" si="6"/>
        <v>7712.2525101429146</v>
      </c>
      <c r="AD13" s="58">
        <f t="shared" si="6"/>
        <v>7712.2525101429146</v>
      </c>
      <c r="AE13" s="58">
        <f t="shared" si="6"/>
        <v>7712.2525101429146</v>
      </c>
      <c r="AF13" s="58">
        <f t="shared" si="6"/>
        <v>7712.2525101429146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301.28427629295379</v>
      </c>
      <c r="O15" s="58">
        <f t="shared" si="7"/>
        <v>923.2905241235685</v>
      </c>
      <c r="P15" s="58">
        <f t="shared" si="7"/>
        <v>1545.2967719541828</v>
      </c>
      <c r="Q15" s="58">
        <f t="shared" si="7"/>
        <v>2167.3030197847961</v>
      </c>
      <c r="R15" s="58">
        <f t="shared" si="7"/>
        <v>2789.3092676154101</v>
      </c>
      <c r="S15" s="58">
        <f t="shared" si="7"/>
        <v>3411.3155154460246</v>
      </c>
      <c r="T15" s="58">
        <f t="shared" si="7"/>
        <v>4033.32176327664</v>
      </c>
      <c r="U15" s="58">
        <f t="shared" si="7"/>
        <v>4655.3280111072554</v>
      </c>
      <c r="V15" s="58">
        <f t="shared" si="7"/>
        <v>5277.3342589378663</v>
      </c>
      <c r="W15" s="58">
        <f t="shared" si="7"/>
        <v>5899.3405067684844</v>
      </c>
      <c r="X15" s="58">
        <f t="shared" si="7"/>
        <v>6521.346754599097</v>
      </c>
      <c r="Y15" s="58">
        <f t="shared" si="7"/>
        <v>7143.3530024297097</v>
      </c>
      <c r="Z15" s="58">
        <f t="shared" si="7"/>
        <v>7765.3592502603269</v>
      </c>
      <c r="AA15" s="58">
        <f t="shared" si="7"/>
        <v>8387.3654980909396</v>
      </c>
      <c r="AB15" s="58">
        <f t="shared" si="7"/>
        <v>9009.3717459215495</v>
      </c>
      <c r="AC15" s="58">
        <f t="shared" si="7"/>
        <v>9631.3779937521704</v>
      </c>
      <c r="AD15" s="58">
        <f t="shared" si="7"/>
        <v>10253.384241582784</v>
      </c>
      <c r="AE15" s="58">
        <f t="shared" si="7"/>
        <v>10875.39048941339</v>
      </c>
      <c r="AF15" s="58">
        <f t="shared" si="7"/>
        <v>11497.396737244011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301.28427629295379</v>
      </c>
      <c r="K16" s="117">
        <f t="shared" si="8"/>
        <v>923.2905241235685</v>
      </c>
      <c r="L16" s="117">
        <f t="shared" si="8"/>
        <v>1545.2967719541828</v>
      </c>
      <c r="M16" s="118">
        <f t="shared" si="8"/>
        <v>2167.3030197847961</v>
      </c>
      <c r="N16" s="127">
        <f t="shared" si="8"/>
        <v>2789.3092676154101</v>
      </c>
      <c r="O16" s="127">
        <f t="shared" si="8"/>
        <v>3411.3155154460246</v>
      </c>
      <c r="P16" s="127">
        <f t="shared" si="8"/>
        <v>4033.32176327664</v>
      </c>
      <c r="Q16" s="127">
        <f t="shared" si="8"/>
        <v>4655.3280111072554</v>
      </c>
      <c r="R16" s="127">
        <f t="shared" si="8"/>
        <v>5277.3342589378663</v>
      </c>
      <c r="S16" s="127">
        <f t="shared" si="8"/>
        <v>5899.3405067684844</v>
      </c>
      <c r="T16" s="127">
        <f t="shared" si="8"/>
        <v>6521.346754599097</v>
      </c>
      <c r="U16" s="127">
        <f t="shared" si="8"/>
        <v>7143.3530024297097</v>
      </c>
      <c r="V16" s="127">
        <f t="shared" si="8"/>
        <v>7765.3592502603269</v>
      </c>
      <c r="W16" s="127">
        <f t="shared" si="8"/>
        <v>8387.3654980909396</v>
      </c>
      <c r="X16" s="127">
        <f t="shared" si="8"/>
        <v>9009.3717459215495</v>
      </c>
      <c r="Y16" s="127">
        <f t="shared" si="8"/>
        <v>9631.3779937521704</v>
      </c>
      <c r="Z16" s="127">
        <f t="shared" si="8"/>
        <v>10253.384241582784</v>
      </c>
      <c r="AA16" s="127">
        <f t="shared" si="8"/>
        <v>10875.39048941339</v>
      </c>
      <c r="AB16" s="127">
        <f t="shared" si="8"/>
        <v>11497.396737244011</v>
      </c>
      <c r="AC16" s="127">
        <f t="shared" si="8"/>
        <v>12119.402985074626</v>
      </c>
      <c r="AD16" s="127">
        <f t="shared" si="8"/>
        <v>12741.409232905236</v>
      </c>
      <c r="AE16" s="127">
        <f t="shared" si="8"/>
        <v>13363.415480735854</v>
      </c>
      <c r="AF16" s="127">
        <f t="shared" si="8"/>
        <v>13985.421728566471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2443.0406108989937</v>
      </c>
      <c r="O18" s="58">
        <f t="shared" si="9"/>
        <v>2531.8986463033671</v>
      </c>
      <c r="P18" s="58">
        <f t="shared" si="9"/>
        <v>2620.7566817077404</v>
      </c>
      <c r="Q18" s="58">
        <f t="shared" si="9"/>
        <v>2709.6147171121138</v>
      </c>
      <c r="R18" s="58">
        <f t="shared" si="9"/>
        <v>2798.4727525164872</v>
      </c>
      <c r="S18" s="58">
        <f t="shared" si="9"/>
        <v>2887.330787920861</v>
      </c>
      <c r="T18" s="58">
        <f t="shared" si="9"/>
        <v>2976.1888233252344</v>
      </c>
      <c r="U18" s="58">
        <f t="shared" si="9"/>
        <v>3065.0468587296077</v>
      </c>
      <c r="V18" s="58">
        <f t="shared" si="9"/>
        <v>3153.9048941339815</v>
      </c>
      <c r="W18" s="58">
        <f t="shared" si="9"/>
        <v>3242.7629295383545</v>
      </c>
      <c r="X18" s="58">
        <f t="shared" si="9"/>
        <v>3331.6209649427283</v>
      </c>
      <c r="Y18" s="58">
        <f t="shared" si="9"/>
        <v>3420.4790003471016</v>
      </c>
      <c r="Z18" s="58">
        <f t="shared" si="9"/>
        <v>3509.337035751475</v>
      </c>
      <c r="AA18" s="58">
        <f t="shared" si="9"/>
        <v>3598.1950711558484</v>
      </c>
      <c r="AB18" s="58">
        <f t="shared" si="9"/>
        <v>3687.0531065602222</v>
      </c>
      <c r="AC18" s="58">
        <f t="shared" si="9"/>
        <v>3775.9111419645951</v>
      </c>
      <c r="AD18" s="58">
        <f t="shared" si="9"/>
        <v>3864.7691773689694</v>
      </c>
      <c r="AE18" s="58">
        <f t="shared" si="9"/>
        <v>3953.6272127733423</v>
      </c>
      <c r="AF18" s="58">
        <f t="shared" si="9"/>
        <v>4042.4852481777161</v>
      </c>
    </row>
    <row r="19" spans="1:32" ht="15.75" customHeight="1" x14ac:dyDescent="0.15">
      <c r="A19" s="62" t="s">
        <v>88</v>
      </c>
      <c r="B19" s="58">
        <f t="shared" ref="B19:AF19" si="10">3*(B50+B98)</f>
        <v>76.430486786309615</v>
      </c>
      <c r="C19" s="58">
        <f t="shared" si="10"/>
        <v>229.29146035892884</v>
      </c>
      <c r="D19" s="58">
        <f t="shared" si="10"/>
        <v>382.1524339315481</v>
      </c>
      <c r="E19" s="58">
        <f t="shared" si="10"/>
        <v>535.01340750416728</v>
      </c>
      <c r="F19" s="58">
        <f t="shared" si="10"/>
        <v>687.87438107678656</v>
      </c>
      <c r="G19" s="58">
        <f t="shared" si="10"/>
        <v>840.73535464940562</v>
      </c>
      <c r="H19" s="58">
        <f t="shared" si="10"/>
        <v>993.59632822202514</v>
      </c>
      <c r="I19" s="58">
        <f t="shared" si="10"/>
        <v>1146.4573017946443</v>
      </c>
      <c r="J19" s="92">
        <f t="shared" si="10"/>
        <v>1265.9283994799471</v>
      </c>
      <c r="K19" s="69">
        <f t="shared" si="10"/>
        <v>1354.7864348843207</v>
      </c>
      <c r="L19" s="69">
        <f t="shared" si="10"/>
        <v>1443.6444702886943</v>
      </c>
      <c r="M19" s="101">
        <f t="shared" si="10"/>
        <v>1532.5025056930676</v>
      </c>
      <c r="N19" s="58">
        <f t="shared" si="10"/>
        <v>1621.360541097441</v>
      </c>
      <c r="O19" s="58">
        <f t="shared" si="10"/>
        <v>1710.2185765018146</v>
      </c>
      <c r="P19" s="58">
        <f t="shared" si="10"/>
        <v>1799.0766119061882</v>
      </c>
      <c r="Q19" s="58">
        <f t="shared" si="10"/>
        <v>1887.9346473105616</v>
      </c>
      <c r="R19" s="58">
        <f t="shared" si="10"/>
        <v>1976.7926827149349</v>
      </c>
      <c r="S19" s="58">
        <f t="shared" si="10"/>
        <v>2065.6507181193083</v>
      </c>
      <c r="T19" s="58">
        <f t="shared" si="10"/>
        <v>2154.5087535236817</v>
      </c>
      <c r="U19" s="58">
        <f t="shared" si="10"/>
        <v>2243.3667889280555</v>
      </c>
      <c r="V19" s="58">
        <f t="shared" si="10"/>
        <v>2332.2248243324284</v>
      </c>
      <c r="W19" s="58">
        <f t="shared" si="10"/>
        <v>2421.0828597368027</v>
      </c>
      <c r="X19" s="58">
        <f t="shared" si="10"/>
        <v>2509.9408951411756</v>
      </c>
      <c r="Y19" s="58">
        <f t="shared" si="10"/>
        <v>2598.7989305455494</v>
      </c>
      <c r="Z19" s="58">
        <f t="shared" si="10"/>
        <v>2687.6569659499228</v>
      </c>
      <c r="AA19" s="58">
        <f t="shared" si="10"/>
        <v>2776.5150013542961</v>
      </c>
      <c r="AB19" s="58">
        <f t="shared" si="10"/>
        <v>2865.3730367586695</v>
      </c>
      <c r="AC19" s="58">
        <f t="shared" si="10"/>
        <v>2954.2310721630429</v>
      </c>
      <c r="AD19" s="58">
        <f t="shared" si="10"/>
        <v>3043.0891075674162</v>
      </c>
      <c r="AE19" s="58">
        <f t="shared" si="10"/>
        <v>3131.9471429717896</v>
      </c>
      <c r="AF19" s="58">
        <f t="shared" si="10"/>
        <v>3220.8051783761634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19544.32488719195</v>
      </c>
      <c r="O21" s="58">
        <f t="shared" si="11"/>
        <v>20255.189170426936</v>
      </c>
      <c r="P21" s="58">
        <f t="shared" si="11"/>
        <v>20966.053453661923</v>
      </c>
      <c r="Q21" s="58">
        <f t="shared" si="11"/>
        <v>21676.91773689691</v>
      </c>
      <c r="R21" s="58">
        <f t="shared" si="11"/>
        <v>22387.782020131897</v>
      </c>
      <c r="S21" s="58">
        <f t="shared" si="11"/>
        <v>23098.646303366888</v>
      </c>
      <c r="T21" s="58">
        <f t="shared" si="11"/>
        <v>23809.510586601875</v>
      </c>
      <c r="U21" s="58">
        <f t="shared" si="11"/>
        <v>24520.374869836865</v>
      </c>
      <c r="V21" s="58">
        <f t="shared" si="11"/>
        <v>25231.239153071849</v>
      </c>
      <c r="W21" s="58">
        <f t="shared" si="11"/>
        <v>25942.103436306839</v>
      </c>
      <c r="X21" s="58">
        <f t="shared" si="11"/>
        <v>26652.967719541826</v>
      </c>
      <c r="Y21" s="58">
        <f t="shared" si="11"/>
        <v>27363.832002776813</v>
      </c>
      <c r="Z21" s="58">
        <f t="shared" si="11"/>
        <v>28074.696286011804</v>
      </c>
      <c r="AA21" s="58">
        <f t="shared" si="11"/>
        <v>28785.560569246791</v>
      </c>
      <c r="AB21" s="58">
        <f t="shared" si="11"/>
        <v>29496.42485248177</v>
      </c>
      <c r="AC21" s="58">
        <f t="shared" si="11"/>
        <v>30207.289135716765</v>
      </c>
      <c r="AD21" s="58">
        <f t="shared" si="11"/>
        <v>30918.153418951752</v>
      </c>
      <c r="AE21" s="58">
        <f t="shared" si="11"/>
        <v>31629.017702186731</v>
      </c>
      <c r="AF21" s="58">
        <f t="shared" si="11"/>
        <v>32339.881985421725</v>
      </c>
    </row>
    <row r="22" spans="1:32" ht="15.75" customHeight="1" x14ac:dyDescent="0.15">
      <c r="A22" s="235" t="s">
        <v>92</v>
      </c>
      <c r="B22" s="58">
        <f t="shared" ref="B22:AF22" si="12">B13+B16+B19</f>
        <v>558.44626867024181</v>
      </c>
      <c r="C22" s="58">
        <f t="shared" si="12"/>
        <v>1675.3388060107252</v>
      </c>
      <c r="D22" s="58">
        <f t="shared" si="12"/>
        <v>2792.2313433512099</v>
      </c>
      <c r="E22" s="58">
        <f t="shared" si="12"/>
        <v>3909.1238806916931</v>
      </c>
      <c r="F22" s="58">
        <f t="shared" si="12"/>
        <v>5026.016418032179</v>
      </c>
      <c r="G22" s="58">
        <f t="shared" si="12"/>
        <v>6142.9089553726599</v>
      </c>
      <c r="H22" s="58">
        <f t="shared" si="12"/>
        <v>7259.8014927131462</v>
      </c>
      <c r="I22" s="58">
        <f t="shared" si="12"/>
        <v>8376.6940300536298</v>
      </c>
      <c r="J22" s="92">
        <f t="shared" si="12"/>
        <v>9279.4651859158148</v>
      </c>
      <c r="K22" s="69">
        <f t="shared" si="12"/>
        <v>9990.3294691508054</v>
      </c>
      <c r="L22" s="69">
        <f t="shared" si="12"/>
        <v>10701.193752385792</v>
      </c>
      <c r="M22" s="101">
        <f t="shared" si="12"/>
        <v>11412.058035620779</v>
      </c>
      <c r="N22" s="58">
        <f t="shared" si="12"/>
        <v>12122.922318855766</v>
      </c>
      <c r="O22" s="58">
        <f t="shared" si="12"/>
        <v>12833.786602090753</v>
      </c>
      <c r="P22" s="58">
        <f t="shared" si="12"/>
        <v>13544.650885325744</v>
      </c>
      <c r="Q22" s="58">
        <f t="shared" si="12"/>
        <v>14255.515168560731</v>
      </c>
      <c r="R22" s="58">
        <f t="shared" si="12"/>
        <v>14966.379451795716</v>
      </c>
      <c r="S22" s="58">
        <f t="shared" si="12"/>
        <v>15677.243735030708</v>
      </c>
      <c r="T22" s="58">
        <f t="shared" si="12"/>
        <v>16388.108018265695</v>
      </c>
      <c r="U22" s="58">
        <f t="shared" si="12"/>
        <v>17098.972301500678</v>
      </c>
      <c r="V22" s="58">
        <f t="shared" si="12"/>
        <v>17809.836584735669</v>
      </c>
      <c r="W22" s="58">
        <f t="shared" si="12"/>
        <v>18520.700867970656</v>
      </c>
      <c r="X22" s="58">
        <f t="shared" si="12"/>
        <v>19231.565151205639</v>
      </c>
      <c r="Y22" s="58">
        <f t="shared" si="12"/>
        <v>19942.429434440633</v>
      </c>
      <c r="Z22" s="58">
        <f t="shared" si="12"/>
        <v>20653.29371767562</v>
      </c>
      <c r="AA22" s="58">
        <f t="shared" si="12"/>
        <v>21364.1580009106</v>
      </c>
      <c r="AB22" s="58">
        <f t="shared" si="12"/>
        <v>22075.022284145594</v>
      </c>
      <c r="AC22" s="58">
        <f t="shared" si="12"/>
        <v>22785.886567380585</v>
      </c>
      <c r="AD22" s="58">
        <f t="shared" si="12"/>
        <v>23496.750850615565</v>
      </c>
      <c r="AE22" s="58">
        <f t="shared" si="12"/>
        <v>24207.615133850559</v>
      </c>
      <c r="AF22" s="58">
        <f t="shared" si="12"/>
        <v>24918.479417085546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25.476828928769869</v>
      </c>
      <c r="C50" s="58">
        <f t="shared" si="37"/>
        <v>76.430486786309615</v>
      </c>
      <c r="D50" s="58">
        <f t="shared" si="37"/>
        <v>127.38414464384937</v>
      </c>
      <c r="E50" s="58">
        <f t="shared" si="37"/>
        <v>178.33780250138909</v>
      </c>
      <c r="F50" s="58">
        <f t="shared" si="37"/>
        <v>229.29146035892884</v>
      </c>
      <c r="G50" s="58">
        <f t="shared" si="37"/>
        <v>280.24511821646854</v>
      </c>
      <c r="H50" s="58">
        <f t="shared" si="37"/>
        <v>331.19877607400838</v>
      </c>
      <c r="I50" s="58">
        <f t="shared" si="37"/>
        <v>382.1524339315481</v>
      </c>
      <c r="J50" s="201">
        <f t="shared" ref="J50:AF50" si="38">J$5/85*((1+$H$1-$K$1)/(1+$F$1))^($A26-$C$1)</f>
        <v>407.62926286031791</v>
      </c>
      <c r="K50" s="63">
        <f t="shared" si="38"/>
        <v>407.62926286031791</v>
      </c>
      <c r="L50" s="63">
        <f t="shared" si="38"/>
        <v>407.62926286031791</v>
      </c>
      <c r="M50" s="62">
        <f t="shared" si="38"/>
        <v>407.62926286031791</v>
      </c>
      <c r="N50" s="58">
        <f t="shared" si="38"/>
        <v>407.62926286031791</v>
      </c>
      <c r="O50" s="58">
        <f t="shared" si="38"/>
        <v>407.62926286031791</v>
      </c>
      <c r="P50" s="58">
        <f t="shared" si="38"/>
        <v>407.62926286031791</v>
      </c>
      <c r="Q50" s="58">
        <f t="shared" si="38"/>
        <v>407.62926286031791</v>
      </c>
      <c r="R50" s="58">
        <f t="shared" si="38"/>
        <v>407.62926286031791</v>
      </c>
      <c r="S50" s="58">
        <f t="shared" si="38"/>
        <v>407.62926286031791</v>
      </c>
      <c r="T50" s="58">
        <f t="shared" si="38"/>
        <v>407.62926286031791</v>
      </c>
      <c r="U50" s="58">
        <f t="shared" si="38"/>
        <v>407.62926286031791</v>
      </c>
      <c r="V50" s="58">
        <f t="shared" si="38"/>
        <v>407.62926286031791</v>
      </c>
      <c r="W50" s="58">
        <f t="shared" si="38"/>
        <v>407.62926286031791</v>
      </c>
      <c r="X50" s="58">
        <f t="shared" si="38"/>
        <v>407.62926286031791</v>
      </c>
      <c r="Y50" s="58">
        <f t="shared" si="38"/>
        <v>407.62926286031791</v>
      </c>
      <c r="Z50" s="58">
        <f t="shared" si="38"/>
        <v>407.62926286031791</v>
      </c>
      <c r="AA50" s="58">
        <f t="shared" si="38"/>
        <v>407.62926286031791</v>
      </c>
      <c r="AB50" s="58">
        <f t="shared" si="38"/>
        <v>407.62926286031791</v>
      </c>
      <c r="AC50" s="58">
        <f t="shared" si="38"/>
        <v>407.62926286031791</v>
      </c>
      <c r="AD50" s="58">
        <f t="shared" si="38"/>
        <v>407.62926286031791</v>
      </c>
      <c r="AE50" s="58">
        <f t="shared" si="38"/>
        <v>407.62926286031791</v>
      </c>
      <c r="AF50" s="58">
        <f t="shared" si="38"/>
        <v>407.62926286031791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25.207219768261524</v>
      </c>
      <c r="C51" s="58">
        <f t="shared" si="39"/>
        <v>75.621659304784572</v>
      </c>
      <c r="D51" s="58">
        <f t="shared" si="39"/>
        <v>126.03609884130763</v>
      </c>
      <c r="E51" s="58">
        <f t="shared" si="39"/>
        <v>176.45053837783067</v>
      </c>
      <c r="F51" s="58">
        <f t="shared" si="39"/>
        <v>226.86497791435374</v>
      </c>
      <c r="G51" s="58">
        <f t="shared" si="39"/>
        <v>277.27941745087674</v>
      </c>
      <c r="H51" s="58">
        <f t="shared" si="39"/>
        <v>327.6938569873999</v>
      </c>
      <c r="I51" s="58">
        <f t="shared" si="39"/>
        <v>378.10829652392295</v>
      </c>
      <c r="J51" s="201">
        <f t="shared" si="39"/>
        <v>403.31551629218438</v>
      </c>
      <c r="K51" s="63">
        <f t="shared" si="39"/>
        <v>403.31551629218438</v>
      </c>
      <c r="L51" s="63">
        <f t="shared" si="39"/>
        <v>403.31551629218438</v>
      </c>
      <c r="M51" s="62">
        <f t="shared" si="39"/>
        <v>403.31551629218438</v>
      </c>
      <c r="N51" s="58">
        <f t="shared" si="39"/>
        <v>403.31551629218438</v>
      </c>
      <c r="O51" s="58">
        <f t="shared" si="39"/>
        <v>403.31551629218438</v>
      </c>
      <c r="P51" s="58">
        <f t="shared" si="39"/>
        <v>403.31551629218438</v>
      </c>
      <c r="Q51" s="58">
        <f t="shared" si="39"/>
        <v>403.31551629218438</v>
      </c>
      <c r="R51" s="58">
        <f t="shared" si="39"/>
        <v>403.31551629218438</v>
      </c>
      <c r="S51" s="58">
        <f t="shared" si="39"/>
        <v>403.31551629218438</v>
      </c>
      <c r="T51" s="58">
        <f t="shared" si="39"/>
        <v>403.31551629218438</v>
      </c>
      <c r="U51" s="58">
        <f t="shared" si="39"/>
        <v>403.31551629218438</v>
      </c>
      <c r="V51" s="58">
        <f t="shared" si="39"/>
        <v>403.31551629218438</v>
      </c>
      <c r="W51" s="58">
        <f t="shared" si="39"/>
        <v>403.31551629218438</v>
      </c>
      <c r="X51" s="58">
        <f t="shared" si="39"/>
        <v>403.31551629218438</v>
      </c>
      <c r="Y51" s="58">
        <f t="shared" si="39"/>
        <v>403.31551629218438</v>
      </c>
      <c r="Z51" s="58">
        <f t="shared" si="39"/>
        <v>403.31551629218438</v>
      </c>
      <c r="AA51" s="58">
        <f t="shared" si="39"/>
        <v>403.31551629218438</v>
      </c>
      <c r="AB51" s="58">
        <f t="shared" si="39"/>
        <v>403.31551629218438</v>
      </c>
      <c r="AC51" s="58">
        <f t="shared" si="39"/>
        <v>403.31551629218438</v>
      </c>
      <c r="AD51" s="58">
        <f t="shared" si="39"/>
        <v>403.31551629218438</v>
      </c>
      <c r="AE51" s="58">
        <f t="shared" si="39"/>
        <v>403.31551629218438</v>
      </c>
      <c r="AF51" s="58">
        <f t="shared" si="39"/>
        <v>403.31551629218438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24.940463753238173</v>
      </c>
      <c r="C52" s="58">
        <f t="shared" si="40"/>
        <v>74.821391259714503</v>
      </c>
      <c r="D52" s="58">
        <f t="shared" si="40"/>
        <v>124.70231876619087</v>
      </c>
      <c r="E52" s="58">
        <f t="shared" si="40"/>
        <v>174.5832462726672</v>
      </c>
      <c r="F52" s="58">
        <f t="shared" si="40"/>
        <v>224.46417377914358</v>
      </c>
      <c r="G52" s="58">
        <f t="shared" si="40"/>
        <v>274.34510128561988</v>
      </c>
      <c r="H52" s="58">
        <f t="shared" si="40"/>
        <v>324.22602879209632</v>
      </c>
      <c r="I52" s="58">
        <f t="shared" si="40"/>
        <v>374.10695629857264</v>
      </c>
      <c r="J52" s="201">
        <f t="shared" si="40"/>
        <v>399.04742005181078</v>
      </c>
      <c r="K52" s="63">
        <f t="shared" si="40"/>
        <v>399.04742005181078</v>
      </c>
      <c r="L52" s="63">
        <f t="shared" si="40"/>
        <v>399.04742005181078</v>
      </c>
      <c r="M52" s="62">
        <f t="shared" si="40"/>
        <v>399.04742005181078</v>
      </c>
      <c r="N52" s="58">
        <f t="shared" si="40"/>
        <v>399.04742005181078</v>
      </c>
      <c r="O52" s="58">
        <f t="shared" si="40"/>
        <v>399.04742005181078</v>
      </c>
      <c r="P52" s="58">
        <f t="shared" si="40"/>
        <v>399.04742005181078</v>
      </c>
      <c r="Q52" s="58">
        <f t="shared" si="40"/>
        <v>399.04742005181078</v>
      </c>
      <c r="R52" s="58">
        <f t="shared" si="40"/>
        <v>399.04742005181078</v>
      </c>
      <c r="S52" s="58">
        <f t="shared" si="40"/>
        <v>399.04742005181078</v>
      </c>
      <c r="T52" s="58">
        <f t="shared" si="40"/>
        <v>399.04742005181078</v>
      </c>
      <c r="U52" s="58">
        <f t="shared" si="40"/>
        <v>399.04742005181078</v>
      </c>
      <c r="V52" s="58">
        <f t="shared" si="40"/>
        <v>399.04742005181078</v>
      </c>
      <c r="W52" s="58">
        <f t="shared" si="40"/>
        <v>399.04742005181078</v>
      </c>
      <c r="X52" s="58">
        <f t="shared" si="40"/>
        <v>399.04742005181078</v>
      </c>
      <c r="Y52" s="58">
        <f t="shared" si="40"/>
        <v>399.04742005181078</v>
      </c>
      <c r="Z52" s="58">
        <f t="shared" si="40"/>
        <v>399.04742005181078</v>
      </c>
      <c r="AA52" s="58">
        <f t="shared" si="40"/>
        <v>399.04742005181078</v>
      </c>
      <c r="AB52" s="58">
        <f t="shared" si="40"/>
        <v>399.04742005181078</v>
      </c>
      <c r="AC52" s="58">
        <f t="shared" si="40"/>
        <v>399.04742005181078</v>
      </c>
      <c r="AD52" s="58">
        <f t="shared" si="40"/>
        <v>399.04742005181078</v>
      </c>
      <c r="AE52" s="58">
        <f t="shared" si="40"/>
        <v>399.04742005181078</v>
      </c>
      <c r="AF52" s="58">
        <f t="shared" si="40"/>
        <v>399.04742005181078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24.676530690218467</v>
      </c>
      <c r="C53" s="58">
        <f t="shared" si="41"/>
        <v>74.029592070655383</v>
      </c>
      <c r="D53" s="58">
        <f t="shared" si="41"/>
        <v>123.38265345109232</v>
      </c>
      <c r="E53" s="58">
        <f t="shared" si="41"/>
        <v>172.73571483152924</v>
      </c>
      <c r="F53" s="58">
        <f t="shared" si="41"/>
        <v>222.08877621196621</v>
      </c>
      <c r="G53" s="58">
        <f t="shared" si="41"/>
        <v>271.44183759240309</v>
      </c>
      <c r="H53" s="58">
        <f t="shared" si="41"/>
        <v>320.79489897284014</v>
      </c>
      <c r="I53" s="58">
        <f t="shared" si="41"/>
        <v>370.14796035327703</v>
      </c>
      <c r="J53" s="201">
        <f t="shared" si="41"/>
        <v>394.82449104349547</v>
      </c>
      <c r="K53" s="63">
        <f t="shared" si="41"/>
        <v>394.82449104349547</v>
      </c>
      <c r="L53" s="63">
        <f t="shared" si="41"/>
        <v>394.82449104349547</v>
      </c>
      <c r="M53" s="62">
        <f t="shared" si="41"/>
        <v>394.82449104349547</v>
      </c>
      <c r="N53" s="58">
        <f t="shared" si="41"/>
        <v>394.82449104349547</v>
      </c>
      <c r="O53" s="58">
        <f t="shared" si="41"/>
        <v>394.82449104349547</v>
      </c>
      <c r="P53" s="58">
        <f t="shared" si="41"/>
        <v>394.82449104349547</v>
      </c>
      <c r="Q53" s="58">
        <f t="shared" si="41"/>
        <v>394.82449104349547</v>
      </c>
      <c r="R53" s="58">
        <f t="shared" si="41"/>
        <v>394.82449104349547</v>
      </c>
      <c r="S53" s="58">
        <f t="shared" si="41"/>
        <v>394.82449104349547</v>
      </c>
      <c r="T53" s="58">
        <f t="shared" si="41"/>
        <v>394.82449104349547</v>
      </c>
      <c r="U53" s="58">
        <f t="shared" si="41"/>
        <v>394.82449104349547</v>
      </c>
      <c r="V53" s="58">
        <f t="shared" si="41"/>
        <v>394.82449104349547</v>
      </c>
      <c r="W53" s="58">
        <f t="shared" si="41"/>
        <v>394.82449104349547</v>
      </c>
      <c r="X53" s="58">
        <f t="shared" si="41"/>
        <v>394.82449104349547</v>
      </c>
      <c r="Y53" s="58">
        <f t="shared" si="41"/>
        <v>394.82449104349547</v>
      </c>
      <c r="Z53" s="58">
        <f t="shared" si="41"/>
        <v>394.82449104349547</v>
      </c>
      <c r="AA53" s="58">
        <f t="shared" si="41"/>
        <v>394.82449104349547</v>
      </c>
      <c r="AB53" s="58">
        <f t="shared" si="41"/>
        <v>394.82449104349547</v>
      </c>
      <c r="AC53" s="58">
        <f t="shared" si="41"/>
        <v>394.82449104349547</v>
      </c>
      <c r="AD53" s="58">
        <f t="shared" si="41"/>
        <v>394.82449104349547</v>
      </c>
      <c r="AE53" s="58">
        <f t="shared" si="41"/>
        <v>394.82449104349547</v>
      </c>
      <c r="AF53" s="58">
        <f t="shared" si="41"/>
        <v>394.82449104349547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24.41539070524431</v>
      </c>
      <c r="C54" s="58">
        <f t="shared" si="42"/>
        <v>73.246172115732904</v>
      </c>
      <c r="D54" s="58">
        <f t="shared" si="42"/>
        <v>122.07695352622153</v>
      </c>
      <c r="E54" s="58">
        <f t="shared" si="42"/>
        <v>170.90773493671011</v>
      </c>
      <c r="F54" s="58">
        <f t="shared" si="42"/>
        <v>219.73851634719878</v>
      </c>
      <c r="G54" s="58">
        <f t="shared" si="42"/>
        <v>268.56929775768731</v>
      </c>
      <c r="H54" s="58">
        <f t="shared" si="42"/>
        <v>317.40007916817603</v>
      </c>
      <c r="I54" s="58">
        <f t="shared" si="42"/>
        <v>366.23086057866459</v>
      </c>
      <c r="J54" s="201">
        <f t="shared" si="42"/>
        <v>390.64625128390895</v>
      </c>
      <c r="K54" s="63">
        <f t="shared" si="42"/>
        <v>390.64625128390895</v>
      </c>
      <c r="L54" s="63">
        <f t="shared" si="42"/>
        <v>390.64625128390895</v>
      </c>
      <c r="M54" s="62">
        <f t="shared" si="42"/>
        <v>390.64625128390895</v>
      </c>
      <c r="N54" s="58">
        <f t="shared" si="42"/>
        <v>390.64625128390895</v>
      </c>
      <c r="O54" s="58">
        <f t="shared" si="42"/>
        <v>390.64625128390895</v>
      </c>
      <c r="P54" s="58">
        <f t="shared" si="42"/>
        <v>390.64625128390895</v>
      </c>
      <c r="Q54" s="58">
        <f t="shared" si="42"/>
        <v>390.64625128390895</v>
      </c>
      <c r="R54" s="58">
        <f t="shared" si="42"/>
        <v>390.64625128390895</v>
      </c>
      <c r="S54" s="58">
        <f t="shared" si="42"/>
        <v>390.64625128390895</v>
      </c>
      <c r="T54" s="58">
        <f t="shared" si="42"/>
        <v>390.64625128390895</v>
      </c>
      <c r="U54" s="58">
        <f t="shared" si="42"/>
        <v>390.64625128390895</v>
      </c>
      <c r="V54" s="58">
        <f t="shared" si="42"/>
        <v>390.64625128390895</v>
      </c>
      <c r="W54" s="58">
        <f t="shared" si="42"/>
        <v>390.64625128390895</v>
      </c>
      <c r="X54" s="58">
        <f t="shared" si="42"/>
        <v>390.64625128390895</v>
      </c>
      <c r="Y54" s="58">
        <f t="shared" si="42"/>
        <v>390.64625128390895</v>
      </c>
      <c r="Z54" s="58">
        <f t="shared" si="42"/>
        <v>390.64625128390895</v>
      </c>
      <c r="AA54" s="58">
        <f t="shared" si="42"/>
        <v>390.64625128390895</v>
      </c>
      <c r="AB54" s="58">
        <f t="shared" si="42"/>
        <v>390.64625128390895</v>
      </c>
      <c r="AC54" s="58">
        <f t="shared" si="42"/>
        <v>390.64625128390895</v>
      </c>
      <c r="AD54" s="58">
        <f t="shared" si="42"/>
        <v>390.64625128390895</v>
      </c>
      <c r="AE54" s="58">
        <f t="shared" si="42"/>
        <v>390.64625128390895</v>
      </c>
      <c r="AF54" s="58">
        <f t="shared" si="42"/>
        <v>390.64625128390895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24.157014240499485</v>
      </c>
      <c r="C55" s="58">
        <f t="shared" si="43"/>
        <v>72.471042721498435</v>
      </c>
      <c r="D55" s="58">
        <f t="shared" si="43"/>
        <v>120.78507120249743</v>
      </c>
      <c r="E55" s="58">
        <f t="shared" si="43"/>
        <v>169.09909968349638</v>
      </c>
      <c r="F55" s="58">
        <f t="shared" si="43"/>
        <v>217.41312816449539</v>
      </c>
      <c r="G55" s="58">
        <f t="shared" si="43"/>
        <v>265.72715664549429</v>
      </c>
      <c r="H55" s="58">
        <f t="shared" si="43"/>
        <v>314.04118512649336</v>
      </c>
      <c r="I55" s="58">
        <f t="shared" si="43"/>
        <v>362.35521360749226</v>
      </c>
      <c r="J55" s="201">
        <f t="shared" si="43"/>
        <v>386.51222784799177</v>
      </c>
      <c r="K55" s="63">
        <f t="shared" si="43"/>
        <v>386.51222784799177</v>
      </c>
      <c r="L55" s="63">
        <f t="shared" si="43"/>
        <v>386.51222784799177</v>
      </c>
      <c r="M55" s="62">
        <f t="shared" si="43"/>
        <v>386.51222784799177</v>
      </c>
      <c r="N55" s="58">
        <f t="shared" si="43"/>
        <v>386.51222784799177</v>
      </c>
      <c r="O55" s="58">
        <f t="shared" si="43"/>
        <v>386.51222784799177</v>
      </c>
      <c r="P55" s="58">
        <f t="shared" si="43"/>
        <v>386.51222784799177</v>
      </c>
      <c r="Q55" s="58">
        <f t="shared" si="43"/>
        <v>386.51222784799177</v>
      </c>
      <c r="R55" s="58">
        <f t="shared" si="43"/>
        <v>386.51222784799177</v>
      </c>
      <c r="S55" s="58">
        <f t="shared" si="43"/>
        <v>386.51222784799177</v>
      </c>
      <c r="T55" s="58">
        <f t="shared" si="43"/>
        <v>386.51222784799177</v>
      </c>
      <c r="U55" s="58">
        <f t="shared" si="43"/>
        <v>386.51222784799177</v>
      </c>
      <c r="V55" s="58">
        <f t="shared" si="43"/>
        <v>386.51222784799177</v>
      </c>
      <c r="W55" s="58">
        <f t="shared" si="43"/>
        <v>386.51222784799177</v>
      </c>
      <c r="X55" s="58">
        <f t="shared" si="43"/>
        <v>386.51222784799177</v>
      </c>
      <c r="Y55" s="58">
        <f t="shared" si="43"/>
        <v>386.51222784799177</v>
      </c>
      <c r="Z55" s="58">
        <f t="shared" si="43"/>
        <v>386.51222784799177</v>
      </c>
      <c r="AA55" s="58">
        <f t="shared" si="43"/>
        <v>386.51222784799177</v>
      </c>
      <c r="AB55" s="58">
        <f t="shared" si="43"/>
        <v>386.51222784799177</v>
      </c>
      <c r="AC55" s="58">
        <f t="shared" si="43"/>
        <v>386.51222784799177</v>
      </c>
      <c r="AD55" s="58">
        <f t="shared" si="43"/>
        <v>386.51222784799177</v>
      </c>
      <c r="AE55" s="58">
        <f t="shared" si="43"/>
        <v>386.51222784799177</v>
      </c>
      <c r="AF55" s="58">
        <f t="shared" si="43"/>
        <v>386.51222784799177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23.901372050964099</v>
      </c>
      <c r="C56" s="58">
        <f t="shared" si="44"/>
        <v>71.704116152892269</v>
      </c>
      <c r="D56" s="58">
        <f t="shared" si="44"/>
        <v>119.50686025482051</v>
      </c>
      <c r="E56" s="58">
        <f t="shared" si="44"/>
        <v>167.30960435674865</v>
      </c>
      <c r="F56" s="58">
        <f t="shared" si="44"/>
        <v>215.11234845867693</v>
      </c>
      <c r="G56" s="58">
        <f t="shared" si="44"/>
        <v>262.91509256060505</v>
      </c>
      <c r="H56" s="58">
        <f t="shared" si="44"/>
        <v>310.71783666253333</v>
      </c>
      <c r="I56" s="58">
        <f t="shared" si="44"/>
        <v>358.52058076446144</v>
      </c>
      <c r="J56" s="201">
        <f t="shared" si="44"/>
        <v>382.42195281542558</v>
      </c>
      <c r="K56" s="63">
        <f t="shared" si="44"/>
        <v>382.42195281542558</v>
      </c>
      <c r="L56" s="63">
        <f t="shared" si="44"/>
        <v>382.42195281542558</v>
      </c>
      <c r="M56" s="62">
        <f t="shared" si="44"/>
        <v>382.42195281542558</v>
      </c>
      <c r="N56" s="58">
        <f t="shared" si="44"/>
        <v>382.42195281542558</v>
      </c>
      <c r="O56" s="58">
        <f t="shared" si="44"/>
        <v>382.42195281542558</v>
      </c>
      <c r="P56" s="58">
        <f t="shared" si="44"/>
        <v>382.42195281542558</v>
      </c>
      <c r="Q56" s="58">
        <f t="shared" si="44"/>
        <v>382.42195281542558</v>
      </c>
      <c r="R56" s="58">
        <f t="shared" si="44"/>
        <v>382.42195281542558</v>
      </c>
      <c r="S56" s="58">
        <f t="shared" si="44"/>
        <v>382.42195281542558</v>
      </c>
      <c r="T56" s="58">
        <f t="shared" si="44"/>
        <v>382.42195281542558</v>
      </c>
      <c r="U56" s="58">
        <f t="shared" si="44"/>
        <v>382.42195281542558</v>
      </c>
      <c r="V56" s="58">
        <f t="shared" si="44"/>
        <v>382.42195281542558</v>
      </c>
      <c r="W56" s="58">
        <f t="shared" si="44"/>
        <v>382.42195281542558</v>
      </c>
      <c r="X56" s="58">
        <f t="shared" si="44"/>
        <v>382.42195281542558</v>
      </c>
      <c r="Y56" s="58">
        <f t="shared" si="44"/>
        <v>382.42195281542558</v>
      </c>
      <c r="Z56" s="58">
        <f t="shared" si="44"/>
        <v>382.42195281542558</v>
      </c>
      <c r="AA56" s="58">
        <f t="shared" si="44"/>
        <v>382.42195281542558</v>
      </c>
      <c r="AB56" s="58">
        <f t="shared" si="44"/>
        <v>382.42195281542558</v>
      </c>
      <c r="AC56" s="58">
        <f t="shared" si="44"/>
        <v>382.42195281542558</v>
      </c>
      <c r="AD56" s="58">
        <f t="shared" si="44"/>
        <v>382.42195281542558</v>
      </c>
      <c r="AE56" s="58">
        <f t="shared" si="44"/>
        <v>382.42195281542558</v>
      </c>
      <c r="AF56" s="58">
        <f t="shared" si="44"/>
        <v>382.42195281542558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23.648435201104377</v>
      </c>
      <c r="C57" s="58">
        <f t="shared" si="45"/>
        <v>70.945305603313116</v>
      </c>
      <c r="D57" s="58">
        <f t="shared" si="45"/>
        <v>118.24217600552191</v>
      </c>
      <c r="E57" s="58">
        <f t="shared" si="45"/>
        <v>165.53904640773061</v>
      </c>
      <c r="F57" s="58">
        <f t="shared" si="45"/>
        <v>212.83591680993945</v>
      </c>
      <c r="G57" s="58">
        <f t="shared" si="45"/>
        <v>260.13278721214812</v>
      </c>
      <c r="H57" s="58">
        <f t="shared" si="45"/>
        <v>307.42965761435693</v>
      </c>
      <c r="I57" s="58">
        <f t="shared" si="45"/>
        <v>354.72652801656562</v>
      </c>
      <c r="J57" s="201">
        <f t="shared" si="45"/>
        <v>378.37496321767003</v>
      </c>
      <c r="K57" s="63">
        <f t="shared" si="45"/>
        <v>378.37496321767003</v>
      </c>
      <c r="L57" s="63">
        <f t="shared" si="45"/>
        <v>378.37496321767003</v>
      </c>
      <c r="M57" s="62">
        <f t="shared" si="45"/>
        <v>378.37496321767003</v>
      </c>
      <c r="N57" s="58">
        <f t="shared" si="45"/>
        <v>378.37496321767003</v>
      </c>
      <c r="O57" s="58">
        <f t="shared" si="45"/>
        <v>378.37496321767003</v>
      </c>
      <c r="P57" s="58">
        <f t="shared" si="45"/>
        <v>378.37496321767003</v>
      </c>
      <c r="Q57" s="58">
        <f t="shared" si="45"/>
        <v>378.37496321767003</v>
      </c>
      <c r="R57" s="58">
        <f t="shared" si="45"/>
        <v>378.37496321767003</v>
      </c>
      <c r="S57" s="58">
        <f t="shared" si="45"/>
        <v>378.37496321767003</v>
      </c>
      <c r="T57" s="58">
        <f t="shared" si="45"/>
        <v>378.37496321767003</v>
      </c>
      <c r="U57" s="58">
        <f t="shared" si="45"/>
        <v>378.37496321767003</v>
      </c>
      <c r="V57" s="58">
        <f t="shared" si="45"/>
        <v>378.37496321767003</v>
      </c>
      <c r="W57" s="58">
        <f t="shared" si="45"/>
        <v>378.37496321767003</v>
      </c>
      <c r="X57" s="58">
        <f t="shared" si="45"/>
        <v>378.37496321767003</v>
      </c>
      <c r="Y57" s="58">
        <f t="shared" si="45"/>
        <v>378.37496321767003</v>
      </c>
      <c r="Z57" s="58">
        <f t="shared" si="45"/>
        <v>378.37496321767003</v>
      </c>
      <c r="AA57" s="58">
        <f t="shared" si="45"/>
        <v>378.37496321767003</v>
      </c>
      <c r="AB57" s="58">
        <f t="shared" si="45"/>
        <v>378.37496321767003</v>
      </c>
      <c r="AC57" s="58">
        <f t="shared" si="45"/>
        <v>378.37496321767003</v>
      </c>
      <c r="AD57" s="58">
        <f t="shared" si="45"/>
        <v>378.37496321767003</v>
      </c>
      <c r="AE57" s="58">
        <f t="shared" si="45"/>
        <v>378.37496321767003</v>
      </c>
      <c r="AF57" s="58">
        <f t="shared" si="45"/>
        <v>378.37496321767003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23.398175061597541</v>
      </c>
      <c r="C58" s="58">
        <f t="shared" si="46"/>
        <v>70.19452518479261</v>
      </c>
      <c r="D58" s="58">
        <f t="shared" si="46"/>
        <v>116.99087530798772</v>
      </c>
      <c r="E58" s="58">
        <f t="shared" si="46"/>
        <v>163.78722543118278</v>
      </c>
      <c r="F58" s="58">
        <f t="shared" si="46"/>
        <v>210.58357555437794</v>
      </c>
      <c r="G58" s="58">
        <f t="shared" si="46"/>
        <v>257.37992567757294</v>
      </c>
      <c r="H58" s="58">
        <f t="shared" si="46"/>
        <v>304.17627580076805</v>
      </c>
      <c r="I58" s="58">
        <f t="shared" si="46"/>
        <v>350.97262592396305</v>
      </c>
      <c r="J58" s="201">
        <f t="shared" si="46"/>
        <v>374.37080098556066</v>
      </c>
      <c r="K58" s="63">
        <f t="shared" si="46"/>
        <v>374.37080098556066</v>
      </c>
      <c r="L58" s="63">
        <f t="shared" si="46"/>
        <v>374.37080098556066</v>
      </c>
      <c r="M58" s="62">
        <f t="shared" si="46"/>
        <v>374.37080098556066</v>
      </c>
      <c r="N58" s="58">
        <f t="shared" si="46"/>
        <v>374.37080098556066</v>
      </c>
      <c r="O58" s="58">
        <f t="shared" si="46"/>
        <v>374.37080098556066</v>
      </c>
      <c r="P58" s="58">
        <f t="shared" si="46"/>
        <v>374.37080098556066</v>
      </c>
      <c r="Q58" s="58">
        <f t="shared" si="46"/>
        <v>374.37080098556066</v>
      </c>
      <c r="R58" s="58">
        <f t="shared" si="46"/>
        <v>374.37080098556066</v>
      </c>
      <c r="S58" s="58">
        <f t="shared" si="46"/>
        <v>374.37080098556066</v>
      </c>
      <c r="T58" s="58">
        <f t="shared" si="46"/>
        <v>374.37080098556066</v>
      </c>
      <c r="U58" s="58">
        <f t="shared" si="46"/>
        <v>374.37080098556066</v>
      </c>
      <c r="V58" s="58">
        <f t="shared" si="46"/>
        <v>374.37080098556066</v>
      </c>
      <c r="W58" s="58">
        <f t="shared" si="46"/>
        <v>374.37080098556066</v>
      </c>
      <c r="X58" s="58">
        <f t="shared" si="46"/>
        <v>374.37080098556066</v>
      </c>
      <c r="Y58" s="58">
        <f t="shared" si="46"/>
        <v>374.37080098556066</v>
      </c>
      <c r="Z58" s="58">
        <f t="shared" si="46"/>
        <v>374.37080098556066</v>
      </c>
      <c r="AA58" s="58">
        <f t="shared" si="46"/>
        <v>374.37080098556066</v>
      </c>
      <c r="AB58" s="58">
        <f t="shared" si="46"/>
        <v>374.37080098556066</v>
      </c>
      <c r="AC58" s="58">
        <f t="shared" si="46"/>
        <v>374.37080098556066</v>
      </c>
      <c r="AD58" s="58">
        <f t="shared" si="46"/>
        <v>374.37080098556066</v>
      </c>
      <c r="AE58" s="58">
        <f t="shared" si="46"/>
        <v>374.37080098556066</v>
      </c>
      <c r="AF58" s="58">
        <f t="shared" si="46"/>
        <v>374.37080098556066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23.150563306091311</v>
      </c>
      <c r="C59" s="58">
        <f t="shared" si="47"/>
        <v>69.451689918273928</v>
      </c>
      <c r="D59" s="58">
        <f t="shared" si="47"/>
        <v>115.75281653045658</v>
      </c>
      <c r="E59" s="58">
        <f t="shared" si="47"/>
        <v>162.05394314263918</v>
      </c>
      <c r="F59" s="58">
        <f t="shared" si="47"/>
        <v>208.3550697548219</v>
      </c>
      <c r="G59" s="58">
        <f t="shared" si="47"/>
        <v>254.65619636700441</v>
      </c>
      <c r="H59" s="58">
        <f t="shared" si="47"/>
        <v>300.95732297918704</v>
      </c>
      <c r="I59" s="58">
        <f t="shared" si="47"/>
        <v>347.25844959136964</v>
      </c>
      <c r="J59" s="201">
        <f t="shared" si="47"/>
        <v>370.40901289746097</v>
      </c>
      <c r="K59" s="63">
        <f t="shared" si="47"/>
        <v>370.40901289746097</v>
      </c>
      <c r="L59" s="63">
        <f t="shared" si="47"/>
        <v>370.40901289746097</v>
      </c>
      <c r="M59" s="62">
        <f t="shared" si="47"/>
        <v>370.40901289746097</v>
      </c>
      <c r="N59" s="58">
        <f t="shared" si="47"/>
        <v>370.40901289746097</v>
      </c>
      <c r="O59" s="58">
        <f t="shared" si="47"/>
        <v>370.40901289746097</v>
      </c>
      <c r="P59" s="58">
        <f t="shared" si="47"/>
        <v>370.40901289746097</v>
      </c>
      <c r="Q59" s="58">
        <f t="shared" si="47"/>
        <v>370.40901289746097</v>
      </c>
      <c r="R59" s="58">
        <f t="shared" si="47"/>
        <v>370.40901289746097</v>
      </c>
      <c r="S59" s="58">
        <f t="shared" si="47"/>
        <v>370.40901289746097</v>
      </c>
      <c r="T59" s="58">
        <f t="shared" si="47"/>
        <v>370.40901289746097</v>
      </c>
      <c r="U59" s="58">
        <f t="shared" si="47"/>
        <v>370.40901289746097</v>
      </c>
      <c r="V59" s="58">
        <f t="shared" si="47"/>
        <v>370.40901289746097</v>
      </c>
      <c r="W59" s="58">
        <f t="shared" si="47"/>
        <v>370.40901289746097</v>
      </c>
      <c r="X59" s="58">
        <f t="shared" si="47"/>
        <v>370.40901289746097</v>
      </c>
      <c r="Y59" s="58">
        <f t="shared" si="47"/>
        <v>370.40901289746097</v>
      </c>
      <c r="Z59" s="58">
        <f t="shared" si="47"/>
        <v>370.40901289746097</v>
      </c>
      <c r="AA59" s="58">
        <f t="shared" si="47"/>
        <v>370.40901289746097</v>
      </c>
      <c r="AB59" s="58">
        <f t="shared" si="47"/>
        <v>370.40901289746097</v>
      </c>
      <c r="AC59" s="58">
        <f t="shared" si="47"/>
        <v>370.40901289746097</v>
      </c>
      <c r="AD59" s="58">
        <f t="shared" si="47"/>
        <v>370.40901289746097</v>
      </c>
      <c r="AE59" s="58">
        <f t="shared" si="47"/>
        <v>370.40901289746097</v>
      </c>
      <c r="AF59" s="58">
        <f t="shared" si="47"/>
        <v>370.40901289746097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22.905571907997718</v>
      </c>
      <c r="C60" s="58">
        <f t="shared" si="48"/>
        <v>68.716715723993161</v>
      </c>
      <c r="D60" s="58">
        <f t="shared" si="48"/>
        <v>114.52785953998863</v>
      </c>
      <c r="E60" s="58">
        <f t="shared" si="48"/>
        <v>160.33900335598406</v>
      </c>
      <c r="F60" s="58">
        <f t="shared" si="48"/>
        <v>206.1501471719796</v>
      </c>
      <c r="G60" s="58">
        <f t="shared" si="48"/>
        <v>251.96129098797491</v>
      </c>
      <c r="H60" s="58">
        <f t="shared" si="48"/>
        <v>297.77243480397033</v>
      </c>
      <c r="I60" s="58">
        <f t="shared" si="48"/>
        <v>343.58357861996581</v>
      </c>
      <c r="J60" s="201">
        <f t="shared" si="48"/>
        <v>366.48915052796349</v>
      </c>
      <c r="K60" s="63">
        <f t="shared" si="48"/>
        <v>366.48915052796349</v>
      </c>
      <c r="L60" s="63">
        <f t="shared" si="48"/>
        <v>366.48915052796349</v>
      </c>
      <c r="M60" s="62">
        <f t="shared" si="48"/>
        <v>366.48915052796349</v>
      </c>
      <c r="N60" s="58">
        <f t="shared" si="48"/>
        <v>366.48915052796349</v>
      </c>
      <c r="O60" s="58">
        <f t="shared" si="48"/>
        <v>366.48915052796349</v>
      </c>
      <c r="P60" s="58">
        <f t="shared" si="48"/>
        <v>366.48915052796349</v>
      </c>
      <c r="Q60" s="58">
        <f t="shared" si="48"/>
        <v>366.48915052796349</v>
      </c>
      <c r="R60" s="58">
        <f t="shared" si="48"/>
        <v>366.48915052796349</v>
      </c>
      <c r="S60" s="58">
        <f t="shared" si="48"/>
        <v>366.48915052796349</v>
      </c>
      <c r="T60" s="58">
        <f t="shared" si="48"/>
        <v>366.48915052796349</v>
      </c>
      <c r="U60" s="58">
        <f t="shared" si="48"/>
        <v>366.48915052796349</v>
      </c>
      <c r="V60" s="58">
        <f t="shared" si="48"/>
        <v>366.48915052796349</v>
      </c>
      <c r="W60" s="58">
        <f t="shared" si="48"/>
        <v>366.48915052796349</v>
      </c>
      <c r="X60" s="58">
        <f t="shared" si="48"/>
        <v>366.48915052796349</v>
      </c>
      <c r="Y60" s="58">
        <f t="shared" si="48"/>
        <v>366.48915052796349</v>
      </c>
      <c r="Z60" s="58">
        <f t="shared" si="48"/>
        <v>366.48915052796349</v>
      </c>
      <c r="AA60" s="58">
        <f t="shared" si="48"/>
        <v>366.48915052796349</v>
      </c>
      <c r="AB60" s="58">
        <f t="shared" si="48"/>
        <v>366.48915052796349</v>
      </c>
      <c r="AC60" s="58">
        <f t="shared" si="48"/>
        <v>366.48915052796349</v>
      </c>
      <c r="AD60" s="58">
        <f t="shared" si="48"/>
        <v>366.48915052796349</v>
      </c>
      <c r="AE60" s="58">
        <f t="shared" si="48"/>
        <v>366.48915052796349</v>
      </c>
      <c r="AF60" s="58">
        <f t="shared" si="48"/>
        <v>366.48915052796349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22.663173137320843</v>
      </c>
      <c r="C61" s="58">
        <f t="shared" si="49"/>
        <v>67.989519411962533</v>
      </c>
      <c r="D61" s="58">
        <f t="shared" si="49"/>
        <v>113.31586568660427</v>
      </c>
      <c r="E61" s="58">
        <f t="shared" si="49"/>
        <v>158.64221196124595</v>
      </c>
      <c r="F61" s="58">
        <f t="shared" si="49"/>
        <v>203.96855823588777</v>
      </c>
      <c r="G61" s="58">
        <f t="shared" si="49"/>
        <v>249.29490451052934</v>
      </c>
      <c r="H61" s="58">
        <f t="shared" si="49"/>
        <v>294.62125078517101</v>
      </c>
      <c r="I61" s="58">
        <f t="shared" si="49"/>
        <v>339.94759705981272</v>
      </c>
      <c r="J61" s="201">
        <f t="shared" si="49"/>
        <v>362.61077019713349</v>
      </c>
      <c r="K61" s="63">
        <f t="shared" si="49"/>
        <v>362.61077019713349</v>
      </c>
      <c r="L61" s="63">
        <f t="shared" si="49"/>
        <v>362.61077019713349</v>
      </c>
      <c r="M61" s="62">
        <f t="shared" si="49"/>
        <v>362.61077019713349</v>
      </c>
      <c r="N61" s="58">
        <f t="shared" si="49"/>
        <v>362.61077019713349</v>
      </c>
      <c r="O61" s="58">
        <f t="shared" si="49"/>
        <v>362.61077019713349</v>
      </c>
      <c r="P61" s="58">
        <f t="shared" si="49"/>
        <v>362.61077019713349</v>
      </c>
      <c r="Q61" s="58">
        <f t="shared" si="49"/>
        <v>362.61077019713349</v>
      </c>
      <c r="R61" s="58">
        <f t="shared" si="49"/>
        <v>362.61077019713349</v>
      </c>
      <c r="S61" s="58">
        <f t="shared" si="49"/>
        <v>362.61077019713349</v>
      </c>
      <c r="T61" s="58">
        <f t="shared" si="49"/>
        <v>362.61077019713349</v>
      </c>
      <c r="U61" s="58">
        <f t="shared" si="49"/>
        <v>362.61077019713349</v>
      </c>
      <c r="V61" s="58">
        <f t="shared" si="49"/>
        <v>362.61077019713349</v>
      </c>
      <c r="W61" s="58">
        <f t="shared" si="49"/>
        <v>362.61077019713349</v>
      </c>
      <c r="X61" s="58">
        <f t="shared" si="49"/>
        <v>362.61077019713349</v>
      </c>
      <c r="Y61" s="58">
        <f t="shared" si="49"/>
        <v>362.61077019713349</v>
      </c>
      <c r="Z61" s="58">
        <f t="shared" si="49"/>
        <v>362.61077019713349</v>
      </c>
      <c r="AA61" s="58">
        <f t="shared" si="49"/>
        <v>362.61077019713349</v>
      </c>
      <c r="AB61" s="58">
        <f t="shared" si="49"/>
        <v>362.61077019713349</v>
      </c>
      <c r="AC61" s="58">
        <f t="shared" si="49"/>
        <v>362.61077019713349</v>
      </c>
      <c r="AD61" s="58">
        <f t="shared" si="49"/>
        <v>362.61077019713349</v>
      </c>
      <c r="AE61" s="58">
        <f t="shared" si="49"/>
        <v>362.61077019713349</v>
      </c>
      <c r="AF61" s="58">
        <f t="shared" si="49"/>
        <v>362.61077019713349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22.423339557518123</v>
      </c>
      <c r="C62" s="58">
        <f t="shared" si="50"/>
        <v>67.270018672554372</v>
      </c>
      <c r="D62" s="58">
        <f t="shared" si="50"/>
        <v>112.11669778759068</v>
      </c>
      <c r="E62" s="58">
        <f t="shared" si="50"/>
        <v>156.96337690262692</v>
      </c>
      <c r="F62" s="58">
        <f t="shared" si="50"/>
        <v>201.8100560176633</v>
      </c>
      <c r="G62" s="58">
        <f t="shared" si="50"/>
        <v>246.65673513269942</v>
      </c>
      <c r="H62" s="58">
        <f t="shared" si="50"/>
        <v>291.50341424773569</v>
      </c>
      <c r="I62" s="58">
        <f t="shared" si="50"/>
        <v>336.35009336277199</v>
      </c>
      <c r="J62" s="201">
        <f t="shared" si="50"/>
        <v>358.77343292028996</v>
      </c>
      <c r="K62" s="63">
        <f t="shared" si="50"/>
        <v>358.77343292028996</v>
      </c>
      <c r="L62" s="63">
        <f t="shared" si="50"/>
        <v>358.77343292028996</v>
      </c>
      <c r="M62" s="62">
        <f t="shared" si="50"/>
        <v>358.77343292028996</v>
      </c>
      <c r="N62" s="58">
        <f t="shared" si="50"/>
        <v>358.77343292028996</v>
      </c>
      <c r="O62" s="58">
        <f t="shared" si="50"/>
        <v>358.77343292028996</v>
      </c>
      <c r="P62" s="58">
        <f t="shared" si="50"/>
        <v>358.77343292028996</v>
      </c>
      <c r="Q62" s="58">
        <f t="shared" si="50"/>
        <v>358.77343292028996</v>
      </c>
      <c r="R62" s="58">
        <f t="shared" si="50"/>
        <v>358.77343292028996</v>
      </c>
      <c r="S62" s="58">
        <f t="shared" si="50"/>
        <v>358.77343292028996</v>
      </c>
      <c r="T62" s="58">
        <f t="shared" si="50"/>
        <v>358.77343292028996</v>
      </c>
      <c r="U62" s="58">
        <f t="shared" si="50"/>
        <v>358.77343292028996</v>
      </c>
      <c r="V62" s="58">
        <f t="shared" si="50"/>
        <v>358.77343292028996</v>
      </c>
      <c r="W62" s="58">
        <f t="shared" si="50"/>
        <v>358.77343292028996</v>
      </c>
      <c r="X62" s="58">
        <f t="shared" si="50"/>
        <v>358.77343292028996</v>
      </c>
      <c r="Y62" s="58">
        <f t="shared" si="50"/>
        <v>358.77343292028996</v>
      </c>
      <c r="Z62" s="58">
        <f t="shared" si="50"/>
        <v>358.77343292028996</v>
      </c>
      <c r="AA62" s="58">
        <f t="shared" si="50"/>
        <v>358.77343292028996</v>
      </c>
      <c r="AB62" s="58">
        <f t="shared" si="50"/>
        <v>358.77343292028996</v>
      </c>
      <c r="AC62" s="58">
        <f t="shared" si="50"/>
        <v>358.77343292028996</v>
      </c>
      <c r="AD62" s="58">
        <f t="shared" si="50"/>
        <v>358.77343292028996</v>
      </c>
      <c r="AE62" s="58">
        <f t="shared" si="50"/>
        <v>358.77343292028996</v>
      </c>
      <c r="AF62" s="58">
        <f t="shared" si="50"/>
        <v>358.77343292028996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22.186044022394867</v>
      </c>
      <c r="C63" s="58">
        <f t="shared" si="51"/>
        <v>66.558132067184616</v>
      </c>
      <c r="D63" s="58">
        <f t="shared" si="51"/>
        <v>110.93022011197441</v>
      </c>
      <c r="E63" s="58">
        <f t="shared" si="51"/>
        <v>155.30230815676416</v>
      </c>
      <c r="F63" s="58">
        <f t="shared" si="51"/>
        <v>199.67439620155403</v>
      </c>
      <c r="G63" s="58">
        <f t="shared" si="51"/>
        <v>244.04648424634365</v>
      </c>
      <c r="H63" s="58">
        <f t="shared" si="51"/>
        <v>288.41857229113339</v>
      </c>
      <c r="I63" s="58">
        <f t="shared" si="51"/>
        <v>332.79066033592318</v>
      </c>
      <c r="J63" s="201">
        <f t="shared" si="51"/>
        <v>354.97670435831787</v>
      </c>
      <c r="K63" s="63">
        <f t="shared" si="51"/>
        <v>354.97670435831787</v>
      </c>
      <c r="L63" s="63">
        <f t="shared" si="51"/>
        <v>354.97670435831787</v>
      </c>
      <c r="M63" s="62">
        <f t="shared" si="51"/>
        <v>354.97670435831787</v>
      </c>
      <c r="N63" s="58">
        <f t="shared" si="51"/>
        <v>354.97670435831787</v>
      </c>
      <c r="O63" s="58">
        <f t="shared" si="51"/>
        <v>354.97670435831787</v>
      </c>
      <c r="P63" s="58">
        <f t="shared" si="51"/>
        <v>354.97670435831787</v>
      </c>
      <c r="Q63" s="58">
        <f t="shared" si="51"/>
        <v>354.97670435831787</v>
      </c>
      <c r="R63" s="58">
        <f t="shared" si="51"/>
        <v>354.97670435831787</v>
      </c>
      <c r="S63" s="58">
        <f t="shared" si="51"/>
        <v>354.97670435831787</v>
      </c>
      <c r="T63" s="58">
        <f t="shared" si="51"/>
        <v>354.97670435831787</v>
      </c>
      <c r="U63" s="58">
        <f t="shared" si="51"/>
        <v>354.97670435831787</v>
      </c>
      <c r="V63" s="58">
        <f t="shared" si="51"/>
        <v>354.97670435831787</v>
      </c>
      <c r="W63" s="58">
        <f t="shared" si="51"/>
        <v>354.97670435831787</v>
      </c>
      <c r="X63" s="58">
        <f t="shared" si="51"/>
        <v>354.97670435831787</v>
      </c>
      <c r="Y63" s="58">
        <f t="shared" si="51"/>
        <v>354.97670435831787</v>
      </c>
      <c r="Z63" s="58">
        <f t="shared" si="51"/>
        <v>354.97670435831787</v>
      </c>
      <c r="AA63" s="58">
        <f t="shared" si="51"/>
        <v>354.97670435831787</v>
      </c>
      <c r="AB63" s="58">
        <f t="shared" si="51"/>
        <v>354.97670435831787</v>
      </c>
      <c r="AC63" s="58">
        <f t="shared" si="51"/>
        <v>354.97670435831787</v>
      </c>
      <c r="AD63" s="58">
        <f t="shared" si="51"/>
        <v>354.97670435831787</v>
      </c>
      <c r="AE63" s="58">
        <f t="shared" si="51"/>
        <v>354.97670435831787</v>
      </c>
      <c r="AF63" s="58">
        <f t="shared" si="51"/>
        <v>354.97670435831787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21.951259673031654</v>
      </c>
      <c r="C64" s="58">
        <f t="shared" si="52"/>
        <v>65.853779019094986</v>
      </c>
      <c r="D64" s="58">
        <f t="shared" si="52"/>
        <v>109.75629836515836</v>
      </c>
      <c r="E64" s="58">
        <f t="shared" si="52"/>
        <v>153.65881771122167</v>
      </c>
      <c r="F64" s="58">
        <f t="shared" si="52"/>
        <v>197.56133705728516</v>
      </c>
      <c r="G64" s="58">
        <f t="shared" si="52"/>
        <v>241.46385640334836</v>
      </c>
      <c r="H64" s="58">
        <f t="shared" si="52"/>
        <v>285.36637574941165</v>
      </c>
      <c r="I64" s="58">
        <f t="shared" si="52"/>
        <v>329.26889509547499</v>
      </c>
      <c r="J64" s="201">
        <f t="shared" si="52"/>
        <v>351.22015476850646</v>
      </c>
      <c r="K64" s="63">
        <f t="shared" si="52"/>
        <v>351.22015476850646</v>
      </c>
      <c r="L64" s="63">
        <f t="shared" si="52"/>
        <v>351.22015476850646</v>
      </c>
      <c r="M64" s="62">
        <f t="shared" si="52"/>
        <v>351.22015476850646</v>
      </c>
      <c r="N64" s="58">
        <f t="shared" si="52"/>
        <v>351.22015476850646</v>
      </c>
      <c r="O64" s="58">
        <f t="shared" si="52"/>
        <v>351.22015476850646</v>
      </c>
      <c r="P64" s="58">
        <f t="shared" si="52"/>
        <v>351.22015476850646</v>
      </c>
      <c r="Q64" s="58">
        <f t="shared" si="52"/>
        <v>351.22015476850646</v>
      </c>
      <c r="R64" s="58">
        <f t="shared" si="52"/>
        <v>351.22015476850646</v>
      </c>
      <c r="S64" s="58">
        <f t="shared" si="52"/>
        <v>351.22015476850646</v>
      </c>
      <c r="T64" s="58">
        <f t="shared" si="52"/>
        <v>351.22015476850646</v>
      </c>
      <c r="U64" s="58">
        <f t="shared" si="52"/>
        <v>351.22015476850646</v>
      </c>
      <c r="V64" s="58">
        <f t="shared" si="52"/>
        <v>351.22015476850646</v>
      </c>
      <c r="W64" s="58">
        <f t="shared" si="52"/>
        <v>351.22015476850646</v>
      </c>
      <c r="X64" s="58">
        <f t="shared" si="52"/>
        <v>351.22015476850646</v>
      </c>
      <c r="Y64" s="58">
        <f t="shared" si="52"/>
        <v>351.22015476850646</v>
      </c>
      <c r="Z64" s="58">
        <f t="shared" si="52"/>
        <v>351.22015476850646</v>
      </c>
      <c r="AA64" s="58">
        <f t="shared" si="52"/>
        <v>351.22015476850646</v>
      </c>
      <c r="AB64" s="58">
        <f t="shared" si="52"/>
        <v>351.22015476850646</v>
      </c>
      <c r="AC64" s="58">
        <f t="shared" si="52"/>
        <v>351.22015476850646</v>
      </c>
      <c r="AD64" s="58">
        <f t="shared" si="52"/>
        <v>351.22015476850646</v>
      </c>
      <c r="AE64" s="58">
        <f t="shared" si="52"/>
        <v>351.22015476850646</v>
      </c>
      <c r="AF64" s="58">
        <f t="shared" si="52"/>
        <v>351.22015476850646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21.71895993474423</v>
      </c>
      <c r="C65" s="58">
        <f t="shared" si="53"/>
        <v>65.156879804232702</v>
      </c>
      <c r="D65" s="58">
        <f t="shared" si="53"/>
        <v>108.59479967372123</v>
      </c>
      <c r="E65" s="58">
        <f t="shared" si="53"/>
        <v>152.03271954320971</v>
      </c>
      <c r="F65" s="58">
        <f t="shared" si="53"/>
        <v>195.47063941269832</v>
      </c>
      <c r="G65" s="58">
        <f t="shared" si="53"/>
        <v>238.9085592821867</v>
      </c>
      <c r="H65" s="58">
        <f t="shared" si="53"/>
        <v>282.34647915167511</v>
      </c>
      <c r="I65" s="58">
        <f t="shared" si="53"/>
        <v>325.78439902116361</v>
      </c>
      <c r="J65" s="201">
        <f t="shared" si="53"/>
        <v>347.50335895590769</v>
      </c>
      <c r="K65" s="63">
        <f t="shared" si="53"/>
        <v>347.50335895590769</v>
      </c>
      <c r="L65" s="63">
        <f t="shared" si="53"/>
        <v>347.50335895590769</v>
      </c>
      <c r="M65" s="62">
        <f t="shared" si="53"/>
        <v>347.50335895590769</v>
      </c>
      <c r="N65" s="58">
        <f t="shared" si="53"/>
        <v>347.50335895590769</v>
      </c>
      <c r="O65" s="58">
        <f t="shared" si="53"/>
        <v>347.50335895590769</v>
      </c>
      <c r="P65" s="58">
        <f t="shared" si="53"/>
        <v>347.50335895590769</v>
      </c>
      <c r="Q65" s="58">
        <f t="shared" si="53"/>
        <v>347.50335895590769</v>
      </c>
      <c r="R65" s="58">
        <f t="shared" si="53"/>
        <v>347.50335895590769</v>
      </c>
      <c r="S65" s="58">
        <f t="shared" si="53"/>
        <v>347.50335895590769</v>
      </c>
      <c r="T65" s="58">
        <f t="shared" si="53"/>
        <v>347.50335895590769</v>
      </c>
      <c r="U65" s="58">
        <f t="shared" si="53"/>
        <v>347.50335895590769</v>
      </c>
      <c r="V65" s="58">
        <f t="shared" si="53"/>
        <v>347.50335895590769</v>
      </c>
      <c r="W65" s="58">
        <f t="shared" si="53"/>
        <v>347.50335895590769</v>
      </c>
      <c r="X65" s="58">
        <f t="shared" si="53"/>
        <v>347.50335895590769</v>
      </c>
      <c r="Y65" s="58">
        <f t="shared" si="53"/>
        <v>347.50335895590769</v>
      </c>
      <c r="Z65" s="58">
        <f t="shared" si="53"/>
        <v>347.50335895590769</v>
      </c>
      <c r="AA65" s="58">
        <f t="shared" si="53"/>
        <v>347.50335895590769</v>
      </c>
      <c r="AB65" s="58">
        <f t="shared" si="53"/>
        <v>347.50335895590769</v>
      </c>
      <c r="AC65" s="58">
        <f t="shared" si="53"/>
        <v>347.50335895590769</v>
      </c>
      <c r="AD65" s="58">
        <f t="shared" si="53"/>
        <v>347.50335895590769</v>
      </c>
      <c r="AE65" s="58">
        <f t="shared" si="53"/>
        <v>347.50335895590769</v>
      </c>
      <c r="AF65" s="58">
        <f t="shared" si="53"/>
        <v>347.50335895590769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21.489118514075574</v>
      </c>
      <c r="C66" s="58">
        <f t="shared" si="54"/>
        <v>64.467355542226741</v>
      </c>
      <c r="D66" s="58">
        <f t="shared" si="54"/>
        <v>107.44559257037795</v>
      </c>
      <c r="E66" s="58">
        <f t="shared" si="54"/>
        <v>150.42382959852912</v>
      </c>
      <c r="F66" s="58">
        <f t="shared" si="54"/>
        <v>193.40206662668044</v>
      </c>
      <c r="G66" s="58">
        <f t="shared" si="54"/>
        <v>236.38030365483149</v>
      </c>
      <c r="H66" s="58">
        <f t="shared" si="54"/>
        <v>279.35854068298255</v>
      </c>
      <c r="I66" s="58">
        <f t="shared" si="54"/>
        <v>322.33677771113378</v>
      </c>
      <c r="J66" s="201">
        <f t="shared" si="54"/>
        <v>343.82589622520919</v>
      </c>
      <c r="K66" s="63">
        <f t="shared" si="54"/>
        <v>343.82589622520919</v>
      </c>
      <c r="L66" s="63">
        <f t="shared" si="54"/>
        <v>343.82589622520919</v>
      </c>
      <c r="M66" s="62">
        <f t="shared" si="54"/>
        <v>343.82589622520919</v>
      </c>
      <c r="N66" s="58">
        <f t="shared" si="54"/>
        <v>343.82589622520919</v>
      </c>
      <c r="O66" s="58">
        <f t="shared" si="54"/>
        <v>343.82589622520919</v>
      </c>
      <c r="P66" s="58">
        <f t="shared" si="54"/>
        <v>343.82589622520919</v>
      </c>
      <c r="Q66" s="58">
        <f t="shared" si="54"/>
        <v>343.82589622520919</v>
      </c>
      <c r="R66" s="58">
        <f t="shared" si="54"/>
        <v>343.82589622520919</v>
      </c>
      <c r="S66" s="58">
        <f t="shared" si="54"/>
        <v>343.82589622520919</v>
      </c>
      <c r="T66" s="58">
        <f t="shared" si="54"/>
        <v>343.82589622520919</v>
      </c>
      <c r="U66" s="58">
        <f t="shared" si="54"/>
        <v>343.82589622520919</v>
      </c>
      <c r="V66" s="58">
        <f t="shared" si="54"/>
        <v>343.82589622520919</v>
      </c>
      <c r="W66" s="58">
        <f t="shared" si="54"/>
        <v>343.82589622520919</v>
      </c>
      <c r="X66" s="58">
        <f t="shared" si="54"/>
        <v>343.82589622520919</v>
      </c>
      <c r="Y66" s="58">
        <f t="shared" si="54"/>
        <v>343.82589622520919</v>
      </c>
      <c r="Z66" s="58">
        <f t="shared" si="54"/>
        <v>343.82589622520919</v>
      </c>
      <c r="AA66" s="58">
        <f t="shared" si="54"/>
        <v>343.82589622520919</v>
      </c>
      <c r="AB66" s="58">
        <f t="shared" si="54"/>
        <v>343.82589622520919</v>
      </c>
      <c r="AC66" s="58">
        <f t="shared" si="54"/>
        <v>343.82589622520919</v>
      </c>
      <c r="AD66" s="58">
        <f t="shared" si="54"/>
        <v>343.82589622520919</v>
      </c>
      <c r="AE66" s="58">
        <f t="shared" si="54"/>
        <v>343.82589622520919</v>
      </c>
      <c r="AF66" s="58">
        <f t="shared" si="54"/>
        <v>343.82589622520919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21.261709395819821</v>
      </c>
      <c r="C67" s="58">
        <f t="shared" si="55"/>
        <v>63.78512818745947</v>
      </c>
      <c r="D67" s="58">
        <f t="shared" si="55"/>
        <v>106.30854697909919</v>
      </c>
      <c r="E67" s="58">
        <f t="shared" si="55"/>
        <v>148.83196577073883</v>
      </c>
      <c r="F67" s="58">
        <f t="shared" si="55"/>
        <v>191.35538456237865</v>
      </c>
      <c r="G67" s="58">
        <f t="shared" si="55"/>
        <v>233.87880335401817</v>
      </c>
      <c r="H67" s="58">
        <f t="shared" si="55"/>
        <v>276.40222214565779</v>
      </c>
      <c r="I67" s="58">
        <f t="shared" si="55"/>
        <v>318.92564093729743</v>
      </c>
      <c r="J67" s="201">
        <f t="shared" si="55"/>
        <v>340.18735033311714</v>
      </c>
      <c r="K67" s="63">
        <f t="shared" si="55"/>
        <v>340.18735033311714</v>
      </c>
      <c r="L67" s="63">
        <f t="shared" si="55"/>
        <v>340.18735033311714</v>
      </c>
      <c r="M67" s="62">
        <f t="shared" si="55"/>
        <v>340.18735033311714</v>
      </c>
      <c r="N67" s="58">
        <f t="shared" si="55"/>
        <v>340.18735033311714</v>
      </c>
      <c r="O67" s="58">
        <f t="shared" si="55"/>
        <v>340.18735033311714</v>
      </c>
      <c r="P67" s="58">
        <f t="shared" si="55"/>
        <v>340.18735033311714</v>
      </c>
      <c r="Q67" s="58">
        <f t="shared" si="55"/>
        <v>340.18735033311714</v>
      </c>
      <c r="R67" s="58">
        <f t="shared" si="55"/>
        <v>340.18735033311714</v>
      </c>
      <c r="S67" s="58">
        <f t="shared" si="55"/>
        <v>340.18735033311714</v>
      </c>
      <c r="T67" s="58">
        <f t="shared" si="55"/>
        <v>340.18735033311714</v>
      </c>
      <c r="U67" s="58">
        <f t="shared" si="55"/>
        <v>340.18735033311714</v>
      </c>
      <c r="V67" s="58">
        <f t="shared" si="55"/>
        <v>340.18735033311714</v>
      </c>
      <c r="W67" s="58">
        <f t="shared" si="55"/>
        <v>340.18735033311714</v>
      </c>
      <c r="X67" s="58">
        <f t="shared" si="55"/>
        <v>340.18735033311714</v>
      </c>
      <c r="Y67" s="58">
        <f t="shared" si="55"/>
        <v>340.18735033311714</v>
      </c>
      <c r="Z67" s="58">
        <f t="shared" si="55"/>
        <v>340.18735033311714</v>
      </c>
      <c r="AA67" s="58">
        <f t="shared" si="55"/>
        <v>340.18735033311714</v>
      </c>
      <c r="AB67" s="58">
        <f t="shared" si="55"/>
        <v>340.18735033311714</v>
      </c>
      <c r="AC67" s="58">
        <f t="shared" si="55"/>
        <v>340.18735033311714</v>
      </c>
      <c r="AD67" s="58">
        <f t="shared" si="55"/>
        <v>340.18735033311714</v>
      </c>
      <c r="AE67" s="58">
        <f t="shared" si="55"/>
        <v>340.18735033311714</v>
      </c>
      <c r="AF67" s="58">
        <f t="shared" si="55"/>
        <v>340.18735033311714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21.036706840077645</v>
      </c>
      <c r="C68" s="58">
        <f t="shared" si="56"/>
        <v>63.110120520232947</v>
      </c>
      <c r="D68" s="58">
        <f t="shared" si="56"/>
        <v>105.18353420038832</v>
      </c>
      <c r="E68" s="58">
        <f t="shared" si="56"/>
        <v>147.25694788054361</v>
      </c>
      <c r="F68" s="58">
        <f t="shared" si="56"/>
        <v>189.33036156069909</v>
      </c>
      <c r="G68" s="58">
        <f t="shared" si="56"/>
        <v>231.40377524085426</v>
      </c>
      <c r="H68" s="58">
        <f t="shared" si="56"/>
        <v>273.47718892100954</v>
      </c>
      <c r="I68" s="58">
        <f t="shared" si="56"/>
        <v>315.55060260116483</v>
      </c>
      <c r="J68" s="201">
        <f t="shared" si="56"/>
        <v>336.58730944124233</v>
      </c>
      <c r="K68" s="63">
        <f t="shared" si="56"/>
        <v>336.58730944124233</v>
      </c>
      <c r="L68" s="63">
        <f t="shared" si="56"/>
        <v>336.58730944124233</v>
      </c>
      <c r="M68" s="62">
        <f t="shared" si="56"/>
        <v>336.58730944124233</v>
      </c>
      <c r="N68" s="58">
        <f t="shared" si="56"/>
        <v>336.58730944124233</v>
      </c>
      <c r="O68" s="58">
        <f t="shared" si="56"/>
        <v>336.58730944124233</v>
      </c>
      <c r="P68" s="58">
        <f t="shared" si="56"/>
        <v>336.58730944124233</v>
      </c>
      <c r="Q68" s="58">
        <f t="shared" si="56"/>
        <v>336.58730944124233</v>
      </c>
      <c r="R68" s="58">
        <f t="shared" si="56"/>
        <v>336.58730944124233</v>
      </c>
      <c r="S68" s="58">
        <f t="shared" si="56"/>
        <v>336.58730944124233</v>
      </c>
      <c r="T68" s="58">
        <f t="shared" si="56"/>
        <v>336.58730944124233</v>
      </c>
      <c r="U68" s="58">
        <f t="shared" si="56"/>
        <v>336.58730944124233</v>
      </c>
      <c r="V68" s="58">
        <f t="shared" si="56"/>
        <v>336.58730944124233</v>
      </c>
      <c r="W68" s="58">
        <f t="shared" si="56"/>
        <v>336.58730944124233</v>
      </c>
      <c r="X68" s="58">
        <f t="shared" si="56"/>
        <v>336.58730944124233</v>
      </c>
      <c r="Y68" s="58">
        <f t="shared" si="56"/>
        <v>336.58730944124233</v>
      </c>
      <c r="Z68" s="58">
        <f t="shared" si="56"/>
        <v>336.58730944124233</v>
      </c>
      <c r="AA68" s="58">
        <f t="shared" si="56"/>
        <v>336.58730944124233</v>
      </c>
      <c r="AB68" s="58">
        <f t="shared" si="56"/>
        <v>336.58730944124233</v>
      </c>
      <c r="AC68" s="58">
        <f t="shared" si="56"/>
        <v>336.58730944124233</v>
      </c>
      <c r="AD68" s="58">
        <f t="shared" si="56"/>
        <v>336.58730944124233</v>
      </c>
      <c r="AE68" s="58">
        <f t="shared" si="56"/>
        <v>336.58730944124233</v>
      </c>
      <c r="AF68" s="58">
        <f t="shared" si="56"/>
        <v>336.58730944124233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20.814085379342842</v>
      </c>
      <c r="C69" s="58">
        <f t="shared" si="57"/>
        <v>62.44225613802854</v>
      </c>
      <c r="D69" s="58">
        <f t="shared" si="57"/>
        <v>104.0704268967143</v>
      </c>
      <c r="E69" s="58">
        <f t="shared" si="57"/>
        <v>145.69859765539996</v>
      </c>
      <c r="F69" s="58">
        <f t="shared" si="57"/>
        <v>187.32676841408585</v>
      </c>
      <c r="G69" s="58">
        <f t="shared" si="57"/>
        <v>228.95493917277139</v>
      </c>
      <c r="H69" s="58">
        <f t="shared" si="57"/>
        <v>270.58310993145705</v>
      </c>
      <c r="I69" s="58">
        <f t="shared" si="57"/>
        <v>312.21128069014276</v>
      </c>
      <c r="J69" s="201">
        <f t="shared" si="57"/>
        <v>333.02536606948547</v>
      </c>
      <c r="K69" s="63">
        <f t="shared" si="57"/>
        <v>333.02536606948547</v>
      </c>
      <c r="L69" s="63">
        <f t="shared" si="57"/>
        <v>333.02536606948547</v>
      </c>
      <c r="M69" s="62">
        <f t="shared" si="57"/>
        <v>333.02536606948547</v>
      </c>
      <c r="N69" s="58">
        <f t="shared" si="57"/>
        <v>333.02536606948547</v>
      </c>
      <c r="O69" s="58">
        <f t="shared" si="57"/>
        <v>333.02536606948547</v>
      </c>
      <c r="P69" s="58">
        <f t="shared" si="57"/>
        <v>333.02536606948547</v>
      </c>
      <c r="Q69" s="58">
        <f t="shared" si="57"/>
        <v>333.02536606948547</v>
      </c>
      <c r="R69" s="58">
        <f t="shared" si="57"/>
        <v>333.02536606948547</v>
      </c>
      <c r="S69" s="58">
        <f t="shared" si="57"/>
        <v>333.02536606948547</v>
      </c>
      <c r="T69" s="58">
        <f t="shared" si="57"/>
        <v>333.02536606948547</v>
      </c>
      <c r="U69" s="58">
        <f t="shared" si="57"/>
        <v>333.02536606948547</v>
      </c>
      <c r="V69" s="58">
        <f t="shared" si="57"/>
        <v>333.02536606948547</v>
      </c>
      <c r="W69" s="58">
        <f t="shared" si="57"/>
        <v>333.02536606948547</v>
      </c>
      <c r="X69" s="58">
        <f t="shared" si="57"/>
        <v>333.02536606948547</v>
      </c>
      <c r="Y69" s="58">
        <f t="shared" si="57"/>
        <v>333.02536606948547</v>
      </c>
      <c r="Z69" s="58">
        <f t="shared" si="57"/>
        <v>333.02536606948547</v>
      </c>
      <c r="AA69" s="58">
        <f t="shared" si="57"/>
        <v>333.02536606948547</v>
      </c>
      <c r="AB69" s="58">
        <f t="shared" si="57"/>
        <v>333.02536606948547</v>
      </c>
      <c r="AC69" s="58">
        <f t="shared" si="57"/>
        <v>333.02536606948547</v>
      </c>
      <c r="AD69" s="58">
        <f t="shared" si="57"/>
        <v>333.02536606948547</v>
      </c>
      <c r="AE69" s="58">
        <f t="shared" si="57"/>
        <v>333.02536606948547</v>
      </c>
      <c r="AF69" s="58">
        <f t="shared" si="57"/>
        <v>333.02536606948547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20.593819815619696</v>
      </c>
      <c r="C70" s="58">
        <f t="shared" si="58"/>
        <v>61.781459446859103</v>
      </c>
      <c r="D70" s="58">
        <f t="shared" si="58"/>
        <v>102.96909907809857</v>
      </c>
      <c r="E70" s="58">
        <f t="shared" si="58"/>
        <v>144.15673870933796</v>
      </c>
      <c r="F70" s="58">
        <f t="shared" si="58"/>
        <v>185.34437834057755</v>
      </c>
      <c r="G70" s="58">
        <f t="shared" si="58"/>
        <v>226.53201797181677</v>
      </c>
      <c r="H70" s="58">
        <f t="shared" si="58"/>
        <v>267.71965760305613</v>
      </c>
      <c r="I70" s="58">
        <f t="shared" si="58"/>
        <v>308.90729723429558</v>
      </c>
      <c r="J70" s="201">
        <f t="shared" si="58"/>
        <v>329.50111704991514</v>
      </c>
      <c r="K70" s="63">
        <f t="shared" si="58"/>
        <v>329.50111704991514</v>
      </c>
      <c r="L70" s="63">
        <f t="shared" si="58"/>
        <v>329.50111704991514</v>
      </c>
      <c r="M70" s="62">
        <f t="shared" si="58"/>
        <v>329.50111704991514</v>
      </c>
      <c r="N70" s="58">
        <f t="shared" si="58"/>
        <v>329.50111704991514</v>
      </c>
      <c r="O70" s="58">
        <f t="shared" si="58"/>
        <v>329.50111704991514</v>
      </c>
      <c r="P70" s="58">
        <f t="shared" si="58"/>
        <v>329.50111704991514</v>
      </c>
      <c r="Q70" s="58">
        <f t="shared" si="58"/>
        <v>329.50111704991514</v>
      </c>
      <c r="R70" s="58">
        <f t="shared" si="58"/>
        <v>329.50111704991514</v>
      </c>
      <c r="S70" s="58">
        <f t="shared" si="58"/>
        <v>329.50111704991514</v>
      </c>
      <c r="T70" s="58">
        <f t="shared" si="58"/>
        <v>329.50111704991514</v>
      </c>
      <c r="U70" s="58">
        <f t="shared" si="58"/>
        <v>329.50111704991514</v>
      </c>
      <c r="V70" s="58">
        <f t="shared" si="58"/>
        <v>329.50111704991514</v>
      </c>
      <c r="W70" s="58">
        <f t="shared" si="58"/>
        <v>329.50111704991514</v>
      </c>
      <c r="X70" s="58">
        <f t="shared" si="58"/>
        <v>329.50111704991514</v>
      </c>
      <c r="Y70" s="58">
        <f t="shared" si="58"/>
        <v>329.50111704991514</v>
      </c>
      <c r="Z70" s="58">
        <f t="shared" si="58"/>
        <v>329.50111704991514</v>
      </c>
      <c r="AA70" s="58">
        <f t="shared" si="58"/>
        <v>329.50111704991514</v>
      </c>
      <c r="AB70" s="58">
        <f t="shared" si="58"/>
        <v>329.50111704991514</v>
      </c>
      <c r="AC70" s="58">
        <f t="shared" si="58"/>
        <v>329.50111704991514</v>
      </c>
      <c r="AD70" s="58">
        <f t="shared" si="58"/>
        <v>329.50111704991514</v>
      </c>
      <c r="AE70" s="58">
        <f t="shared" si="58"/>
        <v>329.50111704991514</v>
      </c>
      <c r="AF70" s="58">
        <f t="shared" si="58"/>
        <v>329.50111704991514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14.346870299664467</v>
      </c>
      <c r="O74" s="63">
        <f t="shared" si="60"/>
        <v>43.966215434455627</v>
      </c>
      <c r="P74" s="63">
        <f t="shared" si="60"/>
        <v>73.58556056924678</v>
      </c>
      <c r="Q74" s="63">
        <f t="shared" si="60"/>
        <v>103.20490570403794</v>
      </c>
      <c r="R74" s="63">
        <f t="shared" si="60"/>
        <v>132.8242508388291</v>
      </c>
      <c r="S74" s="63">
        <f t="shared" si="60"/>
        <v>162.44359597362026</v>
      </c>
      <c r="T74" s="63">
        <f t="shared" si="60"/>
        <v>192.06294110841142</v>
      </c>
      <c r="U74" s="63">
        <f t="shared" si="60"/>
        <v>221.68228624320258</v>
      </c>
      <c r="V74" s="63">
        <f t="shared" si="60"/>
        <v>251.30163137799374</v>
      </c>
      <c r="W74" s="63">
        <f t="shared" si="60"/>
        <v>280.92097651278488</v>
      </c>
      <c r="X74" s="63">
        <f t="shared" si="60"/>
        <v>310.54032164757604</v>
      </c>
      <c r="Y74" s="63">
        <f t="shared" si="60"/>
        <v>340.1596667823672</v>
      </c>
      <c r="Z74" s="63">
        <f t="shared" si="60"/>
        <v>369.77901191715836</v>
      </c>
      <c r="AA74" s="63">
        <f t="shared" si="60"/>
        <v>399.39835705194952</v>
      </c>
      <c r="AB74" s="63">
        <f t="shared" si="60"/>
        <v>429.01770218674068</v>
      </c>
      <c r="AC74" s="63">
        <f t="shared" si="60"/>
        <v>458.63704732153184</v>
      </c>
      <c r="AD74" s="63">
        <f t="shared" si="60"/>
        <v>488.256392456323</v>
      </c>
      <c r="AE74" s="63">
        <f t="shared" si="60"/>
        <v>517.8757375911141</v>
      </c>
      <c r="AF74" s="63">
        <f t="shared" si="60"/>
        <v>547.49508272590526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14.346870299664467</v>
      </c>
      <c r="O75" s="63">
        <f t="shared" si="61"/>
        <v>43.966215434455627</v>
      </c>
      <c r="P75" s="63">
        <f t="shared" si="61"/>
        <v>73.58556056924678</v>
      </c>
      <c r="Q75" s="63">
        <f t="shared" si="61"/>
        <v>103.20490570403794</v>
      </c>
      <c r="R75" s="63">
        <f t="shared" si="61"/>
        <v>132.8242508388291</v>
      </c>
      <c r="S75" s="63">
        <f t="shared" si="61"/>
        <v>162.44359597362026</v>
      </c>
      <c r="T75" s="63">
        <f t="shared" si="61"/>
        <v>192.06294110841142</v>
      </c>
      <c r="U75" s="63">
        <f t="shared" si="61"/>
        <v>221.68228624320258</v>
      </c>
      <c r="V75" s="63">
        <f t="shared" si="61"/>
        <v>251.30163137799374</v>
      </c>
      <c r="W75" s="63">
        <f t="shared" si="61"/>
        <v>280.92097651278488</v>
      </c>
      <c r="X75" s="63">
        <f t="shared" si="61"/>
        <v>310.54032164757604</v>
      </c>
      <c r="Y75" s="63">
        <f t="shared" si="61"/>
        <v>340.1596667823672</v>
      </c>
      <c r="Z75" s="63">
        <f t="shared" si="61"/>
        <v>369.77901191715836</v>
      </c>
      <c r="AA75" s="63">
        <f t="shared" si="61"/>
        <v>399.39835705194952</v>
      </c>
      <c r="AB75" s="63">
        <f t="shared" si="61"/>
        <v>429.01770218674068</v>
      </c>
      <c r="AC75" s="63">
        <f t="shared" si="61"/>
        <v>458.63704732153184</v>
      </c>
      <c r="AD75" s="63">
        <f t="shared" si="61"/>
        <v>488.256392456323</v>
      </c>
      <c r="AE75" s="63">
        <f t="shared" si="61"/>
        <v>517.8757375911141</v>
      </c>
      <c r="AF75" s="63">
        <f t="shared" si="61"/>
        <v>547.49508272590526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14.346870299664467</v>
      </c>
      <c r="O76" s="63">
        <f t="shared" si="62"/>
        <v>43.966215434455627</v>
      </c>
      <c r="P76" s="63">
        <f t="shared" si="62"/>
        <v>73.58556056924678</v>
      </c>
      <c r="Q76" s="63">
        <f t="shared" si="62"/>
        <v>103.20490570403794</v>
      </c>
      <c r="R76" s="63">
        <f t="shared" si="62"/>
        <v>132.8242508388291</v>
      </c>
      <c r="S76" s="63">
        <f t="shared" si="62"/>
        <v>162.44359597362026</v>
      </c>
      <c r="T76" s="63">
        <f t="shared" si="62"/>
        <v>192.06294110841142</v>
      </c>
      <c r="U76" s="63">
        <f t="shared" si="62"/>
        <v>221.68228624320258</v>
      </c>
      <c r="V76" s="63">
        <f t="shared" si="62"/>
        <v>251.30163137799374</v>
      </c>
      <c r="W76" s="63">
        <f t="shared" si="62"/>
        <v>280.92097651278488</v>
      </c>
      <c r="X76" s="63">
        <f t="shared" si="62"/>
        <v>310.54032164757604</v>
      </c>
      <c r="Y76" s="63">
        <f t="shared" si="62"/>
        <v>340.1596667823672</v>
      </c>
      <c r="Z76" s="63">
        <f t="shared" si="62"/>
        <v>369.77901191715836</v>
      </c>
      <c r="AA76" s="63">
        <f t="shared" si="62"/>
        <v>399.39835705194952</v>
      </c>
      <c r="AB76" s="63">
        <f t="shared" si="62"/>
        <v>429.01770218674068</v>
      </c>
      <c r="AC76" s="63">
        <f t="shared" si="62"/>
        <v>458.63704732153184</v>
      </c>
      <c r="AD76" s="63">
        <f t="shared" si="62"/>
        <v>488.256392456323</v>
      </c>
      <c r="AE76" s="63">
        <f t="shared" si="62"/>
        <v>517.8757375911141</v>
      </c>
      <c r="AF76" s="63">
        <f t="shared" si="62"/>
        <v>547.49508272590526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14.346870299664467</v>
      </c>
      <c r="O77" s="63">
        <f t="shared" si="63"/>
        <v>43.966215434455627</v>
      </c>
      <c r="P77" s="63">
        <f t="shared" si="63"/>
        <v>73.58556056924678</v>
      </c>
      <c r="Q77" s="63">
        <f t="shared" si="63"/>
        <v>103.20490570403794</v>
      </c>
      <c r="R77" s="63">
        <f t="shared" si="63"/>
        <v>132.8242508388291</v>
      </c>
      <c r="S77" s="63">
        <f t="shared" si="63"/>
        <v>162.44359597362026</v>
      </c>
      <c r="T77" s="63">
        <f t="shared" si="63"/>
        <v>192.06294110841142</v>
      </c>
      <c r="U77" s="63">
        <f t="shared" si="63"/>
        <v>221.68228624320258</v>
      </c>
      <c r="V77" s="63">
        <f t="shared" si="63"/>
        <v>251.30163137799374</v>
      </c>
      <c r="W77" s="63">
        <f t="shared" si="63"/>
        <v>280.92097651278488</v>
      </c>
      <c r="X77" s="63">
        <f t="shared" si="63"/>
        <v>310.54032164757604</v>
      </c>
      <c r="Y77" s="63">
        <f t="shared" si="63"/>
        <v>340.1596667823672</v>
      </c>
      <c r="Z77" s="63">
        <f t="shared" si="63"/>
        <v>369.77901191715836</v>
      </c>
      <c r="AA77" s="63">
        <f t="shared" si="63"/>
        <v>399.39835705194952</v>
      </c>
      <c r="AB77" s="63">
        <f t="shared" si="63"/>
        <v>429.01770218674068</v>
      </c>
      <c r="AC77" s="63">
        <f t="shared" si="63"/>
        <v>458.63704732153184</v>
      </c>
      <c r="AD77" s="63">
        <f t="shared" si="63"/>
        <v>488.256392456323</v>
      </c>
      <c r="AE77" s="63">
        <f t="shared" si="63"/>
        <v>517.8757375911141</v>
      </c>
      <c r="AF77" s="63">
        <f t="shared" si="63"/>
        <v>547.49508272590526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14.346870299664467</v>
      </c>
      <c r="O78" s="63">
        <f t="shared" si="64"/>
        <v>43.966215434455627</v>
      </c>
      <c r="P78" s="63">
        <f t="shared" si="64"/>
        <v>73.58556056924678</v>
      </c>
      <c r="Q78" s="63">
        <f t="shared" si="64"/>
        <v>103.20490570403794</v>
      </c>
      <c r="R78" s="63">
        <f t="shared" si="64"/>
        <v>132.8242508388291</v>
      </c>
      <c r="S78" s="63">
        <f t="shared" si="64"/>
        <v>162.44359597362026</v>
      </c>
      <c r="T78" s="63">
        <f t="shared" si="64"/>
        <v>192.06294110841142</v>
      </c>
      <c r="U78" s="63">
        <f t="shared" si="64"/>
        <v>221.68228624320258</v>
      </c>
      <c r="V78" s="63">
        <f t="shared" si="64"/>
        <v>251.30163137799374</v>
      </c>
      <c r="W78" s="63">
        <f t="shared" si="64"/>
        <v>280.92097651278488</v>
      </c>
      <c r="X78" s="63">
        <f t="shared" si="64"/>
        <v>310.54032164757604</v>
      </c>
      <c r="Y78" s="63">
        <f t="shared" si="64"/>
        <v>340.1596667823672</v>
      </c>
      <c r="Z78" s="63">
        <f t="shared" si="64"/>
        <v>369.77901191715836</v>
      </c>
      <c r="AA78" s="63">
        <f t="shared" si="64"/>
        <v>399.39835705194952</v>
      </c>
      <c r="AB78" s="63">
        <f t="shared" si="64"/>
        <v>429.01770218674068</v>
      </c>
      <c r="AC78" s="63">
        <f t="shared" si="64"/>
        <v>458.63704732153184</v>
      </c>
      <c r="AD78" s="63">
        <f t="shared" si="64"/>
        <v>488.256392456323</v>
      </c>
      <c r="AE78" s="63">
        <f t="shared" si="64"/>
        <v>517.8757375911141</v>
      </c>
      <c r="AF78" s="63">
        <f t="shared" si="64"/>
        <v>547.49508272590526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14.346870299664467</v>
      </c>
      <c r="O79" s="63">
        <f t="shared" si="65"/>
        <v>43.966215434455627</v>
      </c>
      <c r="P79" s="63">
        <f t="shared" si="65"/>
        <v>73.58556056924678</v>
      </c>
      <c r="Q79" s="63">
        <f t="shared" si="65"/>
        <v>103.20490570403794</v>
      </c>
      <c r="R79" s="63">
        <f t="shared" si="65"/>
        <v>132.8242508388291</v>
      </c>
      <c r="S79" s="63">
        <f t="shared" si="65"/>
        <v>162.44359597362026</v>
      </c>
      <c r="T79" s="63">
        <f t="shared" si="65"/>
        <v>192.06294110841142</v>
      </c>
      <c r="U79" s="63">
        <f t="shared" si="65"/>
        <v>221.68228624320258</v>
      </c>
      <c r="V79" s="63">
        <f t="shared" si="65"/>
        <v>251.30163137799374</v>
      </c>
      <c r="W79" s="63">
        <f t="shared" si="65"/>
        <v>280.92097651278488</v>
      </c>
      <c r="X79" s="63">
        <f t="shared" si="65"/>
        <v>310.54032164757604</v>
      </c>
      <c r="Y79" s="63">
        <f t="shared" si="65"/>
        <v>340.1596667823672</v>
      </c>
      <c r="Z79" s="63">
        <f t="shared" si="65"/>
        <v>369.77901191715836</v>
      </c>
      <c r="AA79" s="63">
        <f t="shared" si="65"/>
        <v>399.39835705194952</v>
      </c>
      <c r="AB79" s="63">
        <f t="shared" si="65"/>
        <v>429.01770218674068</v>
      </c>
      <c r="AC79" s="63">
        <f t="shared" si="65"/>
        <v>458.63704732153184</v>
      </c>
      <c r="AD79" s="63">
        <f t="shared" si="65"/>
        <v>488.256392456323</v>
      </c>
      <c r="AE79" s="63">
        <f t="shared" si="65"/>
        <v>517.8757375911141</v>
      </c>
      <c r="AF79" s="63">
        <f t="shared" si="65"/>
        <v>547.49508272590526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14.346870299664467</v>
      </c>
      <c r="O80" s="63">
        <f t="shared" si="66"/>
        <v>43.966215434455627</v>
      </c>
      <c r="P80" s="63">
        <f t="shared" si="66"/>
        <v>73.58556056924678</v>
      </c>
      <c r="Q80" s="63">
        <f t="shared" si="66"/>
        <v>103.20490570403794</v>
      </c>
      <c r="R80" s="63">
        <f t="shared" si="66"/>
        <v>132.8242508388291</v>
      </c>
      <c r="S80" s="63">
        <f t="shared" si="66"/>
        <v>162.44359597362026</v>
      </c>
      <c r="T80" s="63">
        <f t="shared" si="66"/>
        <v>192.06294110841142</v>
      </c>
      <c r="U80" s="63">
        <f t="shared" si="66"/>
        <v>221.68228624320258</v>
      </c>
      <c r="V80" s="63">
        <f t="shared" si="66"/>
        <v>251.30163137799374</v>
      </c>
      <c r="W80" s="63">
        <f t="shared" si="66"/>
        <v>280.92097651278488</v>
      </c>
      <c r="X80" s="63">
        <f t="shared" si="66"/>
        <v>310.54032164757604</v>
      </c>
      <c r="Y80" s="63">
        <f t="shared" si="66"/>
        <v>340.1596667823672</v>
      </c>
      <c r="Z80" s="63">
        <f t="shared" si="66"/>
        <v>369.77901191715836</v>
      </c>
      <c r="AA80" s="63">
        <f t="shared" si="66"/>
        <v>399.39835705194952</v>
      </c>
      <c r="AB80" s="63">
        <f t="shared" si="66"/>
        <v>429.01770218674068</v>
      </c>
      <c r="AC80" s="63">
        <f t="shared" si="66"/>
        <v>458.63704732153184</v>
      </c>
      <c r="AD80" s="63">
        <f t="shared" si="66"/>
        <v>488.256392456323</v>
      </c>
      <c r="AE80" s="63">
        <f t="shared" si="66"/>
        <v>517.8757375911141</v>
      </c>
      <c r="AF80" s="63">
        <f t="shared" si="66"/>
        <v>547.49508272590526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14.346870299664467</v>
      </c>
      <c r="O81" s="63">
        <f t="shared" si="67"/>
        <v>43.966215434455627</v>
      </c>
      <c r="P81" s="63">
        <f t="shared" si="67"/>
        <v>73.58556056924678</v>
      </c>
      <c r="Q81" s="63">
        <f t="shared" si="67"/>
        <v>103.20490570403794</v>
      </c>
      <c r="R81" s="63">
        <f t="shared" si="67"/>
        <v>132.8242508388291</v>
      </c>
      <c r="S81" s="63">
        <f t="shared" si="67"/>
        <v>162.44359597362026</v>
      </c>
      <c r="T81" s="63">
        <f t="shared" si="67"/>
        <v>192.06294110841142</v>
      </c>
      <c r="U81" s="63">
        <f t="shared" si="67"/>
        <v>221.68228624320258</v>
      </c>
      <c r="V81" s="63">
        <f t="shared" si="67"/>
        <v>251.30163137799374</v>
      </c>
      <c r="W81" s="63">
        <f t="shared" si="67"/>
        <v>280.92097651278488</v>
      </c>
      <c r="X81" s="63">
        <f t="shared" si="67"/>
        <v>310.54032164757604</v>
      </c>
      <c r="Y81" s="63">
        <f t="shared" si="67"/>
        <v>340.1596667823672</v>
      </c>
      <c r="Z81" s="63">
        <f t="shared" si="67"/>
        <v>369.77901191715836</v>
      </c>
      <c r="AA81" s="63">
        <f t="shared" si="67"/>
        <v>399.39835705194952</v>
      </c>
      <c r="AB81" s="63">
        <f t="shared" si="67"/>
        <v>429.01770218674068</v>
      </c>
      <c r="AC81" s="63">
        <f t="shared" si="67"/>
        <v>458.63704732153184</v>
      </c>
      <c r="AD81" s="63">
        <f t="shared" si="67"/>
        <v>488.256392456323</v>
      </c>
      <c r="AE81" s="63">
        <f t="shared" si="67"/>
        <v>517.8757375911141</v>
      </c>
      <c r="AF81" s="63">
        <f t="shared" si="67"/>
        <v>547.49508272590526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14.346870299664467</v>
      </c>
      <c r="O82" s="63">
        <f t="shared" si="68"/>
        <v>43.966215434455627</v>
      </c>
      <c r="P82" s="63">
        <f t="shared" si="68"/>
        <v>73.58556056924678</v>
      </c>
      <c r="Q82" s="63">
        <f t="shared" si="68"/>
        <v>103.20490570403794</v>
      </c>
      <c r="R82" s="63">
        <f t="shared" si="68"/>
        <v>132.8242508388291</v>
      </c>
      <c r="S82" s="63">
        <f t="shared" si="68"/>
        <v>162.44359597362026</v>
      </c>
      <c r="T82" s="63">
        <f t="shared" si="68"/>
        <v>192.06294110841142</v>
      </c>
      <c r="U82" s="63">
        <f t="shared" si="68"/>
        <v>221.68228624320258</v>
      </c>
      <c r="V82" s="63">
        <f t="shared" si="68"/>
        <v>251.30163137799374</v>
      </c>
      <c r="W82" s="63">
        <f t="shared" si="68"/>
        <v>280.92097651278488</v>
      </c>
      <c r="X82" s="63">
        <f t="shared" si="68"/>
        <v>310.54032164757604</v>
      </c>
      <c r="Y82" s="63">
        <f t="shared" si="68"/>
        <v>340.1596667823672</v>
      </c>
      <c r="Z82" s="63">
        <f t="shared" si="68"/>
        <v>369.77901191715836</v>
      </c>
      <c r="AA82" s="63">
        <f t="shared" si="68"/>
        <v>399.39835705194952</v>
      </c>
      <c r="AB82" s="63">
        <f t="shared" si="68"/>
        <v>429.01770218674068</v>
      </c>
      <c r="AC82" s="63">
        <f t="shared" si="68"/>
        <v>458.63704732153184</v>
      </c>
      <c r="AD82" s="63">
        <f t="shared" si="68"/>
        <v>488.256392456323</v>
      </c>
      <c r="AE82" s="63">
        <f t="shared" si="68"/>
        <v>517.8757375911141</v>
      </c>
      <c r="AF82" s="63">
        <f t="shared" si="68"/>
        <v>547.49508272590526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14.346870299664467</v>
      </c>
      <c r="O83" s="63">
        <f t="shared" si="69"/>
        <v>43.966215434455627</v>
      </c>
      <c r="P83" s="63">
        <f t="shared" si="69"/>
        <v>73.58556056924678</v>
      </c>
      <c r="Q83" s="63">
        <f t="shared" si="69"/>
        <v>103.20490570403794</v>
      </c>
      <c r="R83" s="63">
        <f t="shared" si="69"/>
        <v>132.8242508388291</v>
      </c>
      <c r="S83" s="63">
        <f t="shared" si="69"/>
        <v>162.44359597362026</v>
      </c>
      <c r="T83" s="63">
        <f t="shared" si="69"/>
        <v>192.06294110841142</v>
      </c>
      <c r="U83" s="63">
        <f t="shared" si="69"/>
        <v>221.68228624320258</v>
      </c>
      <c r="V83" s="63">
        <f t="shared" si="69"/>
        <v>251.30163137799374</v>
      </c>
      <c r="W83" s="63">
        <f t="shared" si="69"/>
        <v>280.92097651278488</v>
      </c>
      <c r="X83" s="63">
        <f t="shared" si="69"/>
        <v>310.54032164757604</v>
      </c>
      <c r="Y83" s="63">
        <f t="shared" si="69"/>
        <v>340.1596667823672</v>
      </c>
      <c r="Z83" s="63">
        <f t="shared" si="69"/>
        <v>369.77901191715836</v>
      </c>
      <c r="AA83" s="63">
        <f t="shared" si="69"/>
        <v>399.39835705194952</v>
      </c>
      <c r="AB83" s="63">
        <f t="shared" si="69"/>
        <v>429.01770218674068</v>
      </c>
      <c r="AC83" s="63">
        <f t="shared" si="69"/>
        <v>458.63704732153184</v>
      </c>
      <c r="AD83" s="63">
        <f t="shared" si="69"/>
        <v>488.256392456323</v>
      </c>
      <c r="AE83" s="63">
        <f t="shared" si="69"/>
        <v>517.8757375911141</v>
      </c>
      <c r="AF83" s="63">
        <f t="shared" si="69"/>
        <v>547.49508272590526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14.346870299664467</v>
      </c>
      <c r="O84" s="63">
        <f t="shared" si="70"/>
        <v>43.966215434455627</v>
      </c>
      <c r="P84" s="63">
        <f t="shared" si="70"/>
        <v>73.58556056924678</v>
      </c>
      <c r="Q84" s="63">
        <f t="shared" si="70"/>
        <v>103.20490570403794</v>
      </c>
      <c r="R84" s="63">
        <f t="shared" si="70"/>
        <v>132.8242508388291</v>
      </c>
      <c r="S84" s="63">
        <f t="shared" si="70"/>
        <v>162.44359597362026</v>
      </c>
      <c r="T84" s="63">
        <f t="shared" si="70"/>
        <v>192.06294110841142</v>
      </c>
      <c r="U84" s="63">
        <f t="shared" si="70"/>
        <v>221.68228624320258</v>
      </c>
      <c r="V84" s="63">
        <f t="shared" si="70"/>
        <v>251.30163137799374</v>
      </c>
      <c r="W84" s="63">
        <f t="shared" si="70"/>
        <v>280.92097651278488</v>
      </c>
      <c r="X84" s="63">
        <f t="shared" si="70"/>
        <v>310.54032164757604</v>
      </c>
      <c r="Y84" s="63">
        <f t="shared" si="70"/>
        <v>340.1596667823672</v>
      </c>
      <c r="Z84" s="63">
        <f t="shared" si="70"/>
        <v>369.77901191715836</v>
      </c>
      <c r="AA84" s="63">
        <f t="shared" si="70"/>
        <v>399.39835705194952</v>
      </c>
      <c r="AB84" s="63">
        <f t="shared" si="70"/>
        <v>429.01770218674068</v>
      </c>
      <c r="AC84" s="63">
        <f t="shared" si="70"/>
        <v>458.63704732153184</v>
      </c>
      <c r="AD84" s="63">
        <f t="shared" si="70"/>
        <v>488.256392456323</v>
      </c>
      <c r="AE84" s="63">
        <f t="shared" si="70"/>
        <v>517.8757375911141</v>
      </c>
      <c r="AF84" s="63">
        <f t="shared" si="70"/>
        <v>547.49508272590526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14.346870299664467</v>
      </c>
      <c r="O85" s="63">
        <f t="shared" si="71"/>
        <v>43.966215434455627</v>
      </c>
      <c r="P85" s="63">
        <f t="shared" si="71"/>
        <v>73.58556056924678</v>
      </c>
      <c r="Q85" s="63">
        <f t="shared" si="71"/>
        <v>103.20490570403794</v>
      </c>
      <c r="R85" s="63">
        <f t="shared" si="71"/>
        <v>132.8242508388291</v>
      </c>
      <c r="S85" s="63">
        <f t="shared" si="71"/>
        <v>162.44359597362026</v>
      </c>
      <c r="T85" s="63">
        <f t="shared" si="71"/>
        <v>192.06294110841142</v>
      </c>
      <c r="U85" s="63">
        <f t="shared" si="71"/>
        <v>221.68228624320258</v>
      </c>
      <c r="V85" s="63">
        <f t="shared" si="71"/>
        <v>251.30163137799374</v>
      </c>
      <c r="W85" s="63">
        <f t="shared" si="71"/>
        <v>280.92097651278488</v>
      </c>
      <c r="X85" s="63">
        <f t="shared" si="71"/>
        <v>310.54032164757604</v>
      </c>
      <c r="Y85" s="63">
        <f t="shared" si="71"/>
        <v>340.1596667823672</v>
      </c>
      <c r="Z85" s="63">
        <f t="shared" si="71"/>
        <v>369.77901191715836</v>
      </c>
      <c r="AA85" s="63">
        <f t="shared" si="71"/>
        <v>399.39835705194952</v>
      </c>
      <c r="AB85" s="63">
        <f t="shared" si="71"/>
        <v>429.01770218674068</v>
      </c>
      <c r="AC85" s="63">
        <f t="shared" si="71"/>
        <v>458.63704732153184</v>
      </c>
      <c r="AD85" s="63">
        <f t="shared" si="71"/>
        <v>488.256392456323</v>
      </c>
      <c r="AE85" s="63">
        <f t="shared" si="71"/>
        <v>517.8757375911141</v>
      </c>
      <c r="AF85" s="63">
        <f t="shared" si="71"/>
        <v>547.49508272590526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14.346870299664467</v>
      </c>
      <c r="O86" s="63">
        <f t="shared" si="72"/>
        <v>43.966215434455627</v>
      </c>
      <c r="P86" s="63">
        <f t="shared" si="72"/>
        <v>73.58556056924678</v>
      </c>
      <c r="Q86" s="63">
        <f t="shared" si="72"/>
        <v>103.20490570403794</v>
      </c>
      <c r="R86" s="63">
        <f t="shared" si="72"/>
        <v>132.8242508388291</v>
      </c>
      <c r="S86" s="63">
        <f t="shared" si="72"/>
        <v>162.44359597362026</v>
      </c>
      <c r="T86" s="63">
        <f t="shared" si="72"/>
        <v>192.06294110841142</v>
      </c>
      <c r="U86" s="63">
        <f t="shared" si="72"/>
        <v>221.68228624320258</v>
      </c>
      <c r="V86" s="63">
        <f t="shared" si="72"/>
        <v>251.30163137799374</v>
      </c>
      <c r="W86" s="63">
        <f t="shared" si="72"/>
        <v>280.92097651278488</v>
      </c>
      <c r="X86" s="63">
        <f t="shared" si="72"/>
        <v>310.54032164757604</v>
      </c>
      <c r="Y86" s="63">
        <f t="shared" si="72"/>
        <v>340.1596667823672</v>
      </c>
      <c r="Z86" s="63">
        <f t="shared" si="72"/>
        <v>369.77901191715836</v>
      </c>
      <c r="AA86" s="63">
        <f t="shared" si="72"/>
        <v>399.39835705194952</v>
      </c>
      <c r="AB86" s="63">
        <f t="shared" si="72"/>
        <v>429.01770218674068</v>
      </c>
      <c r="AC86" s="63">
        <f t="shared" si="72"/>
        <v>458.63704732153184</v>
      </c>
      <c r="AD86" s="63">
        <f t="shared" si="72"/>
        <v>488.256392456323</v>
      </c>
      <c r="AE86" s="63">
        <f t="shared" si="72"/>
        <v>517.8757375911141</v>
      </c>
      <c r="AF86" s="63">
        <f t="shared" si="72"/>
        <v>547.49508272590526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14.346870299664467</v>
      </c>
      <c r="O87" s="63">
        <f t="shared" si="73"/>
        <v>43.966215434455627</v>
      </c>
      <c r="P87" s="63">
        <f t="shared" si="73"/>
        <v>73.58556056924678</v>
      </c>
      <c r="Q87" s="63">
        <f t="shared" si="73"/>
        <v>103.20490570403794</v>
      </c>
      <c r="R87" s="63">
        <f t="shared" si="73"/>
        <v>132.8242508388291</v>
      </c>
      <c r="S87" s="63">
        <f t="shared" si="73"/>
        <v>162.44359597362026</v>
      </c>
      <c r="T87" s="63">
        <f t="shared" si="73"/>
        <v>192.06294110841142</v>
      </c>
      <c r="U87" s="63">
        <f t="shared" si="73"/>
        <v>221.68228624320258</v>
      </c>
      <c r="V87" s="63">
        <f t="shared" si="73"/>
        <v>251.30163137799374</v>
      </c>
      <c r="W87" s="63">
        <f t="shared" si="73"/>
        <v>280.92097651278488</v>
      </c>
      <c r="X87" s="63">
        <f t="shared" si="73"/>
        <v>310.54032164757604</v>
      </c>
      <c r="Y87" s="63">
        <f t="shared" si="73"/>
        <v>340.1596667823672</v>
      </c>
      <c r="Z87" s="63">
        <f t="shared" si="73"/>
        <v>369.77901191715836</v>
      </c>
      <c r="AA87" s="63">
        <f t="shared" si="73"/>
        <v>399.39835705194952</v>
      </c>
      <c r="AB87" s="63">
        <f t="shared" si="73"/>
        <v>429.01770218674068</v>
      </c>
      <c r="AC87" s="63">
        <f t="shared" si="73"/>
        <v>458.63704732153184</v>
      </c>
      <c r="AD87" s="63">
        <f t="shared" si="73"/>
        <v>488.256392456323</v>
      </c>
      <c r="AE87" s="63">
        <f t="shared" si="73"/>
        <v>517.8757375911141</v>
      </c>
      <c r="AF87" s="63">
        <f t="shared" si="73"/>
        <v>547.49508272590526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14.346870299664467</v>
      </c>
      <c r="O88" s="63">
        <f t="shared" si="74"/>
        <v>43.966215434455627</v>
      </c>
      <c r="P88" s="63">
        <f t="shared" si="74"/>
        <v>73.58556056924678</v>
      </c>
      <c r="Q88" s="63">
        <f t="shared" si="74"/>
        <v>103.20490570403794</v>
      </c>
      <c r="R88" s="63">
        <f t="shared" si="74"/>
        <v>132.8242508388291</v>
      </c>
      <c r="S88" s="63">
        <f t="shared" si="74"/>
        <v>162.44359597362026</v>
      </c>
      <c r="T88" s="63">
        <f t="shared" si="74"/>
        <v>192.06294110841142</v>
      </c>
      <c r="U88" s="63">
        <f t="shared" si="74"/>
        <v>221.68228624320258</v>
      </c>
      <c r="V88" s="63">
        <f t="shared" si="74"/>
        <v>251.30163137799374</v>
      </c>
      <c r="W88" s="63">
        <f t="shared" si="74"/>
        <v>280.92097651278488</v>
      </c>
      <c r="X88" s="63">
        <f t="shared" si="74"/>
        <v>310.54032164757604</v>
      </c>
      <c r="Y88" s="63">
        <f t="shared" si="74"/>
        <v>340.1596667823672</v>
      </c>
      <c r="Z88" s="63">
        <f t="shared" si="74"/>
        <v>369.77901191715836</v>
      </c>
      <c r="AA88" s="63">
        <f t="shared" si="74"/>
        <v>399.39835705194952</v>
      </c>
      <c r="AB88" s="63">
        <f t="shared" si="74"/>
        <v>429.01770218674068</v>
      </c>
      <c r="AC88" s="63">
        <f t="shared" si="74"/>
        <v>458.63704732153184</v>
      </c>
      <c r="AD88" s="63">
        <f t="shared" si="74"/>
        <v>488.256392456323</v>
      </c>
      <c r="AE88" s="63">
        <f t="shared" si="74"/>
        <v>517.8757375911141</v>
      </c>
      <c r="AF88" s="63">
        <f t="shared" si="74"/>
        <v>547.49508272590526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14.346870299664467</v>
      </c>
      <c r="O89" s="63">
        <f t="shared" si="75"/>
        <v>43.966215434455627</v>
      </c>
      <c r="P89" s="63">
        <f t="shared" si="75"/>
        <v>73.58556056924678</v>
      </c>
      <c r="Q89" s="63">
        <f t="shared" si="75"/>
        <v>103.20490570403794</v>
      </c>
      <c r="R89" s="63">
        <f t="shared" si="75"/>
        <v>132.8242508388291</v>
      </c>
      <c r="S89" s="63">
        <f t="shared" si="75"/>
        <v>162.44359597362026</v>
      </c>
      <c r="T89" s="63">
        <f t="shared" si="75"/>
        <v>192.06294110841142</v>
      </c>
      <c r="U89" s="63">
        <f t="shared" si="75"/>
        <v>221.68228624320258</v>
      </c>
      <c r="V89" s="63">
        <f t="shared" si="75"/>
        <v>251.30163137799374</v>
      </c>
      <c r="W89" s="63">
        <f t="shared" si="75"/>
        <v>280.92097651278488</v>
      </c>
      <c r="X89" s="63">
        <f t="shared" si="75"/>
        <v>310.54032164757604</v>
      </c>
      <c r="Y89" s="63">
        <f t="shared" si="75"/>
        <v>340.1596667823672</v>
      </c>
      <c r="Z89" s="63">
        <f t="shared" si="75"/>
        <v>369.77901191715836</v>
      </c>
      <c r="AA89" s="63">
        <f t="shared" si="75"/>
        <v>399.39835705194952</v>
      </c>
      <c r="AB89" s="63">
        <f t="shared" si="75"/>
        <v>429.01770218674068</v>
      </c>
      <c r="AC89" s="63">
        <f t="shared" si="75"/>
        <v>458.63704732153184</v>
      </c>
      <c r="AD89" s="63">
        <f t="shared" si="75"/>
        <v>488.256392456323</v>
      </c>
      <c r="AE89" s="63">
        <f t="shared" si="75"/>
        <v>517.8757375911141</v>
      </c>
      <c r="AF89" s="63">
        <f t="shared" si="75"/>
        <v>547.49508272590526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14.346870299664467</v>
      </c>
      <c r="O90" s="63">
        <f t="shared" si="76"/>
        <v>43.966215434455627</v>
      </c>
      <c r="P90" s="63">
        <f t="shared" si="76"/>
        <v>73.58556056924678</v>
      </c>
      <c r="Q90" s="63">
        <f t="shared" si="76"/>
        <v>103.20490570403794</v>
      </c>
      <c r="R90" s="63">
        <f t="shared" si="76"/>
        <v>132.8242508388291</v>
      </c>
      <c r="S90" s="63">
        <f t="shared" si="76"/>
        <v>162.44359597362026</v>
      </c>
      <c r="T90" s="63">
        <f t="shared" si="76"/>
        <v>192.06294110841142</v>
      </c>
      <c r="U90" s="63">
        <f t="shared" si="76"/>
        <v>221.68228624320258</v>
      </c>
      <c r="V90" s="63">
        <f t="shared" si="76"/>
        <v>251.30163137799374</v>
      </c>
      <c r="W90" s="63">
        <f t="shared" si="76"/>
        <v>280.92097651278488</v>
      </c>
      <c r="X90" s="63">
        <f t="shared" si="76"/>
        <v>310.54032164757604</v>
      </c>
      <c r="Y90" s="63">
        <f t="shared" si="76"/>
        <v>340.1596667823672</v>
      </c>
      <c r="Z90" s="63">
        <f t="shared" si="76"/>
        <v>369.77901191715836</v>
      </c>
      <c r="AA90" s="63">
        <f t="shared" si="76"/>
        <v>399.39835705194952</v>
      </c>
      <c r="AB90" s="63">
        <f t="shared" si="76"/>
        <v>429.01770218674068</v>
      </c>
      <c r="AC90" s="63">
        <f t="shared" si="76"/>
        <v>458.63704732153184</v>
      </c>
      <c r="AD90" s="63">
        <f t="shared" si="76"/>
        <v>488.256392456323</v>
      </c>
      <c r="AE90" s="63">
        <f t="shared" si="76"/>
        <v>517.8757375911141</v>
      </c>
      <c r="AF90" s="63">
        <f t="shared" si="76"/>
        <v>547.49508272590526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14.346870299664467</v>
      </c>
      <c r="O91" s="63">
        <f t="shared" si="77"/>
        <v>43.966215434455627</v>
      </c>
      <c r="P91" s="63">
        <f t="shared" si="77"/>
        <v>73.58556056924678</v>
      </c>
      <c r="Q91" s="63">
        <f t="shared" si="77"/>
        <v>103.20490570403794</v>
      </c>
      <c r="R91" s="63">
        <f t="shared" si="77"/>
        <v>132.8242508388291</v>
      </c>
      <c r="S91" s="63">
        <f t="shared" si="77"/>
        <v>162.44359597362026</v>
      </c>
      <c r="T91" s="63">
        <f t="shared" si="77"/>
        <v>192.06294110841142</v>
      </c>
      <c r="U91" s="63">
        <f t="shared" si="77"/>
        <v>221.68228624320258</v>
      </c>
      <c r="V91" s="63">
        <f t="shared" si="77"/>
        <v>251.30163137799374</v>
      </c>
      <c r="W91" s="63">
        <f t="shared" si="77"/>
        <v>280.92097651278488</v>
      </c>
      <c r="X91" s="63">
        <f t="shared" si="77"/>
        <v>310.54032164757604</v>
      </c>
      <c r="Y91" s="63">
        <f t="shared" si="77"/>
        <v>340.1596667823672</v>
      </c>
      <c r="Z91" s="63">
        <f t="shared" si="77"/>
        <v>369.77901191715836</v>
      </c>
      <c r="AA91" s="63">
        <f t="shared" si="77"/>
        <v>399.39835705194952</v>
      </c>
      <c r="AB91" s="63">
        <f t="shared" si="77"/>
        <v>429.01770218674068</v>
      </c>
      <c r="AC91" s="63">
        <f t="shared" si="77"/>
        <v>458.63704732153184</v>
      </c>
      <c r="AD91" s="63">
        <f t="shared" si="77"/>
        <v>488.256392456323</v>
      </c>
      <c r="AE91" s="63">
        <f t="shared" si="77"/>
        <v>517.8757375911141</v>
      </c>
      <c r="AF91" s="63">
        <f t="shared" si="77"/>
        <v>547.49508272590526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14.346870299664467</v>
      </c>
      <c r="O92" s="63">
        <f t="shared" si="78"/>
        <v>43.966215434455627</v>
      </c>
      <c r="P92" s="63">
        <f t="shared" si="78"/>
        <v>73.58556056924678</v>
      </c>
      <c r="Q92" s="63">
        <f t="shared" si="78"/>
        <v>103.20490570403794</v>
      </c>
      <c r="R92" s="63">
        <f t="shared" si="78"/>
        <v>132.8242508388291</v>
      </c>
      <c r="S92" s="63">
        <f t="shared" si="78"/>
        <v>162.44359597362026</v>
      </c>
      <c r="T92" s="63">
        <f t="shared" si="78"/>
        <v>192.06294110841142</v>
      </c>
      <c r="U92" s="63">
        <f t="shared" si="78"/>
        <v>221.68228624320258</v>
      </c>
      <c r="V92" s="63">
        <f t="shared" si="78"/>
        <v>251.30163137799374</v>
      </c>
      <c r="W92" s="63">
        <f t="shared" si="78"/>
        <v>280.92097651278488</v>
      </c>
      <c r="X92" s="63">
        <f t="shared" si="78"/>
        <v>310.54032164757604</v>
      </c>
      <c r="Y92" s="63">
        <f t="shared" si="78"/>
        <v>340.1596667823672</v>
      </c>
      <c r="Z92" s="63">
        <f t="shared" si="78"/>
        <v>369.77901191715836</v>
      </c>
      <c r="AA92" s="63">
        <f t="shared" si="78"/>
        <v>399.39835705194952</v>
      </c>
      <c r="AB92" s="63">
        <f t="shared" si="78"/>
        <v>429.01770218674068</v>
      </c>
      <c r="AC92" s="63">
        <f t="shared" si="78"/>
        <v>458.63704732153184</v>
      </c>
      <c r="AD92" s="63">
        <f t="shared" si="78"/>
        <v>488.256392456323</v>
      </c>
      <c r="AE92" s="63">
        <f t="shared" si="78"/>
        <v>517.8757375911141</v>
      </c>
      <c r="AF92" s="63">
        <f t="shared" si="78"/>
        <v>547.49508272590526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14.346870299664467</v>
      </c>
      <c r="O93" s="63">
        <f t="shared" si="79"/>
        <v>43.966215434455627</v>
      </c>
      <c r="P93" s="63">
        <f t="shared" si="79"/>
        <v>73.58556056924678</v>
      </c>
      <c r="Q93" s="63">
        <f t="shared" si="79"/>
        <v>103.20490570403794</v>
      </c>
      <c r="R93" s="63">
        <f t="shared" si="79"/>
        <v>132.8242508388291</v>
      </c>
      <c r="S93" s="63">
        <f t="shared" si="79"/>
        <v>162.44359597362026</v>
      </c>
      <c r="T93" s="63">
        <f t="shared" si="79"/>
        <v>192.06294110841142</v>
      </c>
      <c r="U93" s="63">
        <f t="shared" si="79"/>
        <v>221.68228624320258</v>
      </c>
      <c r="V93" s="63">
        <f t="shared" si="79"/>
        <v>251.30163137799374</v>
      </c>
      <c r="W93" s="63">
        <f t="shared" si="79"/>
        <v>280.92097651278488</v>
      </c>
      <c r="X93" s="63">
        <f t="shared" si="79"/>
        <v>310.54032164757604</v>
      </c>
      <c r="Y93" s="63">
        <f t="shared" si="79"/>
        <v>340.1596667823672</v>
      </c>
      <c r="Z93" s="63">
        <f t="shared" si="79"/>
        <v>369.77901191715836</v>
      </c>
      <c r="AA93" s="63">
        <f t="shared" si="79"/>
        <v>399.39835705194952</v>
      </c>
      <c r="AB93" s="63">
        <f t="shared" si="79"/>
        <v>429.01770218674068</v>
      </c>
      <c r="AC93" s="63">
        <f t="shared" si="79"/>
        <v>458.63704732153184</v>
      </c>
      <c r="AD93" s="63">
        <f t="shared" si="79"/>
        <v>488.256392456323</v>
      </c>
      <c r="AE93" s="63">
        <f t="shared" si="79"/>
        <v>517.8757375911141</v>
      </c>
      <c r="AF93" s="63">
        <f t="shared" si="79"/>
        <v>547.49508272590526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14.346870299664467</v>
      </c>
      <c r="O94" s="63">
        <f t="shared" si="80"/>
        <v>43.966215434455627</v>
      </c>
      <c r="P94" s="63">
        <f t="shared" si="80"/>
        <v>73.58556056924678</v>
      </c>
      <c r="Q94" s="63">
        <f t="shared" si="80"/>
        <v>103.20490570403794</v>
      </c>
      <c r="R94" s="63">
        <f t="shared" si="80"/>
        <v>132.8242508388291</v>
      </c>
      <c r="S94" s="63">
        <f t="shared" si="80"/>
        <v>162.44359597362026</v>
      </c>
      <c r="T94" s="63">
        <f t="shared" si="80"/>
        <v>192.06294110841142</v>
      </c>
      <c r="U94" s="63">
        <f t="shared" si="80"/>
        <v>221.68228624320258</v>
      </c>
      <c r="V94" s="63">
        <f t="shared" si="80"/>
        <v>251.30163137799374</v>
      </c>
      <c r="W94" s="63">
        <f t="shared" si="80"/>
        <v>280.92097651278488</v>
      </c>
      <c r="X94" s="63">
        <f t="shared" si="80"/>
        <v>310.54032164757604</v>
      </c>
      <c r="Y94" s="63">
        <f t="shared" si="80"/>
        <v>340.1596667823672</v>
      </c>
      <c r="Z94" s="63">
        <f t="shared" si="80"/>
        <v>369.77901191715836</v>
      </c>
      <c r="AA94" s="63">
        <f t="shared" si="80"/>
        <v>399.39835705194952</v>
      </c>
      <c r="AB94" s="63">
        <f t="shared" si="80"/>
        <v>429.01770218674068</v>
      </c>
      <c r="AC94" s="63">
        <f t="shared" si="80"/>
        <v>458.63704732153184</v>
      </c>
      <c r="AD94" s="63">
        <f t="shared" si="80"/>
        <v>488.256392456323</v>
      </c>
      <c r="AE94" s="63">
        <f t="shared" si="80"/>
        <v>517.8757375911141</v>
      </c>
      <c r="AF94" s="63">
        <f t="shared" si="80"/>
        <v>547.49508272590526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14.346870299664467</v>
      </c>
      <c r="K98" s="157">
        <f t="shared" si="82"/>
        <v>43.966215434455627</v>
      </c>
      <c r="L98" s="157">
        <f t="shared" si="82"/>
        <v>73.58556056924678</v>
      </c>
      <c r="M98" s="210">
        <f t="shared" si="82"/>
        <v>103.20490570403794</v>
      </c>
      <c r="N98" s="157">
        <f t="shared" si="82"/>
        <v>132.8242508388291</v>
      </c>
      <c r="O98" s="157">
        <f t="shared" si="82"/>
        <v>162.44359597362026</v>
      </c>
      <c r="P98" s="157">
        <f t="shared" si="82"/>
        <v>192.06294110841142</v>
      </c>
      <c r="Q98" s="157">
        <f t="shared" si="82"/>
        <v>221.68228624320258</v>
      </c>
      <c r="R98" s="157">
        <f t="shared" si="82"/>
        <v>251.30163137799374</v>
      </c>
      <c r="S98" s="157">
        <f t="shared" si="82"/>
        <v>280.92097651278488</v>
      </c>
      <c r="T98" s="157">
        <f t="shared" si="82"/>
        <v>310.54032164757604</v>
      </c>
      <c r="U98" s="157">
        <f t="shared" si="82"/>
        <v>340.1596667823672</v>
      </c>
      <c r="V98" s="157">
        <f t="shared" si="82"/>
        <v>369.77901191715836</v>
      </c>
      <c r="W98" s="157">
        <f t="shared" si="82"/>
        <v>399.39835705194952</v>
      </c>
      <c r="X98" s="157">
        <f t="shared" si="82"/>
        <v>429.01770218674068</v>
      </c>
      <c r="Y98" s="157">
        <f t="shared" si="82"/>
        <v>458.63704732153184</v>
      </c>
      <c r="Z98" s="157">
        <f t="shared" si="82"/>
        <v>488.256392456323</v>
      </c>
      <c r="AA98" s="157">
        <f t="shared" si="82"/>
        <v>517.8757375911141</v>
      </c>
      <c r="AB98" s="157">
        <f t="shared" si="82"/>
        <v>547.49508272590526</v>
      </c>
      <c r="AC98" s="157">
        <f t="shared" si="82"/>
        <v>577.11442786069642</v>
      </c>
      <c r="AD98" s="157">
        <f t="shared" si="82"/>
        <v>606.73377299548758</v>
      </c>
      <c r="AE98" s="157">
        <f t="shared" si="82"/>
        <v>636.35311813027874</v>
      </c>
      <c r="AF98" s="157">
        <f t="shared" si="82"/>
        <v>665.9724632650699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14.346870299664467</v>
      </c>
      <c r="K99" s="157">
        <f t="shared" si="83"/>
        <v>43.966215434455627</v>
      </c>
      <c r="L99" s="157">
        <f t="shared" si="83"/>
        <v>73.58556056924678</v>
      </c>
      <c r="M99" s="210">
        <f t="shared" si="83"/>
        <v>103.20490570403794</v>
      </c>
      <c r="N99" s="157">
        <f t="shared" si="83"/>
        <v>132.8242508388291</v>
      </c>
      <c r="O99" s="157">
        <f t="shared" si="83"/>
        <v>162.44359597362026</v>
      </c>
      <c r="P99" s="157">
        <f t="shared" si="83"/>
        <v>192.06294110841142</v>
      </c>
      <c r="Q99" s="157">
        <f t="shared" si="83"/>
        <v>221.68228624320258</v>
      </c>
      <c r="R99" s="157">
        <f t="shared" si="83"/>
        <v>251.30163137799374</v>
      </c>
      <c r="S99" s="157">
        <f t="shared" si="83"/>
        <v>280.92097651278488</v>
      </c>
      <c r="T99" s="157">
        <f t="shared" si="83"/>
        <v>310.54032164757604</v>
      </c>
      <c r="U99" s="157">
        <f t="shared" si="83"/>
        <v>340.1596667823672</v>
      </c>
      <c r="V99" s="157">
        <f t="shared" si="83"/>
        <v>369.77901191715836</v>
      </c>
      <c r="W99" s="157">
        <f t="shared" si="83"/>
        <v>399.39835705194952</v>
      </c>
      <c r="X99" s="157">
        <f t="shared" si="83"/>
        <v>429.01770218674068</v>
      </c>
      <c r="Y99" s="157">
        <f t="shared" si="83"/>
        <v>458.63704732153184</v>
      </c>
      <c r="Z99" s="157">
        <f t="shared" si="83"/>
        <v>488.256392456323</v>
      </c>
      <c r="AA99" s="157">
        <f t="shared" si="83"/>
        <v>517.8757375911141</v>
      </c>
      <c r="AB99" s="157">
        <f t="shared" si="83"/>
        <v>547.49508272590526</v>
      </c>
      <c r="AC99" s="157">
        <f t="shared" si="83"/>
        <v>577.11442786069642</v>
      </c>
      <c r="AD99" s="157">
        <f t="shared" si="83"/>
        <v>606.73377299548758</v>
      </c>
      <c r="AE99" s="157">
        <f t="shared" si="83"/>
        <v>636.35311813027874</v>
      </c>
      <c r="AF99" s="157">
        <f t="shared" si="83"/>
        <v>665.9724632650699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14.346870299664467</v>
      </c>
      <c r="K100" s="157">
        <f t="shared" si="84"/>
        <v>43.966215434455627</v>
      </c>
      <c r="L100" s="157">
        <f t="shared" si="84"/>
        <v>73.58556056924678</v>
      </c>
      <c r="M100" s="210">
        <f t="shared" si="84"/>
        <v>103.20490570403794</v>
      </c>
      <c r="N100" s="157">
        <f t="shared" si="84"/>
        <v>132.8242508388291</v>
      </c>
      <c r="O100" s="157">
        <f t="shared" si="84"/>
        <v>162.44359597362026</v>
      </c>
      <c r="P100" s="157">
        <f t="shared" si="84"/>
        <v>192.06294110841142</v>
      </c>
      <c r="Q100" s="157">
        <f t="shared" si="84"/>
        <v>221.68228624320258</v>
      </c>
      <c r="R100" s="157">
        <f t="shared" si="84"/>
        <v>251.30163137799374</v>
      </c>
      <c r="S100" s="157">
        <f t="shared" si="84"/>
        <v>280.92097651278488</v>
      </c>
      <c r="T100" s="157">
        <f t="shared" si="84"/>
        <v>310.54032164757604</v>
      </c>
      <c r="U100" s="157">
        <f t="shared" si="84"/>
        <v>340.1596667823672</v>
      </c>
      <c r="V100" s="157">
        <f t="shared" si="84"/>
        <v>369.77901191715836</v>
      </c>
      <c r="W100" s="157">
        <f t="shared" si="84"/>
        <v>399.39835705194952</v>
      </c>
      <c r="X100" s="157">
        <f t="shared" si="84"/>
        <v>429.01770218674068</v>
      </c>
      <c r="Y100" s="157">
        <f t="shared" si="84"/>
        <v>458.63704732153184</v>
      </c>
      <c r="Z100" s="157">
        <f t="shared" si="84"/>
        <v>488.256392456323</v>
      </c>
      <c r="AA100" s="157">
        <f t="shared" si="84"/>
        <v>517.8757375911141</v>
      </c>
      <c r="AB100" s="157">
        <f t="shared" si="84"/>
        <v>547.49508272590526</v>
      </c>
      <c r="AC100" s="157">
        <f t="shared" si="84"/>
        <v>577.11442786069642</v>
      </c>
      <c r="AD100" s="157">
        <f t="shared" si="84"/>
        <v>606.73377299548758</v>
      </c>
      <c r="AE100" s="157">
        <f t="shared" si="84"/>
        <v>636.35311813027874</v>
      </c>
      <c r="AF100" s="157">
        <f t="shared" si="84"/>
        <v>665.9724632650699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14.346870299664467</v>
      </c>
      <c r="K101" s="157">
        <f t="shared" si="85"/>
        <v>43.966215434455627</v>
      </c>
      <c r="L101" s="157">
        <f t="shared" si="85"/>
        <v>73.58556056924678</v>
      </c>
      <c r="M101" s="210">
        <f t="shared" si="85"/>
        <v>103.20490570403794</v>
      </c>
      <c r="N101" s="157">
        <f t="shared" si="85"/>
        <v>132.8242508388291</v>
      </c>
      <c r="O101" s="157">
        <f t="shared" si="85"/>
        <v>162.44359597362026</v>
      </c>
      <c r="P101" s="157">
        <f t="shared" si="85"/>
        <v>192.06294110841142</v>
      </c>
      <c r="Q101" s="157">
        <f t="shared" si="85"/>
        <v>221.68228624320258</v>
      </c>
      <c r="R101" s="157">
        <f t="shared" si="85"/>
        <v>251.30163137799374</v>
      </c>
      <c r="S101" s="157">
        <f t="shared" si="85"/>
        <v>280.92097651278488</v>
      </c>
      <c r="T101" s="157">
        <f t="shared" si="85"/>
        <v>310.54032164757604</v>
      </c>
      <c r="U101" s="157">
        <f t="shared" si="85"/>
        <v>340.1596667823672</v>
      </c>
      <c r="V101" s="157">
        <f t="shared" si="85"/>
        <v>369.77901191715836</v>
      </c>
      <c r="W101" s="157">
        <f t="shared" si="85"/>
        <v>399.39835705194952</v>
      </c>
      <c r="X101" s="157">
        <f t="shared" si="85"/>
        <v>429.01770218674068</v>
      </c>
      <c r="Y101" s="157">
        <f t="shared" si="85"/>
        <v>458.63704732153184</v>
      </c>
      <c r="Z101" s="157">
        <f t="shared" si="85"/>
        <v>488.256392456323</v>
      </c>
      <c r="AA101" s="157">
        <f t="shared" si="85"/>
        <v>517.8757375911141</v>
      </c>
      <c r="AB101" s="157">
        <f t="shared" si="85"/>
        <v>547.49508272590526</v>
      </c>
      <c r="AC101" s="157">
        <f t="shared" si="85"/>
        <v>577.11442786069642</v>
      </c>
      <c r="AD101" s="157">
        <f t="shared" si="85"/>
        <v>606.73377299548758</v>
      </c>
      <c r="AE101" s="157">
        <f t="shared" si="85"/>
        <v>636.35311813027874</v>
      </c>
      <c r="AF101" s="157">
        <f t="shared" si="85"/>
        <v>665.9724632650699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14.346870299664467</v>
      </c>
      <c r="K102" s="157">
        <f t="shared" si="86"/>
        <v>43.966215434455627</v>
      </c>
      <c r="L102" s="157">
        <f t="shared" si="86"/>
        <v>73.58556056924678</v>
      </c>
      <c r="M102" s="210">
        <f t="shared" si="86"/>
        <v>103.20490570403794</v>
      </c>
      <c r="N102" s="157">
        <f t="shared" si="86"/>
        <v>132.8242508388291</v>
      </c>
      <c r="O102" s="157">
        <f t="shared" si="86"/>
        <v>162.44359597362026</v>
      </c>
      <c r="P102" s="157">
        <f t="shared" si="86"/>
        <v>192.06294110841142</v>
      </c>
      <c r="Q102" s="157">
        <f t="shared" si="86"/>
        <v>221.68228624320258</v>
      </c>
      <c r="R102" s="157">
        <f t="shared" si="86"/>
        <v>251.30163137799374</v>
      </c>
      <c r="S102" s="157">
        <f t="shared" si="86"/>
        <v>280.92097651278488</v>
      </c>
      <c r="T102" s="157">
        <f t="shared" si="86"/>
        <v>310.54032164757604</v>
      </c>
      <c r="U102" s="157">
        <f t="shared" si="86"/>
        <v>340.1596667823672</v>
      </c>
      <c r="V102" s="157">
        <f t="shared" si="86"/>
        <v>369.77901191715836</v>
      </c>
      <c r="W102" s="157">
        <f t="shared" si="86"/>
        <v>399.39835705194952</v>
      </c>
      <c r="X102" s="157">
        <f t="shared" si="86"/>
        <v>429.01770218674068</v>
      </c>
      <c r="Y102" s="157">
        <f t="shared" si="86"/>
        <v>458.63704732153184</v>
      </c>
      <c r="Z102" s="157">
        <f t="shared" si="86"/>
        <v>488.256392456323</v>
      </c>
      <c r="AA102" s="157">
        <f t="shared" si="86"/>
        <v>517.8757375911141</v>
      </c>
      <c r="AB102" s="157">
        <f t="shared" si="86"/>
        <v>547.49508272590526</v>
      </c>
      <c r="AC102" s="157">
        <f t="shared" si="86"/>
        <v>577.11442786069642</v>
      </c>
      <c r="AD102" s="157">
        <f t="shared" si="86"/>
        <v>606.73377299548758</v>
      </c>
      <c r="AE102" s="157">
        <f t="shared" si="86"/>
        <v>636.35311813027874</v>
      </c>
      <c r="AF102" s="157">
        <f t="shared" si="86"/>
        <v>665.9724632650699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14.346870299664467</v>
      </c>
      <c r="K103" s="157">
        <f t="shared" si="87"/>
        <v>43.966215434455627</v>
      </c>
      <c r="L103" s="157">
        <f t="shared" si="87"/>
        <v>73.58556056924678</v>
      </c>
      <c r="M103" s="210">
        <f t="shared" si="87"/>
        <v>103.20490570403794</v>
      </c>
      <c r="N103" s="157">
        <f t="shared" si="87"/>
        <v>132.8242508388291</v>
      </c>
      <c r="O103" s="157">
        <f t="shared" si="87"/>
        <v>162.44359597362026</v>
      </c>
      <c r="P103" s="157">
        <f t="shared" si="87"/>
        <v>192.06294110841142</v>
      </c>
      <c r="Q103" s="157">
        <f t="shared" si="87"/>
        <v>221.68228624320258</v>
      </c>
      <c r="R103" s="157">
        <f t="shared" si="87"/>
        <v>251.30163137799374</v>
      </c>
      <c r="S103" s="157">
        <f t="shared" si="87"/>
        <v>280.92097651278488</v>
      </c>
      <c r="T103" s="157">
        <f t="shared" si="87"/>
        <v>310.54032164757604</v>
      </c>
      <c r="U103" s="157">
        <f t="shared" si="87"/>
        <v>340.1596667823672</v>
      </c>
      <c r="V103" s="157">
        <f t="shared" si="87"/>
        <v>369.77901191715836</v>
      </c>
      <c r="W103" s="157">
        <f t="shared" si="87"/>
        <v>399.39835705194952</v>
      </c>
      <c r="X103" s="157">
        <f t="shared" si="87"/>
        <v>429.01770218674068</v>
      </c>
      <c r="Y103" s="157">
        <f t="shared" si="87"/>
        <v>458.63704732153184</v>
      </c>
      <c r="Z103" s="157">
        <f t="shared" si="87"/>
        <v>488.256392456323</v>
      </c>
      <c r="AA103" s="157">
        <f t="shared" si="87"/>
        <v>517.8757375911141</v>
      </c>
      <c r="AB103" s="157">
        <f t="shared" si="87"/>
        <v>547.49508272590526</v>
      </c>
      <c r="AC103" s="157">
        <f t="shared" si="87"/>
        <v>577.11442786069642</v>
      </c>
      <c r="AD103" s="157">
        <f t="shared" si="87"/>
        <v>606.73377299548758</v>
      </c>
      <c r="AE103" s="157">
        <f t="shared" si="87"/>
        <v>636.35311813027874</v>
      </c>
      <c r="AF103" s="157">
        <f t="shared" si="87"/>
        <v>665.9724632650699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14.346870299664467</v>
      </c>
      <c r="K104" s="157">
        <f t="shared" si="88"/>
        <v>43.966215434455627</v>
      </c>
      <c r="L104" s="157">
        <f t="shared" si="88"/>
        <v>73.58556056924678</v>
      </c>
      <c r="M104" s="210">
        <f t="shared" si="88"/>
        <v>103.20490570403794</v>
      </c>
      <c r="N104" s="157">
        <f t="shared" si="88"/>
        <v>132.8242508388291</v>
      </c>
      <c r="O104" s="157">
        <f t="shared" si="88"/>
        <v>162.44359597362026</v>
      </c>
      <c r="P104" s="157">
        <f t="shared" si="88"/>
        <v>192.06294110841142</v>
      </c>
      <c r="Q104" s="157">
        <f t="shared" si="88"/>
        <v>221.68228624320258</v>
      </c>
      <c r="R104" s="157">
        <f t="shared" si="88"/>
        <v>251.30163137799374</v>
      </c>
      <c r="S104" s="157">
        <f t="shared" si="88"/>
        <v>280.92097651278488</v>
      </c>
      <c r="T104" s="157">
        <f t="shared" si="88"/>
        <v>310.54032164757604</v>
      </c>
      <c r="U104" s="157">
        <f t="shared" si="88"/>
        <v>340.1596667823672</v>
      </c>
      <c r="V104" s="157">
        <f t="shared" si="88"/>
        <v>369.77901191715836</v>
      </c>
      <c r="W104" s="157">
        <f t="shared" si="88"/>
        <v>399.39835705194952</v>
      </c>
      <c r="X104" s="157">
        <f t="shared" si="88"/>
        <v>429.01770218674068</v>
      </c>
      <c r="Y104" s="157">
        <f t="shared" si="88"/>
        <v>458.63704732153184</v>
      </c>
      <c r="Z104" s="157">
        <f t="shared" si="88"/>
        <v>488.256392456323</v>
      </c>
      <c r="AA104" s="157">
        <f t="shared" si="88"/>
        <v>517.8757375911141</v>
      </c>
      <c r="AB104" s="157">
        <f t="shared" si="88"/>
        <v>547.49508272590526</v>
      </c>
      <c r="AC104" s="157">
        <f t="shared" si="88"/>
        <v>577.11442786069642</v>
      </c>
      <c r="AD104" s="157">
        <f t="shared" si="88"/>
        <v>606.73377299548758</v>
      </c>
      <c r="AE104" s="157">
        <f t="shared" si="88"/>
        <v>636.35311813027874</v>
      </c>
      <c r="AF104" s="157">
        <f t="shared" si="88"/>
        <v>665.9724632650699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14.346870299664467</v>
      </c>
      <c r="K105" s="157">
        <f t="shared" si="89"/>
        <v>43.966215434455627</v>
      </c>
      <c r="L105" s="157">
        <f t="shared" si="89"/>
        <v>73.58556056924678</v>
      </c>
      <c r="M105" s="210">
        <f t="shared" si="89"/>
        <v>103.20490570403794</v>
      </c>
      <c r="N105" s="157">
        <f t="shared" si="89"/>
        <v>132.8242508388291</v>
      </c>
      <c r="O105" s="157">
        <f t="shared" si="89"/>
        <v>162.44359597362026</v>
      </c>
      <c r="P105" s="157">
        <f t="shared" si="89"/>
        <v>192.06294110841142</v>
      </c>
      <c r="Q105" s="157">
        <f t="shared" si="89"/>
        <v>221.68228624320258</v>
      </c>
      <c r="R105" s="157">
        <f t="shared" si="89"/>
        <v>251.30163137799374</v>
      </c>
      <c r="S105" s="157">
        <f t="shared" si="89"/>
        <v>280.92097651278488</v>
      </c>
      <c r="T105" s="157">
        <f t="shared" si="89"/>
        <v>310.54032164757604</v>
      </c>
      <c r="U105" s="157">
        <f t="shared" si="89"/>
        <v>340.1596667823672</v>
      </c>
      <c r="V105" s="157">
        <f t="shared" si="89"/>
        <v>369.77901191715836</v>
      </c>
      <c r="W105" s="157">
        <f t="shared" si="89"/>
        <v>399.39835705194952</v>
      </c>
      <c r="X105" s="157">
        <f t="shared" si="89"/>
        <v>429.01770218674068</v>
      </c>
      <c r="Y105" s="157">
        <f t="shared" si="89"/>
        <v>458.63704732153184</v>
      </c>
      <c r="Z105" s="157">
        <f t="shared" si="89"/>
        <v>488.256392456323</v>
      </c>
      <c r="AA105" s="157">
        <f t="shared" si="89"/>
        <v>517.8757375911141</v>
      </c>
      <c r="AB105" s="157">
        <f t="shared" si="89"/>
        <v>547.49508272590526</v>
      </c>
      <c r="AC105" s="157">
        <f t="shared" si="89"/>
        <v>577.11442786069642</v>
      </c>
      <c r="AD105" s="157">
        <f t="shared" si="89"/>
        <v>606.73377299548758</v>
      </c>
      <c r="AE105" s="157">
        <f t="shared" si="89"/>
        <v>636.35311813027874</v>
      </c>
      <c r="AF105" s="157">
        <f t="shared" si="89"/>
        <v>665.9724632650699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14.346870299664467</v>
      </c>
      <c r="K106" s="157">
        <f t="shared" si="90"/>
        <v>43.966215434455627</v>
      </c>
      <c r="L106" s="157">
        <f t="shared" si="90"/>
        <v>73.58556056924678</v>
      </c>
      <c r="M106" s="210">
        <f t="shared" si="90"/>
        <v>103.20490570403794</v>
      </c>
      <c r="N106" s="157">
        <f t="shared" si="90"/>
        <v>132.8242508388291</v>
      </c>
      <c r="O106" s="157">
        <f t="shared" si="90"/>
        <v>162.44359597362026</v>
      </c>
      <c r="P106" s="157">
        <f t="shared" si="90"/>
        <v>192.06294110841142</v>
      </c>
      <c r="Q106" s="157">
        <f t="shared" si="90"/>
        <v>221.68228624320258</v>
      </c>
      <c r="R106" s="157">
        <f t="shared" si="90"/>
        <v>251.30163137799374</v>
      </c>
      <c r="S106" s="157">
        <f t="shared" si="90"/>
        <v>280.92097651278488</v>
      </c>
      <c r="T106" s="157">
        <f t="shared" si="90"/>
        <v>310.54032164757604</v>
      </c>
      <c r="U106" s="157">
        <f t="shared" si="90"/>
        <v>340.1596667823672</v>
      </c>
      <c r="V106" s="157">
        <f t="shared" si="90"/>
        <v>369.77901191715836</v>
      </c>
      <c r="W106" s="157">
        <f t="shared" si="90"/>
        <v>399.39835705194952</v>
      </c>
      <c r="X106" s="157">
        <f t="shared" si="90"/>
        <v>429.01770218674068</v>
      </c>
      <c r="Y106" s="157">
        <f t="shared" si="90"/>
        <v>458.63704732153184</v>
      </c>
      <c r="Z106" s="157">
        <f t="shared" si="90"/>
        <v>488.256392456323</v>
      </c>
      <c r="AA106" s="157">
        <f t="shared" si="90"/>
        <v>517.8757375911141</v>
      </c>
      <c r="AB106" s="157">
        <f t="shared" si="90"/>
        <v>547.49508272590526</v>
      </c>
      <c r="AC106" s="157">
        <f t="shared" si="90"/>
        <v>577.11442786069642</v>
      </c>
      <c r="AD106" s="157">
        <f t="shared" si="90"/>
        <v>606.73377299548758</v>
      </c>
      <c r="AE106" s="157">
        <f t="shared" si="90"/>
        <v>636.35311813027874</v>
      </c>
      <c r="AF106" s="157">
        <f t="shared" si="90"/>
        <v>665.9724632650699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14.346870299664467</v>
      </c>
      <c r="K107" s="157">
        <f t="shared" si="91"/>
        <v>43.966215434455627</v>
      </c>
      <c r="L107" s="157">
        <f t="shared" si="91"/>
        <v>73.58556056924678</v>
      </c>
      <c r="M107" s="210">
        <f t="shared" si="91"/>
        <v>103.20490570403794</v>
      </c>
      <c r="N107" s="157">
        <f t="shared" si="91"/>
        <v>132.8242508388291</v>
      </c>
      <c r="O107" s="157">
        <f t="shared" si="91"/>
        <v>162.44359597362026</v>
      </c>
      <c r="P107" s="157">
        <f t="shared" si="91"/>
        <v>192.06294110841142</v>
      </c>
      <c r="Q107" s="157">
        <f t="shared" si="91"/>
        <v>221.68228624320258</v>
      </c>
      <c r="R107" s="157">
        <f t="shared" si="91"/>
        <v>251.30163137799374</v>
      </c>
      <c r="S107" s="157">
        <f t="shared" si="91"/>
        <v>280.92097651278488</v>
      </c>
      <c r="T107" s="157">
        <f t="shared" si="91"/>
        <v>310.54032164757604</v>
      </c>
      <c r="U107" s="157">
        <f t="shared" si="91"/>
        <v>340.1596667823672</v>
      </c>
      <c r="V107" s="157">
        <f t="shared" si="91"/>
        <v>369.77901191715836</v>
      </c>
      <c r="W107" s="157">
        <f t="shared" si="91"/>
        <v>399.39835705194952</v>
      </c>
      <c r="X107" s="157">
        <f t="shared" si="91"/>
        <v>429.01770218674068</v>
      </c>
      <c r="Y107" s="157">
        <f t="shared" si="91"/>
        <v>458.63704732153184</v>
      </c>
      <c r="Z107" s="157">
        <f t="shared" si="91"/>
        <v>488.256392456323</v>
      </c>
      <c r="AA107" s="157">
        <f t="shared" si="91"/>
        <v>517.8757375911141</v>
      </c>
      <c r="AB107" s="157">
        <f t="shared" si="91"/>
        <v>547.49508272590526</v>
      </c>
      <c r="AC107" s="157">
        <f t="shared" si="91"/>
        <v>577.11442786069642</v>
      </c>
      <c r="AD107" s="157">
        <f t="shared" si="91"/>
        <v>606.73377299548758</v>
      </c>
      <c r="AE107" s="157">
        <f t="shared" si="91"/>
        <v>636.35311813027874</v>
      </c>
      <c r="AF107" s="157">
        <f t="shared" si="91"/>
        <v>665.9724632650699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14.346870299664467</v>
      </c>
      <c r="K108" s="157">
        <f t="shared" si="92"/>
        <v>43.966215434455627</v>
      </c>
      <c r="L108" s="157">
        <f t="shared" si="92"/>
        <v>73.58556056924678</v>
      </c>
      <c r="M108" s="210">
        <f t="shared" si="92"/>
        <v>103.20490570403794</v>
      </c>
      <c r="N108" s="157">
        <f t="shared" si="92"/>
        <v>132.8242508388291</v>
      </c>
      <c r="O108" s="157">
        <f t="shared" si="92"/>
        <v>162.44359597362026</v>
      </c>
      <c r="P108" s="157">
        <f t="shared" si="92"/>
        <v>192.06294110841142</v>
      </c>
      <c r="Q108" s="157">
        <f t="shared" si="92"/>
        <v>221.68228624320258</v>
      </c>
      <c r="R108" s="157">
        <f t="shared" si="92"/>
        <v>251.30163137799374</v>
      </c>
      <c r="S108" s="157">
        <f t="shared" si="92"/>
        <v>280.92097651278488</v>
      </c>
      <c r="T108" s="157">
        <f t="shared" si="92"/>
        <v>310.54032164757604</v>
      </c>
      <c r="U108" s="157">
        <f t="shared" si="92"/>
        <v>340.1596667823672</v>
      </c>
      <c r="V108" s="157">
        <f t="shared" si="92"/>
        <v>369.77901191715836</v>
      </c>
      <c r="W108" s="157">
        <f t="shared" si="92"/>
        <v>399.39835705194952</v>
      </c>
      <c r="X108" s="157">
        <f t="shared" si="92"/>
        <v>429.01770218674068</v>
      </c>
      <c r="Y108" s="157">
        <f t="shared" si="92"/>
        <v>458.63704732153184</v>
      </c>
      <c r="Z108" s="157">
        <f t="shared" si="92"/>
        <v>488.256392456323</v>
      </c>
      <c r="AA108" s="157">
        <f t="shared" si="92"/>
        <v>517.8757375911141</v>
      </c>
      <c r="AB108" s="157">
        <f t="shared" si="92"/>
        <v>547.49508272590526</v>
      </c>
      <c r="AC108" s="157">
        <f t="shared" si="92"/>
        <v>577.11442786069642</v>
      </c>
      <c r="AD108" s="157">
        <f t="shared" si="92"/>
        <v>606.73377299548758</v>
      </c>
      <c r="AE108" s="157">
        <f t="shared" si="92"/>
        <v>636.35311813027874</v>
      </c>
      <c r="AF108" s="157">
        <f t="shared" si="92"/>
        <v>665.9724632650699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14.346870299664467</v>
      </c>
      <c r="K109" s="157">
        <f t="shared" si="93"/>
        <v>43.966215434455627</v>
      </c>
      <c r="L109" s="157">
        <f t="shared" si="93"/>
        <v>73.58556056924678</v>
      </c>
      <c r="M109" s="210">
        <f t="shared" si="93"/>
        <v>103.20490570403794</v>
      </c>
      <c r="N109" s="157">
        <f t="shared" si="93"/>
        <v>132.8242508388291</v>
      </c>
      <c r="O109" s="157">
        <f t="shared" si="93"/>
        <v>162.44359597362026</v>
      </c>
      <c r="P109" s="157">
        <f t="shared" si="93"/>
        <v>192.06294110841142</v>
      </c>
      <c r="Q109" s="157">
        <f t="shared" si="93"/>
        <v>221.68228624320258</v>
      </c>
      <c r="R109" s="157">
        <f t="shared" si="93"/>
        <v>251.30163137799374</v>
      </c>
      <c r="S109" s="157">
        <f t="shared" si="93"/>
        <v>280.92097651278488</v>
      </c>
      <c r="T109" s="157">
        <f t="shared" si="93"/>
        <v>310.54032164757604</v>
      </c>
      <c r="U109" s="157">
        <f t="shared" si="93"/>
        <v>340.1596667823672</v>
      </c>
      <c r="V109" s="157">
        <f t="shared" si="93"/>
        <v>369.77901191715836</v>
      </c>
      <c r="W109" s="157">
        <f t="shared" si="93"/>
        <v>399.39835705194952</v>
      </c>
      <c r="X109" s="157">
        <f t="shared" si="93"/>
        <v>429.01770218674068</v>
      </c>
      <c r="Y109" s="157">
        <f t="shared" si="93"/>
        <v>458.63704732153184</v>
      </c>
      <c r="Z109" s="157">
        <f t="shared" si="93"/>
        <v>488.256392456323</v>
      </c>
      <c r="AA109" s="157">
        <f t="shared" si="93"/>
        <v>517.8757375911141</v>
      </c>
      <c r="AB109" s="157">
        <f t="shared" si="93"/>
        <v>547.49508272590526</v>
      </c>
      <c r="AC109" s="157">
        <f t="shared" si="93"/>
        <v>577.11442786069642</v>
      </c>
      <c r="AD109" s="157">
        <f t="shared" si="93"/>
        <v>606.73377299548758</v>
      </c>
      <c r="AE109" s="157">
        <f t="shared" si="93"/>
        <v>636.35311813027874</v>
      </c>
      <c r="AF109" s="157">
        <f t="shared" si="93"/>
        <v>665.9724632650699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14.346870299664467</v>
      </c>
      <c r="K110" s="157">
        <f t="shared" si="94"/>
        <v>43.966215434455627</v>
      </c>
      <c r="L110" s="157">
        <f t="shared" si="94"/>
        <v>73.58556056924678</v>
      </c>
      <c r="M110" s="210">
        <f t="shared" si="94"/>
        <v>103.20490570403794</v>
      </c>
      <c r="N110" s="157">
        <f t="shared" si="94"/>
        <v>132.8242508388291</v>
      </c>
      <c r="O110" s="157">
        <f t="shared" si="94"/>
        <v>162.44359597362026</v>
      </c>
      <c r="P110" s="157">
        <f t="shared" si="94"/>
        <v>192.06294110841142</v>
      </c>
      <c r="Q110" s="157">
        <f t="shared" si="94"/>
        <v>221.68228624320258</v>
      </c>
      <c r="R110" s="157">
        <f t="shared" si="94"/>
        <v>251.30163137799374</v>
      </c>
      <c r="S110" s="157">
        <f t="shared" si="94"/>
        <v>280.92097651278488</v>
      </c>
      <c r="T110" s="157">
        <f t="shared" si="94"/>
        <v>310.54032164757604</v>
      </c>
      <c r="U110" s="157">
        <f t="shared" si="94"/>
        <v>340.1596667823672</v>
      </c>
      <c r="V110" s="157">
        <f t="shared" si="94"/>
        <v>369.77901191715836</v>
      </c>
      <c r="W110" s="157">
        <f t="shared" si="94"/>
        <v>399.39835705194952</v>
      </c>
      <c r="X110" s="157">
        <f t="shared" si="94"/>
        <v>429.01770218674068</v>
      </c>
      <c r="Y110" s="157">
        <f t="shared" si="94"/>
        <v>458.63704732153184</v>
      </c>
      <c r="Z110" s="157">
        <f t="shared" si="94"/>
        <v>488.256392456323</v>
      </c>
      <c r="AA110" s="157">
        <f t="shared" si="94"/>
        <v>517.8757375911141</v>
      </c>
      <c r="AB110" s="157">
        <f t="shared" si="94"/>
        <v>547.49508272590526</v>
      </c>
      <c r="AC110" s="157">
        <f t="shared" si="94"/>
        <v>577.11442786069642</v>
      </c>
      <c r="AD110" s="157">
        <f t="shared" si="94"/>
        <v>606.73377299548758</v>
      </c>
      <c r="AE110" s="157">
        <f t="shared" si="94"/>
        <v>636.35311813027874</v>
      </c>
      <c r="AF110" s="157">
        <f t="shared" si="94"/>
        <v>665.9724632650699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14.346870299664467</v>
      </c>
      <c r="K111" s="157">
        <f t="shared" si="95"/>
        <v>43.966215434455627</v>
      </c>
      <c r="L111" s="157">
        <f t="shared" si="95"/>
        <v>73.58556056924678</v>
      </c>
      <c r="M111" s="210">
        <f t="shared" si="95"/>
        <v>103.20490570403794</v>
      </c>
      <c r="N111" s="157">
        <f t="shared" si="95"/>
        <v>132.8242508388291</v>
      </c>
      <c r="O111" s="157">
        <f t="shared" si="95"/>
        <v>162.44359597362026</v>
      </c>
      <c r="P111" s="157">
        <f t="shared" si="95"/>
        <v>192.06294110841142</v>
      </c>
      <c r="Q111" s="157">
        <f t="shared" si="95"/>
        <v>221.68228624320258</v>
      </c>
      <c r="R111" s="157">
        <f t="shared" si="95"/>
        <v>251.30163137799374</v>
      </c>
      <c r="S111" s="157">
        <f t="shared" si="95"/>
        <v>280.92097651278488</v>
      </c>
      <c r="T111" s="157">
        <f t="shared" si="95"/>
        <v>310.54032164757604</v>
      </c>
      <c r="U111" s="157">
        <f t="shared" si="95"/>
        <v>340.1596667823672</v>
      </c>
      <c r="V111" s="157">
        <f t="shared" si="95"/>
        <v>369.77901191715836</v>
      </c>
      <c r="W111" s="157">
        <f t="shared" si="95"/>
        <v>399.39835705194952</v>
      </c>
      <c r="X111" s="157">
        <f t="shared" si="95"/>
        <v>429.01770218674068</v>
      </c>
      <c r="Y111" s="157">
        <f t="shared" si="95"/>
        <v>458.63704732153184</v>
      </c>
      <c r="Z111" s="157">
        <f t="shared" si="95"/>
        <v>488.256392456323</v>
      </c>
      <c r="AA111" s="157">
        <f t="shared" si="95"/>
        <v>517.8757375911141</v>
      </c>
      <c r="AB111" s="157">
        <f t="shared" si="95"/>
        <v>547.49508272590526</v>
      </c>
      <c r="AC111" s="157">
        <f t="shared" si="95"/>
        <v>577.11442786069642</v>
      </c>
      <c r="AD111" s="157">
        <f t="shared" si="95"/>
        <v>606.73377299548758</v>
      </c>
      <c r="AE111" s="157">
        <f t="shared" si="95"/>
        <v>636.35311813027874</v>
      </c>
      <c r="AF111" s="157">
        <f t="shared" si="95"/>
        <v>665.9724632650699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14.346870299664467</v>
      </c>
      <c r="K112" s="157">
        <f t="shared" si="96"/>
        <v>43.966215434455627</v>
      </c>
      <c r="L112" s="157">
        <f t="shared" si="96"/>
        <v>73.58556056924678</v>
      </c>
      <c r="M112" s="210">
        <f t="shared" si="96"/>
        <v>103.20490570403794</v>
      </c>
      <c r="N112" s="157">
        <f t="shared" si="96"/>
        <v>132.8242508388291</v>
      </c>
      <c r="O112" s="157">
        <f t="shared" si="96"/>
        <v>162.44359597362026</v>
      </c>
      <c r="P112" s="157">
        <f t="shared" si="96"/>
        <v>192.06294110841142</v>
      </c>
      <c r="Q112" s="157">
        <f t="shared" si="96"/>
        <v>221.68228624320258</v>
      </c>
      <c r="R112" s="157">
        <f t="shared" si="96"/>
        <v>251.30163137799374</v>
      </c>
      <c r="S112" s="157">
        <f t="shared" si="96"/>
        <v>280.92097651278488</v>
      </c>
      <c r="T112" s="157">
        <f t="shared" si="96"/>
        <v>310.54032164757604</v>
      </c>
      <c r="U112" s="157">
        <f t="shared" si="96"/>
        <v>340.1596667823672</v>
      </c>
      <c r="V112" s="157">
        <f t="shared" si="96"/>
        <v>369.77901191715836</v>
      </c>
      <c r="W112" s="157">
        <f t="shared" si="96"/>
        <v>399.39835705194952</v>
      </c>
      <c r="X112" s="157">
        <f t="shared" si="96"/>
        <v>429.01770218674068</v>
      </c>
      <c r="Y112" s="157">
        <f t="shared" si="96"/>
        <v>458.63704732153184</v>
      </c>
      <c r="Z112" s="157">
        <f t="shared" si="96"/>
        <v>488.256392456323</v>
      </c>
      <c r="AA112" s="157">
        <f t="shared" si="96"/>
        <v>517.8757375911141</v>
      </c>
      <c r="AB112" s="157">
        <f t="shared" si="96"/>
        <v>547.49508272590526</v>
      </c>
      <c r="AC112" s="157">
        <f t="shared" si="96"/>
        <v>577.11442786069642</v>
      </c>
      <c r="AD112" s="157">
        <f t="shared" si="96"/>
        <v>606.73377299548758</v>
      </c>
      <c r="AE112" s="157">
        <f t="shared" si="96"/>
        <v>636.35311813027874</v>
      </c>
      <c r="AF112" s="157">
        <f t="shared" si="96"/>
        <v>665.9724632650699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14.346870299664467</v>
      </c>
      <c r="K113" s="157">
        <f t="shared" si="97"/>
        <v>43.966215434455627</v>
      </c>
      <c r="L113" s="157">
        <f t="shared" si="97"/>
        <v>73.58556056924678</v>
      </c>
      <c r="M113" s="210">
        <f t="shared" si="97"/>
        <v>103.20490570403794</v>
      </c>
      <c r="N113" s="157">
        <f t="shared" si="97"/>
        <v>132.8242508388291</v>
      </c>
      <c r="O113" s="157">
        <f t="shared" si="97"/>
        <v>162.44359597362026</v>
      </c>
      <c r="P113" s="157">
        <f t="shared" si="97"/>
        <v>192.06294110841142</v>
      </c>
      <c r="Q113" s="157">
        <f t="shared" si="97"/>
        <v>221.68228624320258</v>
      </c>
      <c r="R113" s="157">
        <f t="shared" si="97"/>
        <v>251.30163137799374</v>
      </c>
      <c r="S113" s="157">
        <f t="shared" si="97"/>
        <v>280.92097651278488</v>
      </c>
      <c r="T113" s="157">
        <f t="shared" si="97"/>
        <v>310.54032164757604</v>
      </c>
      <c r="U113" s="157">
        <f t="shared" si="97"/>
        <v>340.1596667823672</v>
      </c>
      <c r="V113" s="157">
        <f t="shared" si="97"/>
        <v>369.77901191715836</v>
      </c>
      <c r="W113" s="157">
        <f t="shared" si="97"/>
        <v>399.39835705194952</v>
      </c>
      <c r="X113" s="157">
        <f t="shared" si="97"/>
        <v>429.01770218674068</v>
      </c>
      <c r="Y113" s="157">
        <f t="shared" si="97"/>
        <v>458.63704732153184</v>
      </c>
      <c r="Z113" s="157">
        <f t="shared" si="97"/>
        <v>488.256392456323</v>
      </c>
      <c r="AA113" s="157">
        <f t="shared" si="97"/>
        <v>517.8757375911141</v>
      </c>
      <c r="AB113" s="157">
        <f t="shared" si="97"/>
        <v>547.49508272590526</v>
      </c>
      <c r="AC113" s="157">
        <f t="shared" si="97"/>
        <v>577.11442786069642</v>
      </c>
      <c r="AD113" s="157">
        <f t="shared" si="97"/>
        <v>606.73377299548758</v>
      </c>
      <c r="AE113" s="157">
        <f t="shared" si="97"/>
        <v>636.35311813027874</v>
      </c>
      <c r="AF113" s="157">
        <f t="shared" si="97"/>
        <v>665.9724632650699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14.346870299664467</v>
      </c>
      <c r="K114" s="157">
        <f t="shared" si="98"/>
        <v>43.966215434455627</v>
      </c>
      <c r="L114" s="157">
        <f t="shared" si="98"/>
        <v>73.58556056924678</v>
      </c>
      <c r="M114" s="210">
        <f t="shared" si="98"/>
        <v>103.20490570403794</v>
      </c>
      <c r="N114" s="157">
        <f t="shared" si="98"/>
        <v>132.8242508388291</v>
      </c>
      <c r="O114" s="157">
        <f t="shared" si="98"/>
        <v>162.44359597362026</v>
      </c>
      <c r="P114" s="157">
        <f t="shared" si="98"/>
        <v>192.06294110841142</v>
      </c>
      <c r="Q114" s="157">
        <f t="shared" si="98"/>
        <v>221.68228624320258</v>
      </c>
      <c r="R114" s="157">
        <f t="shared" si="98"/>
        <v>251.30163137799374</v>
      </c>
      <c r="S114" s="157">
        <f t="shared" si="98"/>
        <v>280.92097651278488</v>
      </c>
      <c r="T114" s="157">
        <f t="shared" si="98"/>
        <v>310.54032164757604</v>
      </c>
      <c r="U114" s="157">
        <f t="shared" si="98"/>
        <v>340.1596667823672</v>
      </c>
      <c r="V114" s="157">
        <f t="shared" si="98"/>
        <v>369.77901191715836</v>
      </c>
      <c r="W114" s="157">
        <f t="shared" si="98"/>
        <v>399.39835705194952</v>
      </c>
      <c r="X114" s="157">
        <f t="shared" si="98"/>
        <v>429.01770218674068</v>
      </c>
      <c r="Y114" s="157">
        <f t="shared" si="98"/>
        <v>458.63704732153184</v>
      </c>
      <c r="Z114" s="157">
        <f t="shared" si="98"/>
        <v>488.256392456323</v>
      </c>
      <c r="AA114" s="157">
        <f t="shared" si="98"/>
        <v>517.8757375911141</v>
      </c>
      <c r="AB114" s="157">
        <f t="shared" si="98"/>
        <v>547.49508272590526</v>
      </c>
      <c r="AC114" s="157">
        <f t="shared" si="98"/>
        <v>577.11442786069642</v>
      </c>
      <c r="AD114" s="157">
        <f t="shared" si="98"/>
        <v>606.73377299548758</v>
      </c>
      <c r="AE114" s="157">
        <f t="shared" si="98"/>
        <v>636.35311813027874</v>
      </c>
      <c r="AF114" s="157">
        <f t="shared" si="98"/>
        <v>665.9724632650699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14.346870299664467</v>
      </c>
      <c r="K115" s="157">
        <f t="shared" si="99"/>
        <v>43.966215434455627</v>
      </c>
      <c r="L115" s="157">
        <f t="shared" si="99"/>
        <v>73.58556056924678</v>
      </c>
      <c r="M115" s="210">
        <f t="shared" si="99"/>
        <v>103.20490570403794</v>
      </c>
      <c r="N115" s="157">
        <f t="shared" si="99"/>
        <v>132.8242508388291</v>
      </c>
      <c r="O115" s="157">
        <f t="shared" si="99"/>
        <v>162.44359597362026</v>
      </c>
      <c r="P115" s="157">
        <f t="shared" si="99"/>
        <v>192.06294110841142</v>
      </c>
      <c r="Q115" s="157">
        <f t="shared" si="99"/>
        <v>221.68228624320258</v>
      </c>
      <c r="R115" s="157">
        <f t="shared" si="99"/>
        <v>251.30163137799374</v>
      </c>
      <c r="S115" s="157">
        <f t="shared" si="99"/>
        <v>280.92097651278488</v>
      </c>
      <c r="T115" s="157">
        <f t="shared" si="99"/>
        <v>310.54032164757604</v>
      </c>
      <c r="U115" s="157">
        <f t="shared" si="99"/>
        <v>340.1596667823672</v>
      </c>
      <c r="V115" s="157">
        <f t="shared" si="99"/>
        <v>369.77901191715836</v>
      </c>
      <c r="W115" s="157">
        <f t="shared" si="99"/>
        <v>399.39835705194952</v>
      </c>
      <c r="X115" s="157">
        <f t="shared" si="99"/>
        <v>429.01770218674068</v>
      </c>
      <c r="Y115" s="157">
        <f t="shared" si="99"/>
        <v>458.63704732153184</v>
      </c>
      <c r="Z115" s="157">
        <f t="shared" si="99"/>
        <v>488.256392456323</v>
      </c>
      <c r="AA115" s="157">
        <f t="shared" si="99"/>
        <v>517.8757375911141</v>
      </c>
      <c r="AB115" s="157">
        <f t="shared" si="99"/>
        <v>547.49508272590526</v>
      </c>
      <c r="AC115" s="157">
        <f t="shared" si="99"/>
        <v>577.11442786069642</v>
      </c>
      <c r="AD115" s="157">
        <f t="shared" si="99"/>
        <v>606.73377299548758</v>
      </c>
      <c r="AE115" s="157">
        <f t="shared" si="99"/>
        <v>636.35311813027874</v>
      </c>
      <c r="AF115" s="157">
        <f t="shared" si="99"/>
        <v>665.9724632650699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14.346870299664467</v>
      </c>
      <c r="K116" s="157">
        <f t="shared" si="100"/>
        <v>43.966215434455627</v>
      </c>
      <c r="L116" s="157">
        <f t="shared" si="100"/>
        <v>73.58556056924678</v>
      </c>
      <c r="M116" s="210">
        <f t="shared" si="100"/>
        <v>103.20490570403794</v>
      </c>
      <c r="N116" s="157">
        <f t="shared" si="100"/>
        <v>132.8242508388291</v>
      </c>
      <c r="O116" s="157">
        <f t="shared" si="100"/>
        <v>162.44359597362026</v>
      </c>
      <c r="P116" s="157">
        <f t="shared" si="100"/>
        <v>192.06294110841142</v>
      </c>
      <c r="Q116" s="157">
        <f t="shared" si="100"/>
        <v>221.68228624320258</v>
      </c>
      <c r="R116" s="157">
        <f t="shared" si="100"/>
        <v>251.30163137799374</v>
      </c>
      <c r="S116" s="157">
        <f t="shared" si="100"/>
        <v>280.92097651278488</v>
      </c>
      <c r="T116" s="157">
        <f t="shared" si="100"/>
        <v>310.54032164757604</v>
      </c>
      <c r="U116" s="157">
        <f t="shared" si="100"/>
        <v>340.1596667823672</v>
      </c>
      <c r="V116" s="157">
        <f t="shared" si="100"/>
        <v>369.77901191715836</v>
      </c>
      <c r="W116" s="157">
        <f t="shared" si="100"/>
        <v>399.39835705194952</v>
      </c>
      <c r="X116" s="157">
        <f t="shared" si="100"/>
        <v>429.01770218674068</v>
      </c>
      <c r="Y116" s="157">
        <f t="shared" si="100"/>
        <v>458.63704732153184</v>
      </c>
      <c r="Z116" s="157">
        <f t="shared" si="100"/>
        <v>488.256392456323</v>
      </c>
      <c r="AA116" s="157">
        <f t="shared" si="100"/>
        <v>517.8757375911141</v>
      </c>
      <c r="AB116" s="157">
        <f t="shared" si="100"/>
        <v>547.49508272590526</v>
      </c>
      <c r="AC116" s="157">
        <f t="shared" si="100"/>
        <v>577.11442786069642</v>
      </c>
      <c r="AD116" s="157">
        <f t="shared" si="100"/>
        <v>606.73377299548758</v>
      </c>
      <c r="AE116" s="157">
        <f t="shared" si="100"/>
        <v>636.35311813027874</v>
      </c>
      <c r="AF116" s="157">
        <f t="shared" si="100"/>
        <v>665.9724632650699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14.346870299664467</v>
      </c>
      <c r="K117" s="157">
        <f t="shared" si="101"/>
        <v>43.966215434455627</v>
      </c>
      <c r="L117" s="157">
        <f t="shared" si="101"/>
        <v>73.58556056924678</v>
      </c>
      <c r="M117" s="210">
        <f t="shared" si="101"/>
        <v>103.20490570403794</v>
      </c>
      <c r="N117" s="157">
        <f t="shared" si="101"/>
        <v>132.8242508388291</v>
      </c>
      <c r="O117" s="157">
        <f t="shared" si="101"/>
        <v>162.44359597362026</v>
      </c>
      <c r="P117" s="157">
        <f t="shared" si="101"/>
        <v>192.06294110841142</v>
      </c>
      <c r="Q117" s="157">
        <f t="shared" si="101"/>
        <v>221.68228624320258</v>
      </c>
      <c r="R117" s="157">
        <f t="shared" si="101"/>
        <v>251.30163137799374</v>
      </c>
      <c r="S117" s="157">
        <f t="shared" si="101"/>
        <v>280.92097651278488</v>
      </c>
      <c r="T117" s="157">
        <f t="shared" si="101"/>
        <v>310.54032164757604</v>
      </c>
      <c r="U117" s="157">
        <f t="shared" si="101"/>
        <v>340.1596667823672</v>
      </c>
      <c r="V117" s="157">
        <f t="shared" si="101"/>
        <v>369.77901191715836</v>
      </c>
      <c r="W117" s="157">
        <f t="shared" si="101"/>
        <v>399.39835705194952</v>
      </c>
      <c r="X117" s="157">
        <f t="shared" si="101"/>
        <v>429.01770218674068</v>
      </c>
      <c r="Y117" s="157">
        <f t="shared" si="101"/>
        <v>458.63704732153184</v>
      </c>
      <c r="Z117" s="157">
        <f t="shared" si="101"/>
        <v>488.256392456323</v>
      </c>
      <c r="AA117" s="157">
        <f t="shared" si="101"/>
        <v>517.8757375911141</v>
      </c>
      <c r="AB117" s="157">
        <f t="shared" si="101"/>
        <v>547.49508272590526</v>
      </c>
      <c r="AC117" s="157">
        <f t="shared" si="101"/>
        <v>577.11442786069642</v>
      </c>
      <c r="AD117" s="157">
        <f t="shared" si="101"/>
        <v>606.73377299548758</v>
      </c>
      <c r="AE117" s="157">
        <f t="shared" si="101"/>
        <v>636.35311813027874</v>
      </c>
      <c r="AF117" s="157">
        <f t="shared" si="101"/>
        <v>665.9724632650699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14.346870299664467</v>
      </c>
      <c r="K118" s="157">
        <f t="shared" si="102"/>
        <v>43.966215434455627</v>
      </c>
      <c r="L118" s="157">
        <f t="shared" si="102"/>
        <v>73.58556056924678</v>
      </c>
      <c r="M118" s="210">
        <f t="shared" si="102"/>
        <v>103.20490570403794</v>
      </c>
      <c r="N118" s="157">
        <f t="shared" si="102"/>
        <v>132.8242508388291</v>
      </c>
      <c r="O118" s="157">
        <f t="shared" si="102"/>
        <v>162.44359597362026</v>
      </c>
      <c r="P118" s="157">
        <f t="shared" si="102"/>
        <v>192.06294110841142</v>
      </c>
      <c r="Q118" s="157">
        <f t="shared" si="102"/>
        <v>221.68228624320258</v>
      </c>
      <c r="R118" s="157">
        <f t="shared" si="102"/>
        <v>251.30163137799374</v>
      </c>
      <c r="S118" s="157">
        <f t="shared" si="102"/>
        <v>280.92097651278488</v>
      </c>
      <c r="T118" s="157">
        <f t="shared" si="102"/>
        <v>310.54032164757604</v>
      </c>
      <c r="U118" s="157">
        <f t="shared" si="102"/>
        <v>340.1596667823672</v>
      </c>
      <c r="V118" s="157">
        <f t="shared" si="102"/>
        <v>369.77901191715836</v>
      </c>
      <c r="W118" s="157">
        <f t="shared" si="102"/>
        <v>399.39835705194952</v>
      </c>
      <c r="X118" s="157">
        <f t="shared" si="102"/>
        <v>429.01770218674068</v>
      </c>
      <c r="Y118" s="157">
        <f t="shared" si="102"/>
        <v>458.63704732153184</v>
      </c>
      <c r="Z118" s="157">
        <f t="shared" si="102"/>
        <v>488.256392456323</v>
      </c>
      <c r="AA118" s="157">
        <f t="shared" si="102"/>
        <v>517.8757375911141</v>
      </c>
      <c r="AB118" s="157">
        <f t="shared" si="102"/>
        <v>547.49508272590526</v>
      </c>
      <c r="AC118" s="157">
        <f t="shared" si="102"/>
        <v>577.11442786069642</v>
      </c>
      <c r="AD118" s="157">
        <f t="shared" si="102"/>
        <v>606.73377299548758</v>
      </c>
      <c r="AE118" s="157">
        <f t="shared" si="102"/>
        <v>636.35311813027874</v>
      </c>
      <c r="AF118" s="157">
        <f t="shared" si="102"/>
        <v>665.9724632650699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DC_annuity_40k_60k_raw!D14+Inputs!M3*Inputs!M4</f>
        <v>57.5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211.04310693458297</v>
      </c>
      <c r="C9" s="58">
        <f t="shared" si="3"/>
        <v>633.12932080374912</v>
      </c>
      <c r="D9" s="58">
        <f t="shared" si="3"/>
        <v>1055.2155346729132</v>
      </c>
      <c r="E9" s="58">
        <f t="shared" si="3"/>
        <v>1477.3017485420805</v>
      </c>
      <c r="F9" s="58">
        <f t="shared" si="3"/>
        <v>1899.3879624112451</v>
      </c>
      <c r="G9" s="58">
        <f t="shared" si="3"/>
        <v>2321.4741762804142</v>
      </c>
      <c r="H9" s="58">
        <f t="shared" si="3"/>
        <v>2743.5603901495761</v>
      </c>
      <c r="I9" s="58">
        <f t="shared" si="3"/>
        <v>3165.6466040187406</v>
      </c>
      <c r="J9" s="92">
        <f t="shared" si="3"/>
        <v>3854.9511940549964</v>
      </c>
      <c r="K9" s="69">
        <f t="shared" si="3"/>
        <v>4805.8296248741644</v>
      </c>
      <c r="L9" s="69">
        <f t="shared" si="3"/>
        <v>5762.3525910775043</v>
      </c>
      <c r="M9" s="101">
        <f t="shared" si="3"/>
        <v>6713.2310218966613</v>
      </c>
      <c r="N9" s="58">
        <f t="shared" si="3"/>
        <v>7185.8479696141585</v>
      </c>
      <c r="O9" s="58">
        <f t="shared" si="3"/>
        <v>7191.4925049983394</v>
      </c>
      <c r="P9" s="58">
        <f t="shared" si="3"/>
        <v>7185.8479696141603</v>
      </c>
      <c r="Q9" s="58">
        <f t="shared" si="3"/>
        <v>7185.8479696141585</v>
      </c>
      <c r="R9" s="58">
        <f t="shared" si="3"/>
        <v>7191.4925049983358</v>
      </c>
      <c r="S9" s="58">
        <f t="shared" si="3"/>
        <v>7185.8479696141567</v>
      </c>
      <c r="T9" s="58">
        <f t="shared" si="3"/>
        <v>7185.8479696141621</v>
      </c>
      <c r="U9" s="58">
        <f t="shared" si="3"/>
        <v>7180.2034342299776</v>
      </c>
      <c r="V9" s="58">
        <f t="shared" si="3"/>
        <v>7180.2034342299812</v>
      </c>
      <c r="W9" s="58">
        <f t="shared" si="3"/>
        <v>7180.2034342299812</v>
      </c>
      <c r="X9" s="58">
        <f t="shared" si="3"/>
        <v>7180.2034342299739</v>
      </c>
      <c r="Y9" s="58">
        <f t="shared" si="3"/>
        <v>7191.4925049983503</v>
      </c>
      <c r="Z9" s="58">
        <f t="shared" si="3"/>
        <v>7185.8479696141585</v>
      </c>
      <c r="AA9" s="58">
        <f t="shared" si="3"/>
        <v>7185.8479696141585</v>
      </c>
      <c r="AB9" s="58">
        <f t="shared" si="3"/>
        <v>7191.4925049983431</v>
      </c>
      <c r="AC9" s="58">
        <f t="shared" si="3"/>
        <v>7185.8479696141476</v>
      </c>
      <c r="AD9" s="58">
        <f t="shared" si="3"/>
        <v>7185.8479696141621</v>
      </c>
      <c r="AE9" s="58">
        <f t="shared" si="3"/>
        <v>7191.4925049983394</v>
      </c>
      <c r="AF9" s="58">
        <f t="shared" si="3"/>
        <v>7185.8479696141549</v>
      </c>
    </row>
    <row r="10" spans="1:32" ht="15.75" customHeight="1" x14ac:dyDescent="0.15">
      <c r="A10" s="60" t="s">
        <v>86</v>
      </c>
      <c r="B10" s="61">
        <f t="shared" ref="B10:AF10" si="4">B9/B21</f>
        <v>0.26380388366822866</v>
      </c>
      <c r="C10" s="61">
        <f t="shared" si="4"/>
        <v>0.26380388366822882</v>
      </c>
      <c r="D10" s="61">
        <f t="shared" si="4"/>
        <v>0.26380388366822838</v>
      </c>
      <c r="E10" s="61">
        <f t="shared" si="4"/>
        <v>0.26380388366822866</v>
      </c>
      <c r="F10" s="61">
        <f t="shared" si="4"/>
        <v>0.26380388366822849</v>
      </c>
      <c r="G10" s="61">
        <f t="shared" si="4"/>
        <v>0.26380388366822882</v>
      </c>
      <c r="H10" s="61">
        <f t="shared" si="4"/>
        <v>0.26380388366822849</v>
      </c>
      <c r="I10" s="61">
        <f t="shared" si="4"/>
        <v>0.26380388366822838</v>
      </c>
      <c r="J10" s="94">
        <f t="shared" si="4"/>
        <v>0.2834522936805145</v>
      </c>
      <c r="K10" s="66">
        <f t="shared" si="4"/>
        <v>0.31617300163645812</v>
      </c>
      <c r="L10" s="66">
        <f t="shared" si="4"/>
        <v>0.34299717804032764</v>
      </c>
      <c r="M10" s="103">
        <f t="shared" si="4"/>
        <v>0.36484951205960131</v>
      </c>
      <c r="N10" s="61">
        <f t="shared" si="4"/>
        <v>0.36809467370920751</v>
      </c>
      <c r="O10" s="61">
        <f t="shared" si="4"/>
        <v>0.35652879819247363</v>
      </c>
      <c r="P10" s="61">
        <f t="shared" si="4"/>
        <v>0.34523549456457692</v>
      </c>
      <c r="Q10" s="61">
        <f t="shared" si="4"/>
        <v>0.33479450230814523</v>
      </c>
      <c r="R10" s="61">
        <f t="shared" si="4"/>
        <v>0.3252217706397843</v>
      </c>
      <c r="S10" s="61">
        <f t="shared" si="4"/>
        <v>0.31577737203753625</v>
      </c>
      <c r="T10" s="61">
        <f t="shared" si="4"/>
        <v>0.30701957084899362</v>
      </c>
      <c r="U10" s="61">
        <f t="shared" si="4"/>
        <v>0.29849978198313476</v>
      </c>
      <c r="V10" s="61">
        <f t="shared" si="4"/>
        <v>0.29072265488828047</v>
      </c>
      <c r="W10" s="61">
        <f t="shared" si="4"/>
        <v>0.28327739124127471</v>
      </c>
      <c r="X10" s="61">
        <f t="shared" si="4"/>
        <v>0.27620394459621672</v>
      </c>
      <c r="Y10" s="61">
        <f t="shared" si="4"/>
        <v>0.26984165923617187</v>
      </c>
      <c r="Z10" s="61">
        <f t="shared" si="4"/>
        <v>0.26327319314505332</v>
      </c>
      <c r="AA10" s="61">
        <f t="shared" si="4"/>
        <v>0.25715738769195329</v>
      </c>
      <c r="AB10" s="61">
        <f t="shared" si="4"/>
        <v>0.25151668356195789</v>
      </c>
      <c r="AC10" s="61">
        <f t="shared" si="4"/>
        <v>0.24578779325434919</v>
      </c>
      <c r="AD10" s="61">
        <f t="shared" si="4"/>
        <v>0.2404491419272699</v>
      </c>
      <c r="AE10" s="61">
        <f t="shared" si="4"/>
        <v>0.23552233671689324</v>
      </c>
      <c r="AF10" s="61">
        <f t="shared" si="4"/>
        <v>0.23048034422193958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508.35063860815461</v>
      </c>
      <c r="C13" s="58">
        <f t="shared" si="6"/>
        <v>1525.0519158244633</v>
      </c>
      <c r="D13" s="58">
        <f t="shared" si="6"/>
        <v>2541.7531930407731</v>
      </c>
      <c r="E13" s="58">
        <f t="shared" si="6"/>
        <v>3558.454470257082</v>
      </c>
      <c r="F13" s="58">
        <f t="shared" si="6"/>
        <v>4575.1557474733918</v>
      </c>
      <c r="G13" s="58">
        <f t="shared" si="6"/>
        <v>5591.8570246896998</v>
      </c>
      <c r="H13" s="58">
        <f t="shared" si="6"/>
        <v>6608.5583019060105</v>
      </c>
      <c r="I13" s="69">
        <f t="shared" si="6"/>
        <v>7625.2595791223202</v>
      </c>
      <c r="J13" s="92">
        <f t="shared" si="6"/>
        <v>8133.6102177304738</v>
      </c>
      <c r="K13" s="69">
        <f t="shared" si="6"/>
        <v>8133.6102177304738</v>
      </c>
      <c r="L13" s="69">
        <f t="shared" si="6"/>
        <v>8133.6102177304738</v>
      </c>
      <c r="M13" s="101">
        <f t="shared" si="6"/>
        <v>8133.6102177304738</v>
      </c>
      <c r="N13" s="69">
        <f t="shared" si="6"/>
        <v>8133.6102177304738</v>
      </c>
      <c r="O13" s="58">
        <f t="shared" si="6"/>
        <v>8133.6102177304738</v>
      </c>
      <c r="P13" s="58">
        <f t="shared" si="6"/>
        <v>8133.6102177304738</v>
      </c>
      <c r="Q13" s="58">
        <f t="shared" si="6"/>
        <v>8133.6102177304738</v>
      </c>
      <c r="R13" s="58">
        <f t="shared" si="6"/>
        <v>8133.6102177304738</v>
      </c>
      <c r="S13" s="58">
        <f t="shared" si="6"/>
        <v>8133.6102177304738</v>
      </c>
      <c r="T13" s="58">
        <f t="shared" si="6"/>
        <v>8133.6102177304738</v>
      </c>
      <c r="U13" s="58">
        <f t="shared" si="6"/>
        <v>8133.6102177304738</v>
      </c>
      <c r="V13" s="58">
        <f t="shared" si="6"/>
        <v>8133.6102177304738</v>
      </c>
      <c r="W13" s="58">
        <f t="shared" si="6"/>
        <v>8133.6102177304738</v>
      </c>
      <c r="X13" s="58">
        <f t="shared" si="6"/>
        <v>8133.6102177304738</v>
      </c>
      <c r="Y13" s="58">
        <f t="shared" si="6"/>
        <v>8133.6102177304738</v>
      </c>
      <c r="Z13" s="58">
        <f t="shared" si="6"/>
        <v>8133.6102177304738</v>
      </c>
      <c r="AA13" s="58">
        <f t="shared" si="6"/>
        <v>8133.6102177304738</v>
      </c>
      <c r="AB13" s="58">
        <f t="shared" si="6"/>
        <v>8133.6102177304738</v>
      </c>
      <c r="AC13" s="58">
        <f t="shared" si="6"/>
        <v>8133.6102177304738</v>
      </c>
      <c r="AD13" s="58">
        <f t="shared" si="6"/>
        <v>8133.6102177304738</v>
      </c>
      <c r="AE13" s="58">
        <f t="shared" si="6"/>
        <v>8133.6102177304738</v>
      </c>
      <c r="AF13" s="58">
        <f t="shared" si="6"/>
        <v>8133.6102177304738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281.52120228603684</v>
      </c>
      <c r="O15" s="58">
        <f t="shared" si="7"/>
        <v>849.50257531926934</v>
      </c>
      <c r="P15" s="58">
        <f t="shared" si="7"/>
        <v>1412.5449798913432</v>
      </c>
      <c r="Q15" s="58">
        <f t="shared" si="7"/>
        <v>1980.5263529245744</v>
      </c>
      <c r="R15" s="58">
        <f t="shared" si="7"/>
        <v>2548.5077259578065</v>
      </c>
      <c r="S15" s="58">
        <f t="shared" si="7"/>
        <v>3111.5501305298799</v>
      </c>
      <c r="T15" s="58">
        <f t="shared" si="7"/>
        <v>3679.5315035631133</v>
      </c>
      <c r="U15" s="58">
        <f t="shared" si="7"/>
        <v>4247.5128765963464</v>
      </c>
      <c r="V15" s="58">
        <f t="shared" si="7"/>
        <v>4810.555281168422</v>
      </c>
      <c r="W15" s="58">
        <f t="shared" si="7"/>
        <v>5378.5366542016518</v>
      </c>
      <c r="X15" s="58">
        <f t="shared" si="7"/>
        <v>5946.5180272348807</v>
      </c>
      <c r="Y15" s="58">
        <f t="shared" si="7"/>
        <v>6519.4383687292748</v>
      </c>
      <c r="Z15" s="58">
        <f t="shared" si="7"/>
        <v>7082.4807733013467</v>
      </c>
      <c r="AA15" s="58">
        <f t="shared" si="7"/>
        <v>7650.4621463345775</v>
      </c>
      <c r="AB15" s="58">
        <f t="shared" si="7"/>
        <v>8218.4435193678128</v>
      </c>
      <c r="AC15" s="58">
        <f t="shared" si="7"/>
        <v>8781.4859239398811</v>
      </c>
      <c r="AD15" s="58">
        <f t="shared" si="7"/>
        <v>9349.4672969731182</v>
      </c>
      <c r="AE15" s="58">
        <f t="shared" si="7"/>
        <v>9917.448670006348</v>
      </c>
      <c r="AF15" s="58">
        <f t="shared" si="7"/>
        <v>10480.491074578424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281.52120228603684</v>
      </c>
      <c r="K16" s="117">
        <f t="shared" si="8"/>
        <v>849.50257531926934</v>
      </c>
      <c r="L16" s="117">
        <f t="shared" si="8"/>
        <v>1412.5449798913432</v>
      </c>
      <c r="M16" s="118">
        <f t="shared" si="8"/>
        <v>1980.5263529245744</v>
      </c>
      <c r="N16" s="127">
        <f t="shared" si="8"/>
        <v>2548.5077259578065</v>
      </c>
      <c r="O16" s="127">
        <f t="shared" si="8"/>
        <v>3111.5501305298799</v>
      </c>
      <c r="P16" s="127">
        <f t="shared" si="8"/>
        <v>3679.5315035631133</v>
      </c>
      <c r="Q16" s="127">
        <f t="shared" si="8"/>
        <v>4247.5128765963464</v>
      </c>
      <c r="R16" s="127">
        <f t="shared" si="8"/>
        <v>4810.555281168422</v>
      </c>
      <c r="S16" s="127">
        <f t="shared" si="8"/>
        <v>5378.5366542016518</v>
      </c>
      <c r="T16" s="127">
        <f t="shared" si="8"/>
        <v>5946.5180272348807</v>
      </c>
      <c r="U16" s="127">
        <f t="shared" si="8"/>
        <v>6519.4383687292748</v>
      </c>
      <c r="V16" s="127">
        <f t="shared" si="8"/>
        <v>7082.4807733013467</v>
      </c>
      <c r="W16" s="127">
        <f t="shared" si="8"/>
        <v>7650.4621463345775</v>
      </c>
      <c r="X16" s="127">
        <f t="shared" si="8"/>
        <v>8218.4435193678128</v>
      </c>
      <c r="Y16" s="127">
        <f t="shared" si="8"/>
        <v>8781.4859239398811</v>
      </c>
      <c r="Z16" s="127">
        <f t="shared" si="8"/>
        <v>9349.4672969731182</v>
      </c>
      <c r="AA16" s="127">
        <f t="shared" si="8"/>
        <v>9917.448670006348</v>
      </c>
      <c r="AB16" s="127">
        <f t="shared" si="8"/>
        <v>10480.491074578424</v>
      </c>
      <c r="AC16" s="127">
        <f t="shared" si="8"/>
        <v>11048.472447611663</v>
      </c>
      <c r="AD16" s="127">
        <f t="shared" si="8"/>
        <v>11616.453820644885</v>
      </c>
      <c r="AE16" s="127">
        <f t="shared" si="8"/>
        <v>12179.496225216961</v>
      </c>
      <c r="AF16" s="127">
        <f t="shared" si="8"/>
        <v>12747.477598250198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2440.2173146122914</v>
      </c>
      <c r="O18" s="58">
        <f t="shared" si="9"/>
        <v>2521.3575107598958</v>
      </c>
      <c r="P18" s="58">
        <f t="shared" si="9"/>
        <v>2601.7921399844777</v>
      </c>
      <c r="Q18" s="58">
        <f t="shared" si="9"/>
        <v>2682.9323361320821</v>
      </c>
      <c r="R18" s="58">
        <f t="shared" si="9"/>
        <v>2764.072532279687</v>
      </c>
      <c r="S18" s="58">
        <f t="shared" si="9"/>
        <v>2844.5071615042689</v>
      </c>
      <c r="T18" s="58">
        <f t="shared" si="9"/>
        <v>2925.6473576518733</v>
      </c>
      <c r="U18" s="58">
        <f t="shared" si="9"/>
        <v>3006.7875537994778</v>
      </c>
      <c r="V18" s="58">
        <f t="shared" si="9"/>
        <v>3087.2221830240596</v>
      </c>
      <c r="W18" s="58">
        <f t="shared" si="9"/>
        <v>3168.3623791716641</v>
      </c>
      <c r="X18" s="58">
        <f t="shared" si="9"/>
        <v>3249.502575319269</v>
      </c>
      <c r="Y18" s="58">
        <f t="shared" si="9"/>
        <v>3331.3483383898965</v>
      </c>
      <c r="Z18" s="58">
        <f t="shared" si="9"/>
        <v>3411.7829676144784</v>
      </c>
      <c r="AA18" s="58">
        <f t="shared" si="9"/>
        <v>3492.9231637620833</v>
      </c>
      <c r="AB18" s="58">
        <f t="shared" si="9"/>
        <v>3574.0633599096873</v>
      </c>
      <c r="AC18" s="58">
        <f t="shared" si="9"/>
        <v>3654.4979891342696</v>
      </c>
      <c r="AD18" s="58">
        <f t="shared" si="9"/>
        <v>3735.638185281874</v>
      </c>
      <c r="AE18" s="58">
        <f t="shared" si="9"/>
        <v>3816.7783814294789</v>
      </c>
      <c r="AF18" s="58">
        <f t="shared" si="9"/>
        <v>3897.2130106540603</v>
      </c>
    </row>
    <row r="19" spans="1:32" ht="15.75" customHeight="1" x14ac:dyDescent="0.15">
      <c r="A19" s="62" t="s">
        <v>88</v>
      </c>
      <c r="B19" s="58">
        <f t="shared" ref="B19:AF19" si="10">3*(B50+B98)</f>
        <v>80.606254457262537</v>
      </c>
      <c r="C19" s="58">
        <f t="shared" si="10"/>
        <v>241.81876337178767</v>
      </c>
      <c r="D19" s="58">
        <f t="shared" si="10"/>
        <v>403.03127228631274</v>
      </c>
      <c r="E19" s="58">
        <f t="shared" si="10"/>
        <v>564.24378120083782</v>
      </c>
      <c r="F19" s="58">
        <f t="shared" si="10"/>
        <v>725.45629011536289</v>
      </c>
      <c r="G19" s="58">
        <f t="shared" si="10"/>
        <v>886.66879902988796</v>
      </c>
      <c r="H19" s="58">
        <f t="shared" si="10"/>
        <v>1047.8813079444133</v>
      </c>
      <c r="I19" s="58">
        <f t="shared" si="10"/>
        <v>1209.0938168589382</v>
      </c>
      <c r="J19" s="92">
        <f t="shared" si="10"/>
        <v>1329.9173859284917</v>
      </c>
      <c r="K19" s="69">
        <f t="shared" si="10"/>
        <v>1411.0575820760962</v>
      </c>
      <c r="L19" s="69">
        <f t="shared" si="10"/>
        <v>1491.4922113006783</v>
      </c>
      <c r="M19" s="101">
        <f t="shared" si="10"/>
        <v>1572.6324074482829</v>
      </c>
      <c r="N19" s="58">
        <f t="shared" si="10"/>
        <v>1653.7726035958876</v>
      </c>
      <c r="O19" s="58">
        <f t="shared" si="10"/>
        <v>1734.2072328204695</v>
      </c>
      <c r="P19" s="58">
        <f t="shared" si="10"/>
        <v>1815.3474289680739</v>
      </c>
      <c r="Q19" s="58">
        <f t="shared" si="10"/>
        <v>1896.4876251156786</v>
      </c>
      <c r="R19" s="58">
        <f t="shared" si="10"/>
        <v>1976.9222543402607</v>
      </c>
      <c r="S19" s="58">
        <f t="shared" si="10"/>
        <v>2058.0624504878651</v>
      </c>
      <c r="T19" s="58">
        <f t="shared" si="10"/>
        <v>2139.2026466354696</v>
      </c>
      <c r="U19" s="58">
        <f t="shared" si="10"/>
        <v>2221.0484097060971</v>
      </c>
      <c r="V19" s="58">
        <f t="shared" si="10"/>
        <v>2301.483038930679</v>
      </c>
      <c r="W19" s="58">
        <f t="shared" si="10"/>
        <v>2382.6232350782834</v>
      </c>
      <c r="X19" s="58">
        <f t="shared" si="10"/>
        <v>2463.7634312258883</v>
      </c>
      <c r="Y19" s="58">
        <f t="shared" si="10"/>
        <v>2544.1980604504697</v>
      </c>
      <c r="Z19" s="58">
        <f t="shared" si="10"/>
        <v>2625.3382565980746</v>
      </c>
      <c r="AA19" s="58">
        <f t="shared" si="10"/>
        <v>2706.4784527456795</v>
      </c>
      <c r="AB19" s="58">
        <f t="shared" si="10"/>
        <v>2786.9130819702614</v>
      </c>
      <c r="AC19" s="58">
        <f t="shared" si="10"/>
        <v>2868.0532781178658</v>
      </c>
      <c r="AD19" s="58">
        <f t="shared" si="10"/>
        <v>2949.1934742654703</v>
      </c>
      <c r="AE19" s="58">
        <f t="shared" si="10"/>
        <v>3029.6281034900526</v>
      </c>
      <c r="AF19" s="58">
        <f t="shared" si="10"/>
        <v>3110.768299637657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19521.738516898327</v>
      </c>
      <c r="O21" s="58">
        <f t="shared" si="11"/>
        <v>20170.860086079163</v>
      </c>
      <c r="P21" s="58">
        <f t="shared" si="11"/>
        <v>20814.337119875821</v>
      </c>
      <c r="Q21" s="58">
        <f t="shared" si="11"/>
        <v>21463.458689056657</v>
      </c>
      <c r="R21" s="58">
        <f t="shared" si="11"/>
        <v>22112.580258237493</v>
      </c>
      <c r="S21" s="58">
        <f t="shared" si="11"/>
        <v>22756.057292034147</v>
      </c>
      <c r="T21" s="58">
        <f t="shared" si="11"/>
        <v>23405.178861214987</v>
      </c>
      <c r="U21" s="58">
        <f t="shared" si="11"/>
        <v>24054.300430395822</v>
      </c>
      <c r="V21" s="58">
        <f t="shared" si="11"/>
        <v>24697.777464192481</v>
      </c>
      <c r="W21" s="58">
        <f t="shared" si="11"/>
        <v>25346.899033373316</v>
      </c>
      <c r="X21" s="58">
        <f t="shared" si="11"/>
        <v>25996.020602554148</v>
      </c>
      <c r="Y21" s="58">
        <f t="shared" si="11"/>
        <v>26650.786707119172</v>
      </c>
      <c r="Z21" s="58">
        <f t="shared" si="11"/>
        <v>27294.263740915827</v>
      </c>
      <c r="AA21" s="58">
        <f t="shared" si="11"/>
        <v>27943.385310096659</v>
      </c>
      <c r="AB21" s="58">
        <f t="shared" si="11"/>
        <v>28592.506879277502</v>
      </c>
      <c r="AC21" s="58">
        <f t="shared" si="11"/>
        <v>29235.983913074149</v>
      </c>
      <c r="AD21" s="58">
        <f t="shared" si="11"/>
        <v>29885.105482254992</v>
      </c>
      <c r="AE21" s="58">
        <f t="shared" si="11"/>
        <v>30534.227051435828</v>
      </c>
      <c r="AF21" s="58">
        <f t="shared" si="11"/>
        <v>31177.704085232483</v>
      </c>
    </row>
    <row r="22" spans="1:32" ht="15.75" customHeight="1" x14ac:dyDescent="0.15">
      <c r="A22" s="235" t="s">
        <v>92</v>
      </c>
      <c r="B22" s="58">
        <f t="shared" ref="B22:AF22" si="12">B13+B16+B19</f>
        <v>588.95689306541715</v>
      </c>
      <c r="C22" s="58">
        <f t="shared" si="12"/>
        <v>1766.8706791962509</v>
      </c>
      <c r="D22" s="58">
        <f t="shared" si="12"/>
        <v>2944.7844653270859</v>
      </c>
      <c r="E22" s="58">
        <f t="shared" si="12"/>
        <v>4122.6982514579195</v>
      </c>
      <c r="F22" s="58">
        <f t="shared" si="12"/>
        <v>5300.6120375887549</v>
      </c>
      <c r="G22" s="58">
        <f t="shared" si="12"/>
        <v>6478.5258237195876</v>
      </c>
      <c r="H22" s="58">
        <f t="shared" si="12"/>
        <v>7656.4396098504239</v>
      </c>
      <c r="I22" s="58">
        <f t="shared" si="12"/>
        <v>8834.3533959812594</v>
      </c>
      <c r="J22" s="92">
        <f t="shared" si="12"/>
        <v>9745.0488059450017</v>
      </c>
      <c r="K22" s="69">
        <f t="shared" si="12"/>
        <v>10394.170375125839</v>
      </c>
      <c r="L22" s="69">
        <f t="shared" si="12"/>
        <v>11037.647408922496</v>
      </c>
      <c r="M22" s="101">
        <f t="shared" si="12"/>
        <v>11686.768978103331</v>
      </c>
      <c r="N22" s="58">
        <f t="shared" si="12"/>
        <v>12335.890547284169</v>
      </c>
      <c r="O22" s="58">
        <f t="shared" si="12"/>
        <v>12979.367581080824</v>
      </c>
      <c r="P22" s="58">
        <f t="shared" si="12"/>
        <v>13628.489150261661</v>
      </c>
      <c r="Q22" s="58">
        <f t="shared" si="12"/>
        <v>14277.610719442499</v>
      </c>
      <c r="R22" s="58">
        <f t="shared" si="12"/>
        <v>14921.087753239157</v>
      </c>
      <c r="S22" s="58">
        <f t="shared" si="12"/>
        <v>15570.209322419991</v>
      </c>
      <c r="T22" s="58">
        <f t="shared" si="12"/>
        <v>16219.330891600825</v>
      </c>
      <c r="U22" s="58">
        <f t="shared" si="12"/>
        <v>16874.096996165845</v>
      </c>
      <c r="V22" s="58">
        <f t="shared" si="12"/>
        <v>17517.574029962499</v>
      </c>
      <c r="W22" s="58">
        <f t="shared" si="12"/>
        <v>18166.695599143335</v>
      </c>
      <c r="X22" s="58">
        <f t="shared" si="12"/>
        <v>18815.817168324174</v>
      </c>
      <c r="Y22" s="58">
        <f t="shared" si="12"/>
        <v>19459.294202120822</v>
      </c>
      <c r="Z22" s="58">
        <f t="shared" si="12"/>
        <v>20108.415771301668</v>
      </c>
      <c r="AA22" s="58">
        <f t="shared" si="12"/>
        <v>20757.5373404825</v>
      </c>
      <c r="AB22" s="58">
        <f t="shared" si="12"/>
        <v>21401.014374279159</v>
      </c>
      <c r="AC22" s="58">
        <f t="shared" si="12"/>
        <v>22050.135943460002</v>
      </c>
      <c r="AD22" s="58">
        <f t="shared" si="12"/>
        <v>22699.25751264083</v>
      </c>
      <c r="AE22" s="58">
        <f t="shared" si="12"/>
        <v>23342.734546437488</v>
      </c>
      <c r="AF22" s="58">
        <f t="shared" si="12"/>
        <v>23991.856115618328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26.868751485754181</v>
      </c>
      <c r="C50" s="58">
        <f t="shared" si="37"/>
        <v>80.606254457262551</v>
      </c>
      <c r="D50" s="58">
        <f t="shared" si="37"/>
        <v>134.34375742877091</v>
      </c>
      <c r="E50" s="58">
        <f t="shared" si="37"/>
        <v>188.08126040027926</v>
      </c>
      <c r="F50" s="58">
        <f t="shared" si="37"/>
        <v>241.81876337178764</v>
      </c>
      <c r="G50" s="58">
        <f t="shared" si="37"/>
        <v>295.55626634329599</v>
      </c>
      <c r="H50" s="58">
        <f t="shared" si="37"/>
        <v>349.29376931480442</v>
      </c>
      <c r="I50" s="58">
        <f t="shared" si="37"/>
        <v>403.03127228631274</v>
      </c>
      <c r="J50" s="201">
        <f t="shared" ref="J50:AF50" si="38">J$5/85*((1+$H$1-$K$1)/(1+$F$1))^($A26-$C$1)</f>
        <v>429.9000237720669</v>
      </c>
      <c r="K50" s="63">
        <f t="shared" si="38"/>
        <v>429.9000237720669</v>
      </c>
      <c r="L50" s="63">
        <f t="shared" si="38"/>
        <v>429.9000237720669</v>
      </c>
      <c r="M50" s="62">
        <f t="shared" si="38"/>
        <v>429.9000237720669</v>
      </c>
      <c r="N50" s="58">
        <f t="shared" si="38"/>
        <v>429.9000237720669</v>
      </c>
      <c r="O50" s="58">
        <f t="shared" si="38"/>
        <v>429.9000237720669</v>
      </c>
      <c r="P50" s="58">
        <f t="shared" si="38"/>
        <v>429.9000237720669</v>
      </c>
      <c r="Q50" s="58">
        <f t="shared" si="38"/>
        <v>429.9000237720669</v>
      </c>
      <c r="R50" s="58">
        <f t="shared" si="38"/>
        <v>429.9000237720669</v>
      </c>
      <c r="S50" s="58">
        <f t="shared" si="38"/>
        <v>429.9000237720669</v>
      </c>
      <c r="T50" s="58">
        <f t="shared" si="38"/>
        <v>429.9000237720669</v>
      </c>
      <c r="U50" s="58">
        <f t="shared" si="38"/>
        <v>429.9000237720669</v>
      </c>
      <c r="V50" s="58">
        <f t="shared" si="38"/>
        <v>429.9000237720669</v>
      </c>
      <c r="W50" s="58">
        <f t="shared" si="38"/>
        <v>429.9000237720669</v>
      </c>
      <c r="X50" s="58">
        <f t="shared" si="38"/>
        <v>429.9000237720669</v>
      </c>
      <c r="Y50" s="58">
        <f t="shared" si="38"/>
        <v>429.9000237720669</v>
      </c>
      <c r="Z50" s="58">
        <f t="shared" si="38"/>
        <v>429.9000237720669</v>
      </c>
      <c r="AA50" s="58">
        <f t="shared" si="38"/>
        <v>429.9000237720669</v>
      </c>
      <c r="AB50" s="58">
        <f t="shared" si="38"/>
        <v>429.9000237720669</v>
      </c>
      <c r="AC50" s="58">
        <f t="shared" si="38"/>
        <v>429.9000237720669</v>
      </c>
      <c r="AD50" s="58">
        <f t="shared" si="38"/>
        <v>429.9000237720669</v>
      </c>
      <c r="AE50" s="58">
        <f t="shared" si="38"/>
        <v>429.9000237720669</v>
      </c>
      <c r="AF50" s="58">
        <f t="shared" si="38"/>
        <v>429.9000237720669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26.584412271002023</v>
      </c>
      <c r="C51" s="58">
        <f t="shared" si="39"/>
        <v>79.753236813006069</v>
      </c>
      <c r="D51" s="58">
        <f t="shared" si="39"/>
        <v>132.92206135501013</v>
      </c>
      <c r="E51" s="58">
        <f t="shared" si="39"/>
        <v>186.09088589701415</v>
      </c>
      <c r="F51" s="58">
        <f t="shared" si="39"/>
        <v>239.25971043901819</v>
      </c>
      <c r="G51" s="58">
        <f t="shared" si="39"/>
        <v>292.42853498102221</v>
      </c>
      <c r="H51" s="58">
        <f t="shared" si="39"/>
        <v>345.59735952302634</v>
      </c>
      <c r="I51" s="58">
        <f t="shared" si="39"/>
        <v>398.76618406503036</v>
      </c>
      <c r="J51" s="201">
        <f t="shared" si="39"/>
        <v>425.35059633603237</v>
      </c>
      <c r="K51" s="63">
        <f t="shared" si="39"/>
        <v>425.35059633603237</v>
      </c>
      <c r="L51" s="63">
        <f t="shared" si="39"/>
        <v>425.35059633603237</v>
      </c>
      <c r="M51" s="62">
        <f t="shared" si="39"/>
        <v>425.35059633603237</v>
      </c>
      <c r="N51" s="58">
        <f t="shared" si="39"/>
        <v>425.35059633603237</v>
      </c>
      <c r="O51" s="58">
        <f t="shared" si="39"/>
        <v>425.35059633603237</v>
      </c>
      <c r="P51" s="58">
        <f t="shared" si="39"/>
        <v>425.35059633603237</v>
      </c>
      <c r="Q51" s="58">
        <f t="shared" si="39"/>
        <v>425.35059633603237</v>
      </c>
      <c r="R51" s="58">
        <f t="shared" si="39"/>
        <v>425.35059633603237</v>
      </c>
      <c r="S51" s="58">
        <f t="shared" si="39"/>
        <v>425.35059633603237</v>
      </c>
      <c r="T51" s="58">
        <f t="shared" si="39"/>
        <v>425.35059633603237</v>
      </c>
      <c r="U51" s="58">
        <f t="shared" si="39"/>
        <v>425.35059633603237</v>
      </c>
      <c r="V51" s="58">
        <f t="shared" si="39"/>
        <v>425.35059633603237</v>
      </c>
      <c r="W51" s="58">
        <f t="shared" si="39"/>
        <v>425.35059633603237</v>
      </c>
      <c r="X51" s="58">
        <f t="shared" si="39"/>
        <v>425.35059633603237</v>
      </c>
      <c r="Y51" s="58">
        <f t="shared" si="39"/>
        <v>425.35059633603237</v>
      </c>
      <c r="Z51" s="58">
        <f t="shared" si="39"/>
        <v>425.35059633603237</v>
      </c>
      <c r="AA51" s="58">
        <f t="shared" si="39"/>
        <v>425.35059633603237</v>
      </c>
      <c r="AB51" s="58">
        <f t="shared" si="39"/>
        <v>425.35059633603237</v>
      </c>
      <c r="AC51" s="58">
        <f t="shared" si="39"/>
        <v>425.35059633603237</v>
      </c>
      <c r="AD51" s="58">
        <f t="shared" si="39"/>
        <v>425.35059633603237</v>
      </c>
      <c r="AE51" s="58">
        <f t="shared" si="39"/>
        <v>425.35059633603237</v>
      </c>
      <c r="AF51" s="58">
        <f t="shared" si="39"/>
        <v>425.35059633603237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26.303082082891418</v>
      </c>
      <c r="C52" s="58">
        <f t="shared" si="40"/>
        <v>78.909246248674236</v>
      </c>
      <c r="D52" s="58">
        <f t="shared" si="40"/>
        <v>131.51541041445711</v>
      </c>
      <c r="E52" s="58">
        <f t="shared" si="40"/>
        <v>184.12157458023989</v>
      </c>
      <c r="F52" s="58">
        <f t="shared" si="40"/>
        <v>236.72773874602274</v>
      </c>
      <c r="G52" s="58">
        <f t="shared" si="40"/>
        <v>289.33390291180552</v>
      </c>
      <c r="H52" s="58">
        <f t="shared" si="40"/>
        <v>341.94006707758842</v>
      </c>
      <c r="I52" s="58">
        <f t="shared" si="40"/>
        <v>394.54623124337127</v>
      </c>
      <c r="J52" s="201">
        <f t="shared" si="40"/>
        <v>420.84931332626269</v>
      </c>
      <c r="K52" s="63">
        <f t="shared" si="40"/>
        <v>420.84931332626269</v>
      </c>
      <c r="L52" s="63">
        <f t="shared" si="40"/>
        <v>420.84931332626269</v>
      </c>
      <c r="M52" s="62">
        <f t="shared" si="40"/>
        <v>420.84931332626269</v>
      </c>
      <c r="N52" s="58">
        <f t="shared" si="40"/>
        <v>420.84931332626269</v>
      </c>
      <c r="O52" s="58">
        <f t="shared" si="40"/>
        <v>420.84931332626269</v>
      </c>
      <c r="P52" s="58">
        <f t="shared" si="40"/>
        <v>420.84931332626269</v>
      </c>
      <c r="Q52" s="58">
        <f t="shared" si="40"/>
        <v>420.84931332626269</v>
      </c>
      <c r="R52" s="58">
        <f t="shared" si="40"/>
        <v>420.84931332626269</v>
      </c>
      <c r="S52" s="58">
        <f t="shared" si="40"/>
        <v>420.84931332626269</v>
      </c>
      <c r="T52" s="58">
        <f t="shared" si="40"/>
        <v>420.84931332626269</v>
      </c>
      <c r="U52" s="58">
        <f t="shared" si="40"/>
        <v>420.84931332626269</v>
      </c>
      <c r="V52" s="58">
        <f t="shared" si="40"/>
        <v>420.84931332626269</v>
      </c>
      <c r="W52" s="58">
        <f t="shared" si="40"/>
        <v>420.84931332626269</v>
      </c>
      <c r="X52" s="58">
        <f t="shared" si="40"/>
        <v>420.84931332626269</v>
      </c>
      <c r="Y52" s="58">
        <f t="shared" si="40"/>
        <v>420.84931332626269</v>
      </c>
      <c r="Z52" s="58">
        <f t="shared" si="40"/>
        <v>420.84931332626269</v>
      </c>
      <c r="AA52" s="58">
        <f t="shared" si="40"/>
        <v>420.84931332626269</v>
      </c>
      <c r="AB52" s="58">
        <f t="shared" si="40"/>
        <v>420.84931332626269</v>
      </c>
      <c r="AC52" s="58">
        <f t="shared" si="40"/>
        <v>420.84931332626269</v>
      </c>
      <c r="AD52" s="58">
        <f t="shared" si="40"/>
        <v>420.84931332626269</v>
      </c>
      <c r="AE52" s="58">
        <f t="shared" si="40"/>
        <v>420.84931332626269</v>
      </c>
      <c r="AF52" s="58">
        <f t="shared" si="40"/>
        <v>420.84931332626269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26.024729078324896</v>
      </c>
      <c r="C53" s="58">
        <f t="shared" si="41"/>
        <v>78.074187234974673</v>
      </c>
      <c r="D53" s="58">
        <f t="shared" si="41"/>
        <v>130.12364539162451</v>
      </c>
      <c r="E53" s="58">
        <f t="shared" si="41"/>
        <v>182.17310354827424</v>
      </c>
      <c r="F53" s="58">
        <f t="shared" si="41"/>
        <v>234.22256170492403</v>
      </c>
      <c r="G53" s="58">
        <f t="shared" si="41"/>
        <v>286.27201986157377</v>
      </c>
      <c r="H53" s="58">
        <f t="shared" si="41"/>
        <v>338.32147801822362</v>
      </c>
      <c r="I53" s="58">
        <f t="shared" si="41"/>
        <v>390.37093617487341</v>
      </c>
      <c r="J53" s="201">
        <f t="shared" si="41"/>
        <v>416.39566525319833</v>
      </c>
      <c r="K53" s="63">
        <f t="shared" si="41"/>
        <v>416.39566525319833</v>
      </c>
      <c r="L53" s="63">
        <f t="shared" si="41"/>
        <v>416.39566525319833</v>
      </c>
      <c r="M53" s="62">
        <f t="shared" si="41"/>
        <v>416.39566525319833</v>
      </c>
      <c r="N53" s="58">
        <f t="shared" si="41"/>
        <v>416.39566525319833</v>
      </c>
      <c r="O53" s="58">
        <f t="shared" si="41"/>
        <v>416.39566525319833</v>
      </c>
      <c r="P53" s="58">
        <f t="shared" si="41"/>
        <v>416.39566525319833</v>
      </c>
      <c r="Q53" s="58">
        <f t="shared" si="41"/>
        <v>416.39566525319833</v>
      </c>
      <c r="R53" s="58">
        <f t="shared" si="41"/>
        <v>416.39566525319833</v>
      </c>
      <c r="S53" s="58">
        <f t="shared" si="41"/>
        <v>416.39566525319833</v>
      </c>
      <c r="T53" s="58">
        <f t="shared" si="41"/>
        <v>416.39566525319833</v>
      </c>
      <c r="U53" s="58">
        <f t="shared" si="41"/>
        <v>416.39566525319833</v>
      </c>
      <c r="V53" s="58">
        <f t="shared" si="41"/>
        <v>416.39566525319833</v>
      </c>
      <c r="W53" s="58">
        <f t="shared" si="41"/>
        <v>416.39566525319833</v>
      </c>
      <c r="X53" s="58">
        <f t="shared" si="41"/>
        <v>416.39566525319833</v>
      </c>
      <c r="Y53" s="58">
        <f t="shared" si="41"/>
        <v>416.39566525319833</v>
      </c>
      <c r="Z53" s="58">
        <f t="shared" si="41"/>
        <v>416.39566525319833</v>
      </c>
      <c r="AA53" s="58">
        <f t="shared" si="41"/>
        <v>416.39566525319833</v>
      </c>
      <c r="AB53" s="58">
        <f t="shared" si="41"/>
        <v>416.39566525319833</v>
      </c>
      <c r="AC53" s="58">
        <f t="shared" si="41"/>
        <v>416.39566525319833</v>
      </c>
      <c r="AD53" s="58">
        <f t="shared" si="41"/>
        <v>416.39566525319833</v>
      </c>
      <c r="AE53" s="58">
        <f t="shared" si="41"/>
        <v>416.39566525319833</v>
      </c>
      <c r="AF53" s="58">
        <f t="shared" si="41"/>
        <v>416.39566525319833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25.749321751185338</v>
      </c>
      <c r="C54" s="58">
        <f t="shared" si="42"/>
        <v>77.247965253556004</v>
      </c>
      <c r="D54" s="58">
        <f t="shared" si="42"/>
        <v>128.74660875592673</v>
      </c>
      <c r="E54" s="58">
        <f t="shared" si="42"/>
        <v>180.24525225829734</v>
      </c>
      <c r="F54" s="58">
        <f t="shared" si="42"/>
        <v>231.74389576066801</v>
      </c>
      <c r="G54" s="58">
        <f t="shared" si="42"/>
        <v>283.24253926303862</v>
      </c>
      <c r="H54" s="58">
        <f t="shared" si="42"/>
        <v>334.74118276540941</v>
      </c>
      <c r="I54" s="58">
        <f t="shared" si="42"/>
        <v>386.23982626778007</v>
      </c>
      <c r="J54" s="201">
        <f t="shared" si="42"/>
        <v>411.98914801896541</v>
      </c>
      <c r="K54" s="63">
        <f t="shared" si="42"/>
        <v>411.98914801896541</v>
      </c>
      <c r="L54" s="63">
        <f t="shared" si="42"/>
        <v>411.98914801896541</v>
      </c>
      <c r="M54" s="62">
        <f t="shared" si="42"/>
        <v>411.98914801896541</v>
      </c>
      <c r="N54" s="58">
        <f t="shared" si="42"/>
        <v>411.98914801896541</v>
      </c>
      <c r="O54" s="58">
        <f t="shared" si="42"/>
        <v>411.98914801896541</v>
      </c>
      <c r="P54" s="58">
        <f t="shared" si="42"/>
        <v>411.98914801896541</v>
      </c>
      <c r="Q54" s="58">
        <f t="shared" si="42"/>
        <v>411.98914801896541</v>
      </c>
      <c r="R54" s="58">
        <f t="shared" si="42"/>
        <v>411.98914801896541</v>
      </c>
      <c r="S54" s="58">
        <f t="shared" si="42"/>
        <v>411.98914801896541</v>
      </c>
      <c r="T54" s="58">
        <f t="shared" si="42"/>
        <v>411.98914801896541</v>
      </c>
      <c r="U54" s="58">
        <f t="shared" si="42"/>
        <v>411.98914801896541</v>
      </c>
      <c r="V54" s="58">
        <f t="shared" si="42"/>
        <v>411.98914801896541</v>
      </c>
      <c r="W54" s="58">
        <f t="shared" si="42"/>
        <v>411.98914801896541</v>
      </c>
      <c r="X54" s="58">
        <f t="shared" si="42"/>
        <v>411.98914801896541</v>
      </c>
      <c r="Y54" s="58">
        <f t="shared" si="42"/>
        <v>411.98914801896541</v>
      </c>
      <c r="Z54" s="58">
        <f t="shared" si="42"/>
        <v>411.98914801896541</v>
      </c>
      <c r="AA54" s="58">
        <f t="shared" si="42"/>
        <v>411.98914801896541</v>
      </c>
      <c r="AB54" s="58">
        <f t="shared" si="42"/>
        <v>411.98914801896541</v>
      </c>
      <c r="AC54" s="58">
        <f t="shared" si="42"/>
        <v>411.98914801896541</v>
      </c>
      <c r="AD54" s="58">
        <f t="shared" si="42"/>
        <v>411.98914801896541</v>
      </c>
      <c r="AE54" s="58">
        <f t="shared" si="42"/>
        <v>411.98914801896541</v>
      </c>
      <c r="AF54" s="58">
        <f t="shared" si="42"/>
        <v>411.98914801896541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25.47682892876988</v>
      </c>
      <c r="C55" s="58">
        <f t="shared" si="43"/>
        <v>76.430486786309615</v>
      </c>
      <c r="D55" s="58">
        <f t="shared" si="43"/>
        <v>127.38414464384942</v>
      </c>
      <c r="E55" s="58">
        <f t="shared" si="43"/>
        <v>178.33780250138915</v>
      </c>
      <c r="F55" s="58">
        <f t="shared" si="43"/>
        <v>229.29146035892887</v>
      </c>
      <c r="G55" s="58">
        <f t="shared" si="43"/>
        <v>280.2451182164686</v>
      </c>
      <c r="H55" s="58">
        <f t="shared" si="43"/>
        <v>331.19877607400844</v>
      </c>
      <c r="I55" s="58">
        <f t="shared" si="43"/>
        <v>382.15243393154816</v>
      </c>
      <c r="J55" s="201">
        <f t="shared" si="43"/>
        <v>407.62926286031808</v>
      </c>
      <c r="K55" s="63">
        <f t="shared" si="43"/>
        <v>407.62926286031808</v>
      </c>
      <c r="L55" s="63">
        <f t="shared" si="43"/>
        <v>407.62926286031808</v>
      </c>
      <c r="M55" s="62">
        <f t="shared" si="43"/>
        <v>407.62926286031808</v>
      </c>
      <c r="N55" s="58">
        <f t="shared" si="43"/>
        <v>407.62926286031808</v>
      </c>
      <c r="O55" s="58">
        <f t="shared" si="43"/>
        <v>407.62926286031808</v>
      </c>
      <c r="P55" s="58">
        <f t="shared" si="43"/>
        <v>407.62926286031808</v>
      </c>
      <c r="Q55" s="58">
        <f t="shared" si="43"/>
        <v>407.62926286031808</v>
      </c>
      <c r="R55" s="58">
        <f t="shared" si="43"/>
        <v>407.62926286031808</v>
      </c>
      <c r="S55" s="58">
        <f t="shared" si="43"/>
        <v>407.62926286031808</v>
      </c>
      <c r="T55" s="58">
        <f t="shared" si="43"/>
        <v>407.62926286031808</v>
      </c>
      <c r="U55" s="58">
        <f t="shared" si="43"/>
        <v>407.62926286031808</v>
      </c>
      <c r="V55" s="58">
        <f t="shared" si="43"/>
        <v>407.62926286031808</v>
      </c>
      <c r="W55" s="58">
        <f t="shared" si="43"/>
        <v>407.62926286031808</v>
      </c>
      <c r="X55" s="58">
        <f t="shared" si="43"/>
        <v>407.62926286031808</v>
      </c>
      <c r="Y55" s="58">
        <f t="shared" si="43"/>
        <v>407.62926286031808</v>
      </c>
      <c r="Z55" s="58">
        <f t="shared" si="43"/>
        <v>407.62926286031808</v>
      </c>
      <c r="AA55" s="58">
        <f t="shared" si="43"/>
        <v>407.62926286031808</v>
      </c>
      <c r="AB55" s="58">
        <f t="shared" si="43"/>
        <v>407.62926286031808</v>
      </c>
      <c r="AC55" s="58">
        <f t="shared" si="43"/>
        <v>407.62926286031808</v>
      </c>
      <c r="AD55" s="58">
        <f t="shared" si="43"/>
        <v>407.62926286031808</v>
      </c>
      <c r="AE55" s="58">
        <f t="shared" si="43"/>
        <v>407.62926286031808</v>
      </c>
      <c r="AF55" s="58">
        <f t="shared" si="43"/>
        <v>407.62926286031808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25.207219768261535</v>
      </c>
      <c r="C56" s="58">
        <f t="shared" si="44"/>
        <v>75.621659304784572</v>
      </c>
      <c r="D56" s="58">
        <f t="shared" si="44"/>
        <v>126.03609884130769</v>
      </c>
      <c r="E56" s="58">
        <f t="shared" si="44"/>
        <v>176.45053837783072</v>
      </c>
      <c r="F56" s="58">
        <f t="shared" si="44"/>
        <v>226.86497791435374</v>
      </c>
      <c r="G56" s="58">
        <f t="shared" si="44"/>
        <v>277.27941745087679</v>
      </c>
      <c r="H56" s="58">
        <f t="shared" si="44"/>
        <v>327.69385698739995</v>
      </c>
      <c r="I56" s="58">
        <f t="shared" si="44"/>
        <v>378.108296523923</v>
      </c>
      <c r="J56" s="201">
        <f t="shared" si="44"/>
        <v>403.31551629218455</v>
      </c>
      <c r="K56" s="63">
        <f t="shared" si="44"/>
        <v>403.31551629218455</v>
      </c>
      <c r="L56" s="63">
        <f t="shared" si="44"/>
        <v>403.31551629218455</v>
      </c>
      <c r="M56" s="62">
        <f t="shared" si="44"/>
        <v>403.31551629218455</v>
      </c>
      <c r="N56" s="58">
        <f t="shared" si="44"/>
        <v>403.31551629218455</v>
      </c>
      <c r="O56" s="58">
        <f t="shared" si="44"/>
        <v>403.31551629218455</v>
      </c>
      <c r="P56" s="58">
        <f t="shared" si="44"/>
        <v>403.31551629218455</v>
      </c>
      <c r="Q56" s="58">
        <f t="shared" si="44"/>
        <v>403.31551629218455</v>
      </c>
      <c r="R56" s="58">
        <f t="shared" si="44"/>
        <v>403.31551629218455</v>
      </c>
      <c r="S56" s="58">
        <f t="shared" si="44"/>
        <v>403.31551629218455</v>
      </c>
      <c r="T56" s="58">
        <f t="shared" si="44"/>
        <v>403.31551629218455</v>
      </c>
      <c r="U56" s="58">
        <f t="shared" si="44"/>
        <v>403.31551629218455</v>
      </c>
      <c r="V56" s="58">
        <f t="shared" si="44"/>
        <v>403.31551629218455</v>
      </c>
      <c r="W56" s="58">
        <f t="shared" si="44"/>
        <v>403.31551629218455</v>
      </c>
      <c r="X56" s="58">
        <f t="shared" si="44"/>
        <v>403.31551629218455</v>
      </c>
      <c r="Y56" s="58">
        <f t="shared" si="44"/>
        <v>403.31551629218455</v>
      </c>
      <c r="Z56" s="58">
        <f t="shared" si="44"/>
        <v>403.31551629218455</v>
      </c>
      <c r="AA56" s="58">
        <f t="shared" si="44"/>
        <v>403.31551629218455</v>
      </c>
      <c r="AB56" s="58">
        <f t="shared" si="44"/>
        <v>403.31551629218455</v>
      </c>
      <c r="AC56" s="58">
        <f t="shared" si="44"/>
        <v>403.31551629218455</v>
      </c>
      <c r="AD56" s="58">
        <f t="shared" si="44"/>
        <v>403.31551629218455</v>
      </c>
      <c r="AE56" s="58">
        <f t="shared" si="44"/>
        <v>403.31551629218455</v>
      </c>
      <c r="AF56" s="58">
        <f t="shared" si="44"/>
        <v>403.31551629218455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24.940463753238181</v>
      </c>
      <c r="C57" s="58">
        <f t="shared" si="45"/>
        <v>74.821391259714503</v>
      </c>
      <c r="D57" s="58">
        <f t="shared" si="45"/>
        <v>124.70231876619093</v>
      </c>
      <c r="E57" s="58">
        <f t="shared" si="45"/>
        <v>174.58324627266725</v>
      </c>
      <c r="F57" s="58">
        <f t="shared" si="45"/>
        <v>224.46417377914358</v>
      </c>
      <c r="G57" s="58">
        <f t="shared" si="45"/>
        <v>274.34510128561993</v>
      </c>
      <c r="H57" s="58">
        <f t="shared" si="45"/>
        <v>324.22602879209637</v>
      </c>
      <c r="I57" s="58">
        <f t="shared" si="45"/>
        <v>374.1069562985727</v>
      </c>
      <c r="J57" s="201">
        <f t="shared" si="45"/>
        <v>399.04742005181089</v>
      </c>
      <c r="K57" s="63">
        <f t="shared" si="45"/>
        <v>399.04742005181089</v>
      </c>
      <c r="L57" s="63">
        <f t="shared" si="45"/>
        <v>399.04742005181089</v>
      </c>
      <c r="M57" s="62">
        <f t="shared" si="45"/>
        <v>399.04742005181089</v>
      </c>
      <c r="N57" s="58">
        <f t="shared" si="45"/>
        <v>399.04742005181089</v>
      </c>
      <c r="O57" s="58">
        <f t="shared" si="45"/>
        <v>399.04742005181089</v>
      </c>
      <c r="P57" s="58">
        <f t="shared" si="45"/>
        <v>399.04742005181089</v>
      </c>
      <c r="Q57" s="58">
        <f t="shared" si="45"/>
        <v>399.04742005181089</v>
      </c>
      <c r="R57" s="58">
        <f t="shared" si="45"/>
        <v>399.04742005181089</v>
      </c>
      <c r="S57" s="58">
        <f t="shared" si="45"/>
        <v>399.04742005181089</v>
      </c>
      <c r="T57" s="58">
        <f t="shared" si="45"/>
        <v>399.04742005181089</v>
      </c>
      <c r="U57" s="58">
        <f t="shared" si="45"/>
        <v>399.04742005181089</v>
      </c>
      <c r="V57" s="58">
        <f t="shared" si="45"/>
        <v>399.04742005181089</v>
      </c>
      <c r="W57" s="58">
        <f t="shared" si="45"/>
        <v>399.04742005181089</v>
      </c>
      <c r="X57" s="58">
        <f t="shared" si="45"/>
        <v>399.04742005181089</v>
      </c>
      <c r="Y57" s="58">
        <f t="shared" si="45"/>
        <v>399.04742005181089</v>
      </c>
      <c r="Z57" s="58">
        <f t="shared" si="45"/>
        <v>399.04742005181089</v>
      </c>
      <c r="AA57" s="58">
        <f t="shared" si="45"/>
        <v>399.04742005181089</v>
      </c>
      <c r="AB57" s="58">
        <f t="shared" si="45"/>
        <v>399.04742005181089</v>
      </c>
      <c r="AC57" s="58">
        <f t="shared" si="45"/>
        <v>399.04742005181089</v>
      </c>
      <c r="AD57" s="58">
        <f t="shared" si="45"/>
        <v>399.04742005181089</v>
      </c>
      <c r="AE57" s="58">
        <f t="shared" si="45"/>
        <v>399.04742005181089</v>
      </c>
      <c r="AF57" s="58">
        <f t="shared" si="45"/>
        <v>399.04742005181089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24.676530690218474</v>
      </c>
      <c r="C58" s="58">
        <f t="shared" si="46"/>
        <v>74.029592070655383</v>
      </c>
      <c r="D58" s="58">
        <f t="shared" si="46"/>
        <v>123.38265345109238</v>
      </c>
      <c r="E58" s="58">
        <f t="shared" si="46"/>
        <v>172.73571483152929</v>
      </c>
      <c r="F58" s="58">
        <f t="shared" si="46"/>
        <v>222.08877621196621</v>
      </c>
      <c r="G58" s="58">
        <f t="shared" si="46"/>
        <v>271.44183759240315</v>
      </c>
      <c r="H58" s="58">
        <f t="shared" si="46"/>
        <v>320.7948989728402</v>
      </c>
      <c r="I58" s="58">
        <f t="shared" si="46"/>
        <v>370.14796035327709</v>
      </c>
      <c r="J58" s="201">
        <f t="shared" si="46"/>
        <v>394.82449104349558</v>
      </c>
      <c r="K58" s="63">
        <f t="shared" si="46"/>
        <v>394.82449104349558</v>
      </c>
      <c r="L58" s="63">
        <f t="shared" si="46"/>
        <v>394.82449104349558</v>
      </c>
      <c r="M58" s="62">
        <f t="shared" si="46"/>
        <v>394.82449104349558</v>
      </c>
      <c r="N58" s="58">
        <f t="shared" si="46"/>
        <v>394.82449104349558</v>
      </c>
      <c r="O58" s="58">
        <f t="shared" si="46"/>
        <v>394.82449104349558</v>
      </c>
      <c r="P58" s="58">
        <f t="shared" si="46"/>
        <v>394.82449104349558</v>
      </c>
      <c r="Q58" s="58">
        <f t="shared" si="46"/>
        <v>394.82449104349558</v>
      </c>
      <c r="R58" s="58">
        <f t="shared" si="46"/>
        <v>394.82449104349558</v>
      </c>
      <c r="S58" s="58">
        <f t="shared" si="46"/>
        <v>394.82449104349558</v>
      </c>
      <c r="T58" s="58">
        <f t="shared" si="46"/>
        <v>394.82449104349558</v>
      </c>
      <c r="U58" s="58">
        <f t="shared" si="46"/>
        <v>394.82449104349558</v>
      </c>
      <c r="V58" s="58">
        <f t="shared" si="46"/>
        <v>394.82449104349558</v>
      </c>
      <c r="W58" s="58">
        <f t="shared" si="46"/>
        <v>394.82449104349558</v>
      </c>
      <c r="X58" s="58">
        <f t="shared" si="46"/>
        <v>394.82449104349558</v>
      </c>
      <c r="Y58" s="58">
        <f t="shared" si="46"/>
        <v>394.82449104349558</v>
      </c>
      <c r="Z58" s="58">
        <f t="shared" si="46"/>
        <v>394.82449104349558</v>
      </c>
      <c r="AA58" s="58">
        <f t="shared" si="46"/>
        <v>394.82449104349558</v>
      </c>
      <c r="AB58" s="58">
        <f t="shared" si="46"/>
        <v>394.82449104349558</v>
      </c>
      <c r="AC58" s="58">
        <f t="shared" si="46"/>
        <v>394.82449104349558</v>
      </c>
      <c r="AD58" s="58">
        <f t="shared" si="46"/>
        <v>394.82449104349558</v>
      </c>
      <c r="AE58" s="58">
        <f t="shared" si="46"/>
        <v>394.82449104349558</v>
      </c>
      <c r="AF58" s="58">
        <f t="shared" si="46"/>
        <v>394.82449104349558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24.415390705244317</v>
      </c>
      <c r="C59" s="58">
        <f t="shared" si="47"/>
        <v>73.246172115732904</v>
      </c>
      <c r="D59" s="58">
        <f t="shared" si="47"/>
        <v>122.07695352622159</v>
      </c>
      <c r="E59" s="58">
        <f t="shared" si="47"/>
        <v>170.90773493671017</v>
      </c>
      <c r="F59" s="58">
        <f t="shared" si="47"/>
        <v>219.73851634719878</v>
      </c>
      <c r="G59" s="58">
        <f t="shared" si="47"/>
        <v>268.56929775768737</v>
      </c>
      <c r="H59" s="58">
        <f t="shared" si="47"/>
        <v>317.40007916817609</v>
      </c>
      <c r="I59" s="58">
        <f t="shared" si="47"/>
        <v>366.23086057866465</v>
      </c>
      <c r="J59" s="201">
        <f t="shared" si="47"/>
        <v>390.64625128390907</v>
      </c>
      <c r="K59" s="63">
        <f t="shared" si="47"/>
        <v>390.64625128390907</v>
      </c>
      <c r="L59" s="63">
        <f t="shared" si="47"/>
        <v>390.64625128390907</v>
      </c>
      <c r="M59" s="62">
        <f t="shared" si="47"/>
        <v>390.64625128390907</v>
      </c>
      <c r="N59" s="58">
        <f t="shared" si="47"/>
        <v>390.64625128390907</v>
      </c>
      <c r="O59" s="58">
        <f t="shared" si="47"/>
        <v>390.64625128390907</v>
      </c>
      <c r="P59" s="58">
        <f t="shared" si="47"/>
        <v>390.64625128390907</v>
      </c>
      <c r="Q59" s="58">
        <f t="shared" si="47"/>
        <v>390.64625128390907</v>
      </c>
      <c r="R59" s="58">
        <f t="shared" si="47"/>
        <v>390.64625128390907</v>
      </c>
      <c r="S59" s="58">
        <f t="shared" si="47"/>
        <v>390.64625128390907</v>
      </c>
      <c r="T59" s="58">
        <f t="shared" si="47"/>
        <v>390.64625128390907</v>
      </c>
      <c r="U59" s="58">
        <f t="shared" si="47"/>
        <v>390.64625128390907</v>
      </c>
      <c r="V59" s="58">
        <f t="shared" si="47"/>
        <v>390.64625128390907</v>
      </c>
      <c r="W59" s="58">
        <f t="shared" si="47"/>
        <v>390.64625128390907</v>
      </c>
      <c r="X59" s="58">
        <f t="shared" si="47"/>
        <v>390.64625128390907</v>
      </c>
      <c r="Y59" s="58">
        <f t="shared" si="47"/>
        <v>390.64625128390907</v>
      </c>
      <c r="Z59" s="58">
        <f t="shared" si="47"/>
        <v>390.64625128390907</v>
      </c>
      <c r="AA59" s="58">
        <f t="shared" si="47"/>
        <v>390.64625128390907</v>
      </c>
      <c r="AB59" s="58">
        <f t="shared" si="47"/>
        <v>390.64625128390907</v>
      </c>
      <c r="AC59" s="58">
        <f t="shared" si="47"/>
        <v>390.64625128390907</v>
      </c>
      <c r="AD59" s="58">
        <f t="shared" si="47"/>
        <v>390.64625128390907</v>
      </c>
      <c r="AE59" s="58">
        <f t="shared" si="47"/>
        <v>390.64625128390907</v>
      </c>
      <c r="AF59" s="58">
        <f t="shared" si="47"/>
        <v>390.64625128390907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24.157014240499493</v>
      </c>
      <c r="C60" s="58">
        <f t="shared" si="48"/>
        <v>72.471042721498435</v>
      </c>
      <c r="D60" s="58">
        <f t="shared" si="48"/>
        <v>120.78507120249748</v>
      </c>
      <c r="E60" s="58">
        <f t="shared" si="48"/>
        <v>169.09909968349643</v>
      </c>
      <c r="F60" s="58">
        <f t="shared" si="48"/>
        <v>217.41312816449539</v>
      </c>
      <c r="G60" s="58">
        <f t="shared" si="48"/>
        <v>265.72715664549435</v>
      </c>
      <c r="H60" s="58">
        <f t="shared" si="48"/>
        <v>314.04118512649342</v>
      </c>
      <c r="I60" s="58">
        <f t="shared" si="48"/>
        <v>362.35521360749232</v>
      </c>
      <c r="J60" s="201">
        <f t="shared" si="48"/>
        <v>386.51222784799188</v>
      </c>
      <c r="K60" s="63">
        <f t="shared" si="48"/>
        <v>386.51222784799188</v>
      </c>
      <c r="L60" s="63">
        <f t="shared" si="48"/>
        <v>386.51222784799188</v>
      </c>
      <c r="M60" s="62">
        <f t="shared" si="48"/>
        <v>386.51222784799188</v>
      </c>
      <c r="N60" s="58">
        <f t="shared" si="48"/>
        <v>386.51222784799188</v>
      </c>
      <c r="O60" s="58">
        <f t="shared" si="48"/>
        <v>386.51222784799188</v>
      </c>
      <c r="P60" s="58">
        <f t="shared" si="48"/>
        <v>386.51222784799188</v>
      </c>
      <c r="Q60" s="58">
        <f t="shared" si="48"/>
        <v>386.51222784799188</v>
      </c>
      <c r="R60" s="58">
        <f t="shared" si="48"/>
        <v>386.51222784799188</v>
      </c>
      <c r="S60" s="58">
        <f t="shared" si="48"/>
        <v>386.51222784799188</v>
      </c>
      <c r="T60" s="58">
        <f t="shared" si="48"/>
        <v>386.51222784799188</v>
      </c>
      <c r="U60" s="58">
        <f t="shared" si="48"/>
        <v>386.51222784799188</v>
      </c>
      <c r="V60" s="58">
        <f t="shared" si="48"/>
        <v>386.51222784799188</v>
      </c>
      <c r="W60" s="58">
        <f t="shared" si="48"/>
        <v>386.51222784799188</v>
      </c>
      <c r="X60" s="58">
        <f t="shared" si="48"/>
        <v>386.51222784799188</v>
      </c>
      <c r="Y60" s="58">
        <f t="shared" si="48"/>
        <v>386.51222784799188</v>
      </c>
      <c r="Z60" s="58">
        <f t="shared" si="48"/>
        <v>386.51222784799188</v>
      </c>
      <c r="AA60" s="58">
        <f t="shared" si="48"/>
        <v>386.51222784799188</v>
      </c>
      <c r="AB60" s="58">
        <f t="shared" si="48"/>
        <v>386.51222784799188</v>
      </c>
      <c r="AC60" s="58">
        <f t="shared" si="48"/>
        <v>386.51222784799188</v>
      </c>
      <c r="AD60" s="58">
        <f t="shared" si="48"/>
        <v>386.51222784799188</v>
      </c>
      <c r="AE60" s="58">
        <f t="shared" si="48"/>
        <v>386.51222784799188</v>
      </c>
      <c r="AF60" s="58">
        <f t="shared" si="48"/>
        <v>386.51222784799188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23.901372050964106</v>
      </c>
      <c r="C61" s="58">
        <f t="shared" si="49"/>
        <v>71.704116152892269</v>
      </c>
      <c r="D61" s="58">
        <f t="shared" si="49"/>
        <v>119.50686025482055</v>
      </c>
      <c r="E61" s="58">
        <f t="shared" si="49"/>
        <v>167.30960435674871</v>
      </c>
      <c r="F61" s="58">
        <f t="shared" si="49"/>
        <v>215.11234845867693</v>
      </c>
      <c r="G61" s="58">
        <f t="shared" si="49"/>
        <v>262.9150925606051</v>
      </c>
      <c r="H61" s="58">
        <f t="shared" si="49"/>
        <v>310.71783666253339</v>
      </c>
      <c r="I61" s="58">
        <f t="shared" si="49"/>
        <v>358.5205807644615</v>
      </c>
      <c r="J61" s="201">
        <f t="shared" si="49"/>
        <v>382.4219528154257</v>
      </c>
      <c r="K61" s="63">
        <f t="shared" si="49"/>
        <v>382.4219528154257</v>
      </c>
      <c r="L61" s="63">
        <f t="shared" si="49"/>
        <v>382.4219528154257</v>
      </c>
      <c r="M61" s="62">
        <f t="shared" si="49"/>
        <v>382.4219528154257</v>
      </c>
      <c r="N61" s="58">
        <f t="shared" si="49"/>
        <v>382.4219528154257</v>
      </c>
      <c r="O61" s="58">
        <f t="shared" si="49"/>
        <v>382.4219528154257</v>
      </c>
      <c r="P61" s="58">
        <f t="shared" si="49"/>
        <v>382.4219528154257</v>
      </c>
      <c r="Q61" s="58">
        <f t="shared" si="49"/>
        <v>382.4219528154257</v>
      </c>
      <c r="R61" s="58">
        <f t="shared" si="49"/>
        <v>382.4219528154257</v>
      </c>
      <c r="S61" s="58">
        <f t="shared" si="49"/>
        <v>382.4219528154257</v>
      </c>
      <c r="T61" s="58">
        <f t="shared" si="49"/>
        <v>382.4219528154257</v>
      </c>
      <c r="U61" s="58">
        <f t="shared" si="49"/>
        <v>382.4219528154257</v>
      </c>
      <c r="V61" s="58">
        <f t="shared" si="49"/>
        <v>382.4219528154257</v>
      </c>
      <c r="W61" s="58">
        <f t="shared" si="49"/>
        <v>382.4219528154257</v>
      </c>
      <c r="X61" s="58">
        <f t="shared" si="49"/>
        <v>382.4219528154257</v>
      </c>
      <c r="Y61" s="58">
        <f t="shared" si="49"/>
        <v>382.4219528154257</v>
      </c>
      <c r="Z61" s="58">
        <f t="shared" si="49"/>
        <v>382.4219528154257</v>
      </c>
      <c r="AA61" s="58">
        <f t="shared" si="49"/>
        <v>382.4219528154257</v>
      </c>
      <c r="AB61" s="58">
        <f t="shared" si="49"/>
        <v>382.4219528154257</v>
      </c>
      <c r="AC61" s="58">
        <f t="shared" si="49"/>
        <v>382.4219528154257</v>
      </c>
      <c r="AD61" s="58">
        <f t="shared" si="49"/>
        <v>382.4219528154257</v>
      </c>
      <c r="AE61" s="58">
        <f t="shared" si="49"/>
        <v>382.4219528154257</v>
      </c>
      <c r="AF61" s="58">
        <f t="shared" si="49"/>
        <v>382.4219528154257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23.648435201104384</v>
      </c>
      <c r="C62" s="58">
        <f t="shared" si="50"/>
        <v>70.945305603313116</v>
      </c>
      <c r="D62" s="58">
        <f t="shared" si="50"/>
        <v>118.24217600552196</v>
      </c>
      <c r="E62" s="58">
        <f t="shared" si="50"/>
        <v>165.53904640773067</v>
      </c>
      <c r="F62" s="58">
        <f t="shared" si="50"/>
        <v>212.83591680993945</v>
      </c>
      <c r="G62" s="58">
        <f t="shared" si="50"/>
        <v>260.13278721214817</v>
      </c>
      <c r="H62" s="58">
        <f t="shared" si="50"/>
        <v>307.42965761435698</v>
      </c>
      <c r="I62" s="58">
        <f t="shared" si="50"/>
        <v>354.72652801656568</v>
      </c>
      <c r="J62" s="201">
        <f t="shared" si="50"/>
        <v>378.37496321767014</v>
      </c>
      <c r="K62" s="63">
        <f t="shared" si="50"/>
        <v>378.37496321767014</v>
      </c>
      <c r="L62" s="63">
        <f t="shared" si="50"/>
        <v>378.37496321767014</v>
      </c>
      <c r="M62" s="62">
        <f t="shared" si="50"/>
        <v>378.37496321767014</v>
      </c>
      <c r="N62" s="58">
        <f t="shared" si="50"/>
        <v>378.37496321767014</v>
      </c>
      <c r="O62" s="58">
        <f t="shared" si="50"/>
        <v>378.37496321767014</v>
      </c>
      <c r="P62" s="58">
        <f t="shared" si="50"/>
        <v>378.37496321767014</v>
      </c>
      <c r="Q62" s="58">
        <f t="shared" si="50"/>
        <v>378.37496321767014</v>
      </c>
      <c r="R62" s="58">
        <f t="shared" si="50"/>
        <v>378.37496321767014</v>
      </c>
      <c r="S62" s="58">
        <f t="shared" si="50"/>
        <v>378.37496321767014</v>
      </c>
      <c r="T62" s="58">
        <f t="shared" si="50"/>
        <v>378.37496321767014</v>
      </c>
      <c r="U62" s="58">
        <f t="shared" si="50"/>
        <v>378.37496321767014</v>
      </c>
      <c r="V62" s="58">
        <f t="shared" si="50"/>
        <v>378.37496321767014</v>
      </c>
      <c r="W62" s="58">
        <f t="shared" si="50"/>
        <v>378.37496321767014</v>
      </c>
      <c r="X62" s="58">
        <f t="shared" si="50"/>
        <v>378.37496321767014</v>
      </c>
      <c r="Y62" s="58">
        <f t="shared" si="50"/>
        <v>378.37496321767014</v>
      </c>
      <c r="Z62" s="58">
        <f t="shared" si="50"/>
        <v>378.37496321767014</v>
      </c>
      <c r="AA62" s="58">
        <f t="shared" si="50"/>
        <v>378.37496321767014</v>
      </c>
      <c r="AB62" s="58">
        <f t="shared" si="50"/>
        <v>378.37496321767014</v>
      </c>
      <c r="AC62" s="58">
        <f t="shared" si="50"/>
        <v>378.37496321767014</v>
      </c>
      <c r="AD62" s="58">
        <f t="shared" si="50"/>
        <v>378.37496321767014</v>
      </c>
      <c r="AE62" s="58">
        <f t="shared" si="50"/>
        <v>378.37496321767014</v>
      </c>
      <c r="AF62" s="58">
        <f t="shared" si="50"/>
        <v>378.37496321767014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23.398175061597549</v>
      </c>
      <c r="C63" s="58">
        <f t="shared" si="51"/>
        <v>70.19452518479261</v>
      </c>
      <c r="D63" s="58">
        <f t="shared" si="51"/>
        <v>116.99087530798776</v>
      </c>
      <c r="E63" s="58">
        <f t="shared" si="51"/>
        <v>163.78722543118283</v>
      </c>
      <c r="F63" s="58">
        <f t="shared" si="51"/>
        <v>210.58357555437794</v>
      </c>
      <c r="G63" s="58">
        <f t="shared" si="51"/>
        <v>257.379925677573</v>
      </c>
      <c r="H63" s="58">
        <f t="shared" si="51"/>
        <v>304.17627580076811</v>
      </c>
      <c r="I63" s="58">
        <f t="shared" si="51"/>
        <v>350.97262592396311</v>
      </c>
      <c r="J63" s="201">
        <f t="shared" si="51"/>
        <v>374.37080098556078</v>
      </c>
      <c r="K63" s="63">
        <f t="shared" si="51"/>
        <v>374.37080098556078</v>
      </c>
      <c r="L63" s="63">
        <f t="shared" si="51"/>
        <v>374.37080098556078</v>
      </c>
      <c r="M63" s="62">
        <f t="shared" si="51"/>
        <v>374.37080098556078</v>
      </c>
      <c r="N63" s="58">
        <f t="shared" si="51"/>
        <v>374.37080098556078</v>
      </c>
      <c r="O63" s="58">
        <f t="shared" si="51"/>
        <v>374.37080098556078</v>
      </c>
      <c r="P63" s="58">
        <f t="shared" si="51"/>
        <v>374.37080098556078</v>
      </c>
      <c r="Q63" s="58">
        <f t="shared" si="51"/>
        <v>374.37080098556078</v>
      </c>
      <c r="R63" s="58">
        <f t="shared" si="51"/>
        <v>374.37080098556078</v>
      </c>
      <c r="S63" s="58">
        <f t="shared" si="51"/>
        <v>374.37080098556078</v>
      </c>
      <c r="T63" s="58">
        <f t="shared" si="51"/>
        <v>374.37080098556078</v>
      </c>
      <c r="U63" s="58">
        <f t="shared" si="51"/>
        <v>374.37080098556078</v>
      </c>
      <c r="V63" s="58">
        <f t="shared" si="51"/>
        <v>374.37080098556078</v>
      </c>
      <c r="W63" s="58">
        <f t="shared" si="51"/>
        <v>374.37080098556078</v>
      </c>
      <c r="X63" s="58">
        <f t="shared" si="51"/>
        <v>374.37080098556078</v>
      </c>
      <c r="Y63" s="58">
        <f t="shared" si="51"/>
        <v>374.37080098556078</v>
      </c>
      <c r="Z63" s="58">
        <f t="shared" si="51"/>
        <v>374.37080098556078</v>
      </c>
      <c r="AA63" s="58">
        <f t="shared" si="51"/>
        <v>374.37080098556078</v>
      </c>
      <c r="AB63" s="58">
        <f t="shared" si="51"/>
        <v>374.37080098556078</v>
      </c>
      <c r="AC63" s="58">
        <f t="shared" si="51"/>
        <v>374.37080098556078</v>
      </c>
      <c r="AD63" s="58">
        <f t="shared" si="51"/>
        <v>374.37080098556078</v>
      </c>
      <c r="AE63" s="58">
        <f t="shared" si="51"/>
        <v>374.37080098556078</v>
      </c>
      <c r="AF63" s="58">
        <f t="shared" si="51"/>
        <v>374.37080098556078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23.150563306091318</v>
      </c>
      <c r="C64" s="58">
        <f t="shared" si="52"/>
        <v>69.451689918273928</v>
      </c>
      <c r="D64" s="58">
        <f t="shared" si="52"/>
        <v>115.75281653045661</v>
      </c>
      <c r="E64" s="58">
        <f t="shared" si="52"/>
        <v>162.05394314263924</v>
      </c>
      <c r="F64" s="58">
        <f t="shared" si="52"/>
        <v>208.3550697548219</v>
      </c>
      <c r="G64" s="58">
        <f t="shared" si="52"/>
        <v>254.65619636700447</v>
      </c>
      <c r="H64" s="58">
        <f t="shared" si="52"/>
        <v>300.9573229791871</v>
      </c>
      <c r="I64" s="58">
        <f t="shared" si="52"/>
        <v>347.2584495913697</v>
      </c>
      <c r="J64" s="201">
        <f t="shared" si="52"/>
        <v>370.40901289746108</v>
      </c>
      <c r="K64" s="63">
        <f t="shared" si="52"/>
        <v>370.40901289746108</v>
      </c>
      <c r="L64" s="63">
        <f t="shared" si="52"/>
        <v>370.40901289746108</v>
      </c>
      <c r="M64" s="62">
        <f t="shared" si="52"/>
        <v>370.40901289746108</v>
      </c>
      <c r="N64" s="58">
        <f t="shared" si="52"/>
        <v>370.40901289746108</v>
      </c>
      <c r="O64" s="58">
        <f t="shared" si="52"/>
        <v>370.40901289746108</v>
      </c>
      <c r="P64" s="58">
        <f t="shared" si="52"/>
        <v>370.40901289746108</v>
      </c>
      <c r="Q64" s="58">
        <f t="shared" si="52"/>
        <v>370.40901289746108</v>
      </c>
      <c r="R64" s="58">
        <f t="shared" si="52"/>
        <v>370.40901289746108</v>
      </c>
      <c r="S64" s="58">
        <f t="shared" si="52"/>
        <v>370.40901289746108</v>
      </c>
      <c r="T64" s="58">
        <f t="shared" si="52"/>
        <v>370.40901289746108</v>
      </c>
      <c r="U64" s="58">
        <f t="shared" si="52"/>
        <v>370.40901289746108</v>
      </c>
      <c r="V64" s="58">
        <f t="shared" si="52"/>
        <v>370.40901289746108</v>
      </c>
      <c r="W64" s="58">
        <f t="shared" si="52"/>
        <v>370.40901289746108</v>
      </c>
      <c r="X64" s="58">
        <f t="shared" si="52"/>
        <v>370.40901289746108</v>
      </c>
      <c r="Y64" s="58">
        <f t="shared" si="52"/>
        <v>370.40901289746108</v>
      </c>
      <c r="Z64" s="58">
        <f t="shared" si="52"/>
        <v>370.40901289746108</v>
      </c>
      <c r="AA64" s="58">
        <f t="shared" si="52"/>
        <v>370.40901289746108</v>
      </c>
      <c r="AB64" s="58">
        <f t="shared" si="52"/>
        <v>370.40901289746108</v>
      </c>
      <c r="AC64" s="58">
        <f t="shared" si="52"/>
        <v>370.40901289746108</v>
      </c>
      <c r="AD64" s="58">
        <f t="shared" si="52"/>
        <v>370.40901289746108</v>
      </c>
      <c r="AE64" s="58">
        <f t="shared" si="52"/>
        <v>370.40901289746108</v>
      </c>
      <c r="AF64" s="58">
        <f t="shared" si="52"/>
        <v>370.40901289746108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22.905571907997725</v>
      </c>
      <c r="C65" s="58">
        <f t="shared" si="53"/>
        <v>68.716715723993161</v>
      </c>
      <c r="D65" s="58">
        <f t="shared" si="53"/>
        <v>114.52785953998867</v>
      </c>
      <c r="E65" s="58">
        <f t="shared" si="53"/>
        <v>160.33900335598412</v>
      </c>
      <c r="F65" s="58">
        <f t="shared" si="53"/>
        <v>206.1501471719796</v>
      </c>
      <c r="G65" s="58">
        <f t="shared" si="53"/>
        <v>251.96129098797496</v>
      </c>
      <c r="H65" s="58">
        <f t="shared" si="53"/>
        <v>297.77243480397038</v>
      </c>
      <c r="I65" s="58">
        <f t="shared" si="53"/>
        <v>343.58357861996586</v>
      </c>
      <c r="J65" s="201">
        <f t="shared" si="53"/>
        <v>366.4891505279636</v>
      </c>
      <c r="K65" s="63">
        <f t="shared" si="53"/>
        <v>366.4891505279636</v>
      </c>
      <c r="L65" s="63">
        <f t="shared" si="53"/>
        <v>366.4891505279636</v>
      </c>
      <c r="M65" s="62">
        <f t="shared" si="53"/>
        <v>366.4891505279636</v>
      </c>
      <c r="N65" s="58">
        <f t="shared" si="53"/>
        <v>366.4891505279636</v>
      </c>
      <c r="O65" s="58">
        <f t="shared" si="53"/>
        <v>366.4891505279636</v>
      </c>
      <c r="P65" s="58">
        <f t="shared" si="53"/>
        <v>366.4891505279636</v>
      </c>
      <c r="Q65" s="58">
        <f t="shared" si="53"/>
        <v>366.4891505279636</v>
      </c>
      <c r="R65" s="58">
        <f t="shared" si="53"/>
        <v>366.4891505279636</v>
      </c>
      <c r="S65" s="58">
        <f t="shared" si="53"/>
        <v>366.4891505279636</v>
      </c>
      <c r="T65" s="58">
        <f t="shared" si="53"/>
        <v>366.4891505279636</v>
      </c>
      <c r="U65" s="58">
        <f t="shared" si="53"/>
        <v>366.4891505279636</v>
      </c>
      <c r="V65" s="58">
        <f t="shared" si="53"/>
        <v>366.4891505279636</v>
      </c>
      <c r="W65" s="58">
        <f t="shared" si="53"/>
        <v>366.4891505279636</v>
      </c>
      <c r="X65" s="58">
        <f t="shared" si="53"/>
        <v>366.4891505279636</v>
      </c>
      <c r="Y65" s="58">
        <f t="shared" si="53"/>
        <v>366.4891505279636</v>
      </c>
      <c r="Z65" s="58">
        <f t="shared" si="53"/>
        <v>366.4891505279636</v>
      </c>
      <c r="AA65" s="58">
        <f t="shared" si="53"/>
        <v>366.4891505279636</v>
      </c>
      <c r="AB65" s="58">
        <f t="shared" si="53"/>
        <v>366.4891505279636</v>
      </c>
      <c r="AC65" s="58">
        <f t="shared" si="53"/>
        <v>366.4891505279636</v>
      </c>
      <c r="AD65" s="58">
        <f t="shared" si="53"/>
        <v>366.4891505279636</v>
      </c>
      <c r="AE65" s="58">
        <f t="shared" si="53"/>
        <v>366.4891505279636</v>
      </c>
      <c r="AF65" s="58">
        <f t="shared" si="53"/>
        <v>366.4891505279636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22.663173137320854</v>
      </c>
      <c r="C66" s="58">
        <f t="shared" si="54"/>
        <v>67.989519411962533</v>
      </c>
      <c r="D66" s="58">
        <f t="shared" si="54"/>
        <v>113.31586568660431</v>
      </c>
      <c r="E66" s="58">
        <f t="shared" si="54"/>
        <v>158.64221196124601</v>
      </c>
      <c r="F66" s="58">
        <f t="shared" si="54"/>
        <v>203.96855823588777</v>
      </c>
      <c r="G66" s="58">
        <f t="shared" si="54"/>
        <v>249.29490451052939</v>
      </c>
      <c r="H66" s="58">
        <f t="shared" si="54"/>
        <v>294.62125078517107</v>
      </c>
      <c r="I66" s="58">
        <f t="shared" si="54"/>
        <v>339.94759705981278</v>
      </c>
      <c r="J66" s="201">
        <f t="shared" si="54"/>
        <v>362.61077019713366</v>
      </c>
      <c r="K66" s="63">
        <f t="shared" si="54"/>
        <v>362.61077019713366</v>
      </c>
      <c r="L66" s="63">
        <f t="shared" si="54"/>
        <v>362.61077019713366</v>
      </c>
      <c r="M66" s="62">
        <f t="shared" si="54"/>
        <v>362.61077019713366</v>
      </c>
      <c r="N66" s="58">
        <f t="shared" si="54"/>
        <v>362.61077019713366</v>
      </c>
      <c r="O66" s="58">
        <f t="shared" si="54"/>
        <v>362.61077019713366</v>
      </c>
      <c r="P66" s="58">
        <f t="shared" si="54"/>
        <v>362.61077019713366</v>
      </c>
      <c r="Q66" s="58">
        <f t="shared" si="54"/>
        <v>362.61077019713366</v>
      </c>
      <c r="R66" s="58">
        <f t="shared" si="54"/>
        <v>362.61077019713366</v>
      </c>
      <c r="S66" s="58">
        <f t="shared" si="54"/>
        <v>362.61077019713366</v>
      </c>
      <c r="T66" s="58">
        <f t="shared" si="54"/>
        <v>362.61077019713366</v>
      </c>
      <c r="U66" s="58">
        <f t="shared" si="54"/>
        <v>362.61077019713366</v>
      </c>
      <c r="V66" s="58">
        <f t="shared" si="54"/>
        <v>362.61077019713366</v>
      </c>
      <c r="W66" s="58">
        <f t="shared" si="54"/>
        <v>362.61077019713366</v>
      </c>
      <c r="X66" s="58">
        <f t="shared" si="54"/>
        <v>362.61077019713366</v>
      </c>
      <c r="Y66" s="58">
        <f t="shared" si="54"/>
        <v>362.61077019713366</v>
      </c>
      <c r="Z66" s="58">
        <f t="shared" si="54"/>
        <v>362.61077019713366</v>
      </c>
      <c r="AA66" s="58">
        <f t="shared" si="54"/>
        <v>362.61077019713366</v>
      </c>
      <c r="AB66" s="58">
        <f t="shared" si="54"/>
        <v>362.61077019713366</v>
      </c>
      <c r="AC66" s="58">
        <f t="shared" si="54"/>
        <v>362.61077019713366</v>
      </c>
      <c r="AD66" s="58">
        <f t="shared" si="54"/>
        <v>362.61077019713366</v>
      </c>
      <c r="AE66" s="58">
        <f t="shared" si="54"/>
        <v>362.61077019713366</v>
      </c>
      <c r="AF66" s="58">
        <f t="shared" si="54"/>
        <v>362.61077019713366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22.423339557518133</v>
      </c>
      <c r="C67" s="58">
        <f t="shared" si="55"/>
        <v>67.270018672554372</v>
      </c>
      <c r="D67" s="58">
        <f t="shared" si="55"/>
        <v>112.11669778759072</v>
      </c>
      <c r="E67" s="58">
        <f t="shared" si="55"/>
        <v>156.96337690262698</v>
      </c>
      <c r="F67" s="58">
        <f t="shared" si="55"/>
        <v>201.8100560176633</v>
      </c>
      <c r="G67" s="58">
        <f t="shared" si="55"/>
        <v>246.65673513269948</v>
      </c>
      <c r="H67" s="58">
        <f t="shared" si="55"/>
        <v>291.50341424773575</v>
      </c>
      <c r="I67" s="58">
        <f t="shared" si="55"/>
        <v>336.35009336277204</v>
      </c>
      <c r="J67" s="201">
        <f t="shared" si="55"/>
        <v>358.77343292029013</v>
      </c>
      <c r="K67" s="63">
        <f t="shared" si="55"/>
        <v>358.77343292029013</v>
      </c>
      <c r="L67" s="63">
        <f t="shared" si="55"/>
        <v>358.77343292029013</v>
      </c>
      <c r="M67" s="62">
        <f t="shared" si="55"/>
        <v>358.77343292029013</v>
      </c>
      <c r="N67" s="58">
        <f t="shared" si="55"/>
        <v>358.77343292029013</v>
      </c>
      <c r="O67" s="58">
        <f t="shared" si="55"/>
        <v>358.77343292029013</v>
      </c>
      <c r="P67" s="58">
        <f t="shared" si="55"/>
        <v>358.77343292029013</v>
      </c>
      <c r="Q67" s="58">
        <f t="shared" si="55"/>
        <v>358.77343292029013</v>
      </c>
      <c r="R67" s="58">
        <f t="shared" si="55"/>
        <v>358.77343292029013</v>
      </c>
      <c r="S67" s="58">
        <f t="shared" si="55"/>
        <v>358.77343292029013</v>
      </c>
      <c r="T67" s="58">
        <f t="shared" si="55"/>
        <v>358.77343292029013</v>
      </c>
      <c r="U67" s="58">
        <f t="shared" si="55"/>
        <v>358.77343292029013</v>
      </c>
      <c r="V67" s="58">
        <f t="shared" si="55"/>
        <v>358.77343292029013</v>
      </c>
      <c r="W67" s="58">
        <f t="shared" si="55"/>
        <v>358.77343292029013</v>
      </c>
      <c r="X67" s="58">
        <f t="shared" si="55"/>
        <v>358.77343292029013</v>
      </c>
      <c r="Y67" s="58">
        <f t="shared" si="55"/>
        <v>358.77343292029013</v>
      </c>
      <c r="Z67" s="58">
        <f t="shared" si="55"/>
        <v>358.77343292029013</v>
      </c>
      <c r="AA67" s="58">
        <f t="shared" si="55"/>
        <v>358.77343292029013</v>
      </c>
      <c r="AB67" s="58">
        <f t="shared" si="55"/>
        <v>358.77343292029013</v>
      </c>
      <c r="AC67" s="58">
        <f t="shared" si="55"/>
        <v>358.77343292029013</v>
      </c>
      <c r="AD67" s="58">
        <f t="shared" si="55"/>
        <v>358.77343292029013</v>
      </c>
      <c r="AE67" s="58">
        <f t="shared" si="55"/>
        <v>358.77343292029013</v>
      </c>
      <c r="AF67" s="58">
        <f t="shared" si="55"/>
        <v>358.77343292029013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22.186044022394881</v>
      </c>
      <c r="C68" s="58">
        <f t="shared" si="56"/>
        <v>66.558132067184616</v>
      </c>
      <c r="D68" s="58">
        <f t="shared" si="56"/>
        <v>110.93022011197445</v>
      </c>
      <c r="E68" s="58">
        <f t="shared" si="56"/>
        <v>155.30230815676421</v>
      </c>
      <c r="F68" s="58">
        <f t="shared" si="56"/>
        <v>199.67439620155403</v>
      </c>
      <c r="G68" s="58">
        <f t="shared" si="56"/>
        <v>244.04648424634371</v>
      </c>
      <c r="H68" s="58">
        <f t="shared" si="56"/>
        <v>288.41857229113344</v>
      </c>
      <c r="I68" s="58">
        <f t="shared" si="56"/>
        <v>332.79066033592323</v>
      </c>
      <c r="J68" s="201">
        <f t="shared" si="56"/>
        <v>354.9767043583181</v>
      </c>
      <c r="K68" s="63">
        <f t="shared" si="56"/>
        <v>354.9767043583181</v>
      </c>
      <c r="L68" s="63">
        <f t="shared" si="56"/>
        <v>354.9767043583181</v>
      </c>
      <c r="M68" s="62">
        <f t="shared" si="56"/>
        <v>354.9767043583181</v>
      </c>
      <c r="N68" s="58">
        <f t="shared" si="56"/>
        <v>354.9767043583181</v>
      </c>
      <c r="O68" s="58">
        <f t="shared" si="56"/>
        <v>354.9767043583181</v>
      </c>
      <c r="P68" s="58">
        <f t="shared" si="56"/>
        <v>354.9767043583181</v>
      </c>
      <c r="Q68" s="58">
        <f t="shared" si="56"/>
        <v>354.9767043583181</v>
      </c>
      <c r="R68" s="58">
        <f t="shared" si="56"/>
        <v>354.9767043583181</v>
      </c>
      <c r="S68" s="58">
        <f t="shared" si="56"/>
        <v>354.9767043583181</v>
      </c>
      <c r="T68" s="58">
        <f t="shared" si="56"/>
        <v>354.9767043583181</v>
      </c>
      <c r="U68" s="58">
        <f t="shared" si="56"/>
        <v>354.9767043583181</v>
      </c>
      <c r="V68" s="58">
        <f t="shared" si="56"/>
        <v>354.9767043583181</v>
      </c>
      <c r="W68" s="58">
        <f t="shared" si="56"/>
        <v>354.9767043583181</v>
      </c>
      <c r="X68" s="58">
        <f t="shared" si="56"/>
        <v>354.9767043583181</v>
      </c>
      <c r="Y68" s="58">
        <f t="shared" si="56"/>
        <v>354.9767043583181</v>
      </c>
      <c r="Z68" s="58">
        <f t="shared" si="56"/>
        <v>354.9767043583181</v>
      </c>
      <c r="AA68" s="58">
        <f t="shared" si="56"/>
        <v>354.9767043583181</v>
      </c>
      <c r="AB68" s="58">
        <f t="shared" si="56"/>
        <v>354.9767043583181</v>
      </c>
      <c r="AC68" s="58">
        <f t="shared" si="56"/>
        <v>354.9767043583181</v>
      </c>
      <c r="AD68" s="58">
        <f t="shared" si="56"/>
        <v>354.9767043583181</v>
      </c>
      <c r="AE68" s="58">
        <f t="shared" si="56"/>
        <v>354.9767043583181</v>
      </c>
      <c r="AF68" s="58">
        <f t="shared" si="56"/>
        <v>354.9767043583181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21.951259673031668</v>
      </c>
      <c r="C69" s="58">
        <f t="shared" si="57"/>
        <v>65.853779019094986</v>
      </c>
      <c r="D69" s="58">
        <f t="shared" si="57"/>
        <v>109.7562983651584</v>
      </c>
      <c r="E69" s="58">
        <f t="shared" si="57"/>
        <v>153.65881771122173</v>
      </c>
      <c r="F69" s="58">
        <f t="shared" si="57"/>
        <v>197.56133705728516</v>
      </c>
      <c r="G69" s="58">
        <f t="shared" si="57"/>
        <v>241.46385640334839</v>
      </c>
      <c r="H69" s="58">
        <f t="shared" si="57"/>
        <v>285.3663757494117</v>
      </c>
      <c r="I69" s="58">
        <f t="shared" si="57"/>
        <v>329.26889509547505</v>
      </c>
      <c r="J69" s="201">
        <f t="shared" si="57"/>
        <v>351.22015476850669</v>
      </c>
      <c r="K69" s="63">
        <f t="shared" si="57"/>
        <v>351.22015476850669</v>
      </c>
      <c r="L69" s="63">
        <f t="shared" si="57"/>
        <v>351.22015476850669</v>
      </c>
      <c r="M69" s="62">
        <f t="shared" si="57"/>
        <v>351.22015476850669</v>
      </c>
      <c r="N69" s="58">
        <f t="shared" si="57"/>
        <v>351.22015476850669</v>
      </c>
      <c r="O69" s="58">
        <f t="shared" si="57"/>
        <v>351.22015476850669</v>
      </c>
      <c r="P69" s="58">
        <f t="shared" si="57"/>
        <v>351.22015476850669</v>
      </c>
      <c r="Q69" s="58">
        <f t="shared" si="57"/>
        <v>351.22015476850669</v>
      </c>
      <c r="R69" s="58">
        <f t="shared" si="57"/>
        <v>351.22015476850669</v>
      </c>
      <c r="S69" s="58">
        <f t="shared" si="57"/>
        <v>351.22015476850669</v>
      </c>
      <c r="T69" s="58">
        <f t="shared" si="57"/>
        <v>351.22015476850669</v>
      </c>
      <c r="U69" s="58">
        <f t="shared" si="57"/>
        <v>351.22015476850669</v>
      </c>
      <c r="V69" s="58">
        <f t="shared" si="57"/>
        <v>351.22015476850669</v>
      </c>
      <c r="W69" s="58">
        <f t="shared" si="57"/>
        <v>351.22015476850669</v>
      </c>
      <c r="X69" s="58">
        <f t="shared" si="57"/>
        <v>351.22015476850669</v>
      </c>
      <c r="Y69" s="58">
        <f t="shared" si="57"/>
        <v>351.22015476850669</v>
      </c>
      <c r="Z69" s="58">
        <f t="shared" si="57"/>
        <v>351.22015476850669</v>
      </c>
      <c r="AA69" s="58">
        <f t="shared" si="57"/>
        <v>351.22015476850669</v>
      </c>
      <c r="AB69" s="58">
        <f t="shared" si="57"/>
        <v>351.22015476850669</v>
      </c>
      <c r="AC69" s="58">
        <f t="shared" si="57"/>
        <v>351.22015476850669</v>
      </c>
      <c r="AD69" s="58">
        <f t="shared" si="57"/>
        <v>351.22015476850669</v>
      </c>
      <c r="AE69" s="58">
        <f t="shared" si="57"/>
        <v>351.22015476850669</v>
      </c>
      <c r="AF69" s="58">
        <f t="shared" si="57"/>
        <v>351.22015476850669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21.718959934744245</v>
      </c>
      <c r="C70" s="58">
        <f t="shared" si="58"/>
        <v>65.156879804232702</v>
      </c>
      <c r="D70" s="58">
        <f t="shared" si="58"/>
        <v>108.59479967372127</v>
      </c>
      <c r="E70" s="58">
        <f t="shared" si="58"/>
        <v>152.03271954320977</v>
      </c>
      <c r="F70" s="58">
        <f t="shared" si="58"/>
        <v>195.47063941269832</v>
      </c>
      <c r="G70" s="58">
        <f t="shared" si="58"/>
        <v>238.90855928218673</v>
      </c>
      <c r="H70" s="58">
        <f t="shared" si="58"/>
        <v>282.34647915167517</v>
      </c>
      <c r="I70" s="58">
        <f t="shared" si="58"/>
        <v>325.78439902116367</v>
      </c>
      <c r="J70" s="201">
        <f t="shared" si="58"/>
        <v>347.50335895590791</v>
      </c>
      <c r="K70" s="63">
        <f t="shared" si="58"/>
        <v>347.50335895590791</v>
      </c>
      <c r="L70" s="63">
        <f t="shared" si="58"/>
        <v>347.50335895590791</v>
      </c>
      <c r="M70" s="62">
        <f t="shared" si="58"/>
        <v>347.50335895590791</v>
      </c>
      <c r="N70" s="58">
        <f t="shared" si="58"/>
        <v>347.50335895590791</v>
      </c>
      <c r="O70" s="58">
        <f t="shared" si="58"/>
        <v>347.50335895590791</v>
      </c>
      <c r="P70" s="58">
        <f t="shared" si="58"/>
        <v>347.50335895590791</v>
      </c>
      <c r="Q70" s="58">
        <f t="shared" si="58"/>
        <v>347.50335895590791</v>
      </c>
      <c r="R70" s="58">
        <f t="shared" si="58"/>
        <v>347.50335895590791</v>
      </c>
      <c r="S70" s="58">
        <f t="shared" si="58"/>
        <v>347.50335895590791</v>
      </c>
      <c r="T70" s="58">
        <f t="shared" si="58"/>
        <v>347.50335895590791</v>
      </c>
      <c r="U70" s="58">
        <f t="shared" si="58"/>
        <v>347.50335895590791</v>
      </c>
      <c r="V70" s="58">
        <f t="shared" si="58"/>
        <v>347.50335895590791</v>
      </c>
      <c r="W70" s="58">
        <f t="shared" si="58"/>
        <v>347.50335895590791</v>
      </c>
      <c r="X70" s="58">
        <f t="shared" si="58"/>
        <v>347.50335895590791</v>
      </c>
      <c r="Y70" s="58">
        <f t="shared" si="58"/>
        <v>347.50335895590791</v>
      </c>
      <c r="Z70" s="58">
        <f t="shared" si="58"/>
        <v>347.50335895590791</v>
      </c>
      <c r="AA70" s="58">
        <f t="shared" si="58"/>
        <v>347.50335895590791</v>
      </c>
      <c r="AB70" s="58">
        <f t="shared" si="58"/>
        <v>347.50335895590791</v>
      </c>
      <c r="AC70" s="58">
        <f t="shared" si="58"/>
        <v>347.50335895590791</v>
      </c>
      <c r="AD70" s="58">
        <f t="shared" si="58"/>
        <v>347.50335895590791</v>
      </c>
      <c r="AE70" s="58">
        <f t="shared" si="58"/>
        <v>347.50335895590791</v>
      </c>
      <c r="AF70" s="58">
        <f t="shared" si="58"/>
        <v>347.50335895590791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13.405771537430326</v>
      </c>
      <c r="O74" s="63">
        <f t="shared" si="60"/>
        <v>40.452503586631863</v>
      </c>
      <c r="P74" s="63">
        <f t="shared" si="60"/>
        <v>67.264046661492515</v>
      </c>
      <c r="Q74" s="63">
        <f t="shared" si="60"/>
        <v>94.310778710694052</v>
      </c>
      <c r="R74" s="63">
        <f t="shared" si="60"/>
        <v>121.35751075989558</v>
      </c>
      <c r="S74" s="63">
        <f t="shared" si="60"/>
        <v>148.16905383475623</v>
      </c>
      <c r="T74" s="63">
        <f t="shared" si="60"/>
        <v>175.21578588395778</v>
      </c>
      <c r="U74" s="63">
        <f t="shared" si="60"/>
        <v>202.2625179331593</v>
      </c>
      <c r="V74" s="63">
        <f t="shared" si="60"/>
        <v>229.07406100801995</v>
      </c>
      <c r="W74" s="63">
        <f t="shared" si="60"/>
        <v>256.12079305722148</v>
      </c>
      <c r="X74" s="63">
        <f t="shared" si="60"/>
        <v>283.167525106423</v>
      </c>
      <c r="Y74" s="63">
        <f t="shared" si="60"/>
        <v>310.44944612996545</v>
      </c>
      <c r="Z74" s="63">
        <f t="shared" si="60"/>
        <v>337.2609892048261</v>
      </c>
      <c r="AA74" s="63">
        <f t="shared" si="60"/>
        <v>364.30772125402763</v>
      </c>
      <c r="AB74" s="63">
        <f t="shared" si="60"/>
        <v>391.35445330322915</v>
      </c>
      <c r="AC74" s="63">
        <f t="shared" si="60"/>
        <v>418.1659963780898</v>
      </c>
      <c r="AD74" s="63">
        <f t="shared" si="60"/>
        <v>445.21272842729132</v>
      </c>
      <c r="AE74" s="63">
        <f t="shared" si="60"/>
        <v>472.2594604764929</v>
      </c>
      <c r="AF74" s="63">
        <f t="shared" si="60"/>
        <v>499.07100355135356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13.405771537430326</v>
      </c>
      <c r="O75" s="63">
        <f t="shared" si="61"/>
        <v>40.452503586631863</v>
      </c>
      <c r="P75" s="63">
        <f t="shared" si="61"/>
        <v>67.264046661492515</v>
      </c>
      <c r="Q75" s="63">
        <f t="shared" si="61"/>
        <v>94.310778710694052</v>
      </c>
      <c r="R75" s="63">
        <f t="shared" si="61"/>
        <v>121.35751075989558</v>
      </c>
      <c r="S75" s="63">
        <f t="shared" si="61"/>
        <v>148.16905383475623</v>
      </c>
      <c r="T75" s="63">
        <f t="shared" si="61"/>
        <v>175.21578588395778</v>
      </c>
      <c r="U75" s="63">
        <f t="shared" si="61"/>
        <v>202.2625179331593</v>
      </c>
      <c r="V75" s="63">
        <f t="shared" si="61"/>
        <v>229.07406100801995</v>
      </c>
      <c r="W75" s="63">
        <f t="shared" si="61"/>
        <v>256.12079305722148</v>
      </c>
      <c r="X75" s="63">
        <f t="shared" si="61"/>
        <v>283.167525106423</v>
      </c>
      <c r="Y75" s="63">
        <f t="shared" si="61"/>
        <v>310.44944612996545</v>
      </c>
      <c r="Z75" s="63">
        <f t="shared" si="61"/>
        <v>337.2609892048261</v>
      </c>
      <c r="AA75" s="63">
        <f t="shared" si="61"/>
        <v>364.30772125402763</v>
      </c>
      <c r="AB75" s="63">
        <f t="shared" si="61"/>
        <v>391.35445330322915</v>
      </c>
      <c r="AC75" s="63">
        <f t="shared" si="61"/>
        <v>418.1659963780898</v>
      </c>
      <c r="AD75" s="63">
        <f t="shared" si="61"/>
        <v>445.21272842729132</v>
      </c>
      <c r="AE75" s="63">
        <f t="shared" si="61"/>
        <v>472.2594604764929</v>
      </c>
      <c r="AF75" s="63">
        <f t="shared" si="61"/>
        <v>499.07100355135356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13.405771537430326</v>
      </c>
      <c r="O76" s="63">
        <f t="shared" si="62"/>
        <v>40.452503586631863</v>
      </c>
      <c r="P76" s="63">
        <f t="shared" si="62"/>
        <v>67.264046661492515</v>
      </c>
      <c r="Q76" s="63">
        <f t="shared" si="62"/>
        <v>94.310778710694052</v>
      </c>
      <c r="R76" s="63">
        <f t="shared" si="62"/>
        <v>121.35751075989558</v>
      </c>
      <c r="S76" s="63">
        <f t="shared" si="62"/>
        <v>148.16905383475623</v>
      </c>
      <c r="T76" s="63">
        <f t="shared" si="62"/>
        <v>175.21578588395778</v>
      </c>
      <c r="U76" s="63">
        <f t="shared" si="62"/>
        <v>202.2625179331593</v>
      </c>
      <c r="V76" s="63">
        <f t="shared" si="62"/>
        <v>229.07406100801995</v>
      </c>
      <c r="W76" s="63">
        <f t="shared" si="62"/>
        <v>256.12079305722148</v>
      </c>
      <c r="X76" s="63">
        <f t="shared" si="62"/>
        <v>283.167525106423</v>
      </c>
      <c r="Y76" s="63">
        <f t="shared" si="62"/>
        <v>310.44944612996545</v>
      </c>
      <c r="Z76" s="63">
        <f t="shared" si="62"/>
        <v>337.2609892048261</v>
      </c>
      <c r="AA76" s="63">
        <f t="shared" si="62"/>
        <v>364.30772125402763</v>
      </c>
      <c r="AB76" s="63">
        <f t="shared" si="62"/>
        <v>391.35445330322915</v>
      </c>
      <c r="AC76" s="63">
        <f t="shared" si="62"/>
        <v>418.1659963780898</v>
      </c>
      <c r="AD76" s="63">
        <f t="shared" si="62"/>
        <v>445.21272842729132</v>
      </c>
      <c r="AE76" s="63">
        <f t="shared" si="62"/>
        <v>472.2594604764929</v>
      </c>
      <c r="AF76" s="63">
        <f t="shared" si="62"/>
        <v>499.07100355135356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13.405771537430326</v>
      </c>
      <c r="O77" s="63">
        <f t="shared" si="63"/>
        <v>40.452503586631863</v>
      </c>
      <c r="P77" s="63">
        <f t="shared" si="63"/>
        <v>67.264046661492515</v>
      </c>
      <c r="Q77" s="63">
        <f t="shared" si="63"/>
        <v>94.310778710694052</v>
      </c>
      <c r="R77" s="63">
        <f t="shared" si="63"/>
        <v>121.35751075989558</v>
      </c>
      <c r="S77" s="63">
        <f t="shared" si="63"/>
        <v>148.16905383475623</v>
      </c>
      <c r="T77" s="63">
        <f t="shared" si="63"/>
        <v>175.21578588395778</v>
      </c>
      <c r="U77" s="63">
        <f t="shared" si="63"/>
        <v>202.2625179331593</v>
      </c>
      <c r="V77" s="63">
        <f t="shared" si="63"/>
        <v>229.07406100801995</v>
      </c>
      <c r="W77" s="63">
        <f t="shared" si="63"/>
        <v>256.12079305722148</v>
      </c>
      <c r="X77" s="63">
        <f t="shared" si="63"/>
        <v>283.167525106423</v>
      </c>
      <c r="Y77" s="63">
        <f t="shared" si="63"/>
        <v>310.44944612996545</v>
      </c>
      <c r="Z77" s="63">
        <f t="shared" si="63"/>
        <v>337.2609892048261</v>
      </c>
      <c r="AA77" s="63">
        <f t="shared" si="63"/>
        <v>364.30772125402763</v>
      </c>
      <c r="AB77" s="63">
        <f t="shared" si="63"/>
        <v>391.35445330322915</v>
      </c>
      <c r="AC77" s="63">
        <f t="shared" si="63"/>
        <v>418.1659963780898</v>
      </c>
      <c r="AD77" s="63">
        <f t="shared" si="63"/>
        <v>445.21272842729132</v>
      </c>
      <c r="AE77" s="63">
        <f t="shared" si="63"/>
        <v>472.2594604764929</v>
      </c>
      <c r="AF77" s="63">
        <f t="shared" si="63"/>
        <v>499.07100355135356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13.405771537430326</v>
      </c>
      <c r="O78" s="63">
        <f t="shared" si="64"/>
        <v>40.452503586631863</v>
      </c>
      <c r="P78" s="63">
        <f t="shared" si="64"/>
        <v>67.264046661492515</v>
      </c>
      <c r="Q78" s="63">
        <f t="shared" si="64"/>
        <v>94.310778710694052</v>
      </c>
      <c r="R78" s="63">
        <f t="shared" si="64"/>
        <v>121.35751075989558</v>
      </c>
      <c r="S78" s="63">
        <f t="shared" si="64"/>
        <v>148.16905383475623</v>
      </c>
      <c r="T78" s="63">
        <f t="shared" si="64"/>
        <v>175.21578588395778</v>
      </c>
      <c r="U78" s="63">
        <f t="shared" si="64"/>
        <v>202.2625179331593</v>
      </c>
      <c r="V78" s="63">
        <f t="shared" si="64"/>
        <v>229.07406100801995</v>
      </c>
      <c r="W78" s="63">
        <f t="shared" si="64"/>
        <v>256.12079305722148</v>
      </c>
      <c r="X78" s="63">
        <f t="shared" si="64"/>
        <v>283.167525106423</v>
      </c>
      <c r="Y78" s="63">
        <f t="shared" si="64"/>
        <v>310.44944612996545</v>
      </c>
      <c r="Z78" s="63">
        <f t="shared" si="64"/>
        <v>337.2609892048261</v>
      </c>
      <c r="AA78" s="63">
        <f t="shared" si="64"/>
        <v>364.30772125402763</v>
      </c>
      <c r="AB78" s="63">
        <f t="shared" si="64"/>
        <v>391.35445330322915</v>
      </c>
      <c r="AC78" s="63">
        <f t="shared" si="64"/>
        <v>418.1659963780898</v>
      </c>
      <c r="AD78" s="63">
        <f t="shared" si="64"/>
        <v>445.21272842729132</v>
      </c>
      <c r="AE78" s="63">
        <f t="shared" si="64"/>
        <v>472.2594604764929</v>
      </c>
      <c r="AF78" s="63">
        <f t="shared" si="64"/>
        <v>499.07100355135356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13.405771537430326</v>
      </c>
      <c r="O79" s="63">
        <f t="shared" si="65"/>
        <v>40.452503586631863</v>
      </c>
      <c r="P79" s="63">
        <f t="shared" si="65"/>
        <v>67.264046661492515</v>
      </c>
      <c r="Q79" s="63">
        <f t="shared" si="65"/>
        <v>94.310778710694052</v>
      </c>
      <c r="R79" s="63">
        <f t="shared" si="65"/>
        <v>121.35751075989558</v>
      </c>
      <c r="S79" s="63">
        <f t="shared" si="65"/>
        <v>148.16905383475623</v>
      </c>
      <c r="T79" s="63">
        <f t="shared" si="65"/>
        <v>175.21578588395778</v>
      </c>
      <c r="U79" s="63">
        <f t="shared" si="65"/>
        <v>202.2625179331593</v>
      </c>
      <c r="V79" s="63">
        <f t="shared" si="65"/>
        <v>229.07406100801995</v>
      </c>
      <c r="W79" s="63">
        <f t="shared" si="65"/>
        <v>256.12079305722148</v>
      </c>
      <c r="X79" s="63">
        <f t="shared" si="65"/>
        <v>283.167525106423</v>
      </c>
      <c r="Y79" s="63">
        <f t="shared" si="65"/>
        <v>310.44944612996545</v>
      </c>
      <c r="Z79" s="63">
        <f t="shared" si="65"/>
        <v>337.2609892048261</v>
      </c>
      <c r="AA79" s="63">
        <f t="shared" si="65"/>
        <v>364.30772125402763</v>
      </c>
      <c r="AB79" s="63">
        <f t="shared" si="65"/>
        <v>391.35445330322915</v>
      </c>
      <c r="AC79" s="63">
        <f t="shared" si="65"/>
        <v>418.1659963780898</v>
      </c>
      <c r="AD79" s="63">
        <f t="shared" si="65"/>
        <v>445.21272842729132</v>
      </c>
      <c r="AE79" s="63">
        <f t="shared" si="65"/>
        <v>472.2594604764929</v>
      </c>
      <c r="AF79" s="63">
        <f t="shared" si="65"/>
        <v>499.07100355135356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13.405771537430326</v>
      </c>
      <c r="O80" s="63">
        <f t="shared" si="66"/>
        <v>40.452503586631863</v>
      </c>
      <c r="P80" s="63">
        <f t="shared" si="66"/>
        <v>67.264046661492515</v>
      </c>
      <c r="Q80" s="63">
        <f t="shared" si="66"/>
        <v>94.310778710694052</v>
      </c>
      <c r="R80" s="63">
        <f t="shared" si="66"/>
        <v>121.35751075989558</v>
      </c>
      <c r="S80" s="63">
        <f t="shared" si="66"/>
        <v>148.16905383475623</v>
      </c>
      <c r="T80" s="63">
        <f t="shared" si="66"/>
        <v>175.21578588395778</v>
      </c>
      <c r="U80" s="63">
        <f t="shared" si="66"/>
        <v>202.2625179331593</v>
      </c>
      <c r="V80" s="63">
        <f t="shared" si="66"/>
        <v>229.07406100801995</v>
      </c>
      <c r="W80" s="63">
        <f t="shared" si="66"/>
        <v>256.12079305722148</v>
      </c>
      <c r="X80" s="63">
        <f t="shared" si="66"/>
        <v>283.167525106423</v>
      </c>
      <c r="Y80" s="63">
        <f t="shared" si="66"/>
        <v>310.44944612996545</v>
      </c>
      <c r="Z80" s="63">
        <f t="shared" si="66"/>
        <v>337.2609892048261</v>
      </c>
      <c r="AA80" s="63">
        <f t="shared" si="66"/>
        <v>364.30772125402763</v>
      </c>
      <c r="AB80" s="63">
        <f t="shared" si="66"/>
        <v>391.35445330322915</v>
      </c>
      <c r="AC80" s="63">
        <f t="shared" si="66"/>
        <v>418.1659963780898</v>
      </c>
      <c r="AD80" s="63">
        <f t="shared" si="66"/>
        <v>445.21272842729132</v>
      </c>
      <c r="AE80" s="63">
        <f t="shared" si="66"/>
        <v>472.2594604764929</v>
      </c>
      <c r="AF80" s="63">
        <f t="shared" si="66"/>
        <v>499.07100355135356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13.405771537430326</v>
      </c>
      <c r="O81" s="63">
        <f t="shared" si="67"/>
        <v>40.452503586631863</v>
      </c>
      <c r="P81" s="63">
        <f t="shared" si="67"/>
        <v>67.264046661492515</v>
      </c>
      <c r="Q81" s="63">
        <f t="shared" si="67"/>
        <v>94.310778710694052</v>
      </c>
      <c r="R81" s="63">
        <f t="shared" si="67"/>
        <v>121.35751075989558</v>
      </c>
      <c r="S81" s="63">
        <f t="shared" si="67"/>
        <v>148.16905383475623</v>
      </c>
      <c r="T81" s="63">
        <f t="shared" si="67"/>
        <v>175.21578588395778</v>
      </c>
      <c r="U81" s="63">
        <f t="shared" si="67"/>
        <v>202.2625179331593</v>
      </c>
      <c r="V81" s="63">
        <f t="shared" si="67"/>
        <v>229.07406100801995</v>
      </c>
      <c r="W81" s="63">
        <f t="shared" si="67"/>
        <v>256.12079305722148</v>
      </c>
      <c r="X81" s="63">
        <f t="shared" si="67"/>
        <v>283.167525106423</v>
      </c>
      <c r="Y81" s="63">
        <f t="shared" si="67"/>
        <v>310.44944612996545</v>
      </c>
      <c r="Z81" s="63">
        <f t="shared" si="67"/>
        <v>337.2609892048261</v>
      </c>
      <c r="AA81" s="63">
        <f t="shared" si="67"/>
        <v>364.30772125402763</v>
      </c>
      <c r="AB81" s="63">
        <f t="shared" si="67"/>
        <v>391.35445330322915</v>
      </c>
      <c r="AC81" s="63">
        <f t="shared" si="67"/>
        <v>418.1659963780898</v>
      </c>
      <c r="AD81" s="63">
        <f t="shared" si="67"/>
        <v>445.21272842729132</v>
      </c>
      <c r="AE81" s="63">
        <f t="shared" si="67"/>
        <v>472.2594604764929</v>
      </c>
      <c r="AF81" s="63">
        <f t="shared" si="67"/>
        <v>499.07100355135356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13.405771537430326</v>
      </c>
      <c r="O82" s="63">
        <f t="shared" si="68"/>
        <v>40.452503586631863</v>
      </c>
      <c r="P82" s="63">
        <f t="shared" si="68"/>
        <v>67.264046661492515</v>
      </c>
      <c r="Q82" s="63">
        <f t="shared" si="68"/>
        <v>94.310778710694052</v>
      </c>
      <c r="R82" s="63">
        <f t="shared" si="68"/>
        <v>121.35751075989558</v>
      </c>
      <c r="S82" s="63">
        <f t="shared" si="68"/>
        <v>148.16905383475623</v>
      </c>
      <c r="T82" s="63">
        <f t="shared" si="68"/>
        <v>175.21578588395778</v>
      </c>
      <c r="U82" s="63">
        <f t="shared" si="68"/>
        <v>202.2625179331593</v>
      </c>
      <c r="V82" s="63">
        <f t="shared" si="68"/>
        <v>229.07406100801995</v>
      </c>
      <c r="W82" s="63">
        <f t="shared" si="68"/>
        <v>256.12079305722148</v>
      </c>
      <c r="X82" s="63">
        <f t="shared" si="68"/>
        <v>283.167525106423</v>
      </c>
      <c r="Y82" s="63">
        <f t="shared" si="68"/>
        <v>310.44944612996545</v>
      </c>
      <c r="Z82" s="63">
        <f t="shared" si="68"/>
        <v>337.2609892048261</v>
      </c>
      <c r="AA82" s="63">
        <f t="shared" si="68"/>
        <v>364.30772125402763</v>
      </c>
      <c r="AB82" s="63">
        <f t="shared" si="68"/>
        <v>391.35445330322915</v>
      </c>
      <c r="AC82" s="63">
        <f t="shared" si="68"/>
        <v>418.1659963780898</v>
      </c>
      <c r="AD82" s="63">
        <f t="shared" si="68"/>
        <v>445.21272842729132</v>
      </c>
      <c r="AE82" s="63">
        <f t="shared" si="68"/>
        <v>472.2594604764929</v>
      </c>
      <c r="AF82" s="63">
        <f t="shared" si="68"/>
        <v>499.07100355135356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13.405771537430326</v>
      </c>
      <c r="O83" s="63">
        <f t="shared" si="69"/>
        <v>40.452503586631863</v>
      </c>
      <c r="P83" s="63">
        <f t="shared" si="69"/>
        <v>67.264046661492515</v>
      </c>
      <c r="Q83" s="63">
        <f t="shared" si="69"/>
        <v>94.310778710694052</v>
      </c>
      <c r="R83" s="63">
        <f t="shared" si="69"/>
        <v>121.35751075989558</v>
      </c>
      <c r="S83" s="63">
        <f t="shared" si="69"/>
        <v>148.16905383475623</v>
      </c>
      <c r="T83" s="63">
        <f t="shared" si="69"/>
        <v>175.21578588395778</v>
      </c>
      <c r="U83" s="63">
        <f t="shared" si="69"/>
        <v>202.2625179331593</v>
      </c>
      <c r="V83" s="63">
        <f t="shared" si="69"/>
        <v>229.07406100801995</v>
      </c>
      <c r="W83" s="63">
        <f t="shared" si="69"/>
        <v>256.12079305722148</v>
      </c>
      <c r="X83" s="63">
        <f t="shared" si="69"/>
        <v>283.167525106423</v>
      </c>
      <c r="Y83" s="63">
        <f t="shared" si="69"/>
        <v>310.44944612996545</v>
      </c>
      <c r="Z83" s="63">
        <f t="shared" si="69"/>
        <v>337.2609892048261</v>
      </c>
      <c r="AA83" s="63">
        <f t="shared" si="69"/>
        <v>364.30772125402763</v>
      </c>
      <c r="AB83" s="63">
        <f t="shared" si="69"/>
        <v>391.35445330322915</v>
      </c>
      <c r="AC83" s="63">
        <f t="shared" si="69"/>
        <v>418.1659963780898</v>
      </c>
      <c r="AD83" s="63">
        <f t="shared" si="69"/>
        <v>445.21272842729132</v>
      </c>
      <c r="AE83" s="63">
        <f t="shared" si="69"/>
        <v>472.2594604764929</v>
      </c>
      <c r="AF83" s="63">
        <f t="shared" si="69"/>
        <v>499.07100355135356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13.405771537430326</v>
      </c>
      <c r="O84" s="63">
        <f t="shared" si="70"/>
        <v>40.452503586631863</v>
      </c>
      <c r="P84" s="63">
        <f t="shared" si="70"/>
        <v>67.264046661492515</v>
      </c>
      <c r="Q84" s="63">
        <f t="shared" si="70"/>
        <v>94.310778710694052</v>
      </c>
      <c r="R84" s="63">
        <f t="shared" si="70"/>
        <v>121.35751075989558</v>
      </c>
      <c r="S84" s="63">
        <f t="shared" si="70"/>
        <v>148.16905383475623</v>
      </c>
      <c r="T84" s="63">
        <f t="shared" si="70"/>
        <v>175.21578588395778</v>
      </c>
      <c r="U84" s="63">
        <f t="shared" si="70"/>
        <v>202.2625179331593</v>
      </c>
      <c r="V84" s="63">
        <f t="shared" si="70"/>
        <v>229.07406100801995</v>
      </c>
      <c r="W84" s="63">
        <f t="shared" si="70"/>
        <v>256.12079305722148</v>
      </c>
      <c r="X84" s="63">
        <f t="shared" si="70"/>
        <v>283.167525106423</v>
      </c>
      <c r="Y84" s="63">
        <f t="shared" si="70"/>
        <v>310.44944612996545</v>
      </c>
      <c r="Z84" s="63">
        <f t="shared" si="70"/>
        <v>337.2609892048261</v>
      </c>
      <c r="AA84" s="63">
        <f t="shared" si="70"/>
        <v>364.30772125402763</v>
      </c>
      <c r="AB84" s="63">
        <f t="shared" si="70"/>
        <v>391.35445330322915</v>
      </c>
      <c r="AC84" s="63">
        <f t="shared" si="70"/>
        <v>418.1659963780898</v>
      </c>
      <c r="AD84" s="63">
        <f t="shared" si="70"/>
        <v>445.21272842729132</v>
      </c>
      <c r="AE84" s="63">
        <f t="shared" si="70"/>
        <v>472.2594604764929</v>
      </c>
      <c r="AF84" s="63">
        <f t="shared" si="70"/>
        <v>499.07100355135356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13.405771537430326</v>
      </c>
      <c r="O85" s="63">
        <f t="shared" si="71"/>
        <v>40.452503586631863</v>
      </c>
      <c r="P85" s="63">
        <f t="shared" si="71"/>
        <v>67.264046661492515</v>
      </c>
      <c r="Q85" s="63">
        <f t="shared" si="71"/>
        <v>94.310778710694052</v>
      </c>
      <c r="R85" s="63">
        <f t="shared" si="71"/>
        <v>121.35751075989558</v>
      </c>
      <c r="S85" s="63">
        <f t="shared" si="71"/>
        <v>148.16905383475623</v>
      </c>
      <c r="T85" s="63">
        <f t="shared" si="71"/>
        <v>175.21578588395778</v>
      </c>
      <c r="U85" s="63">
        <f t="shared" si="71"/>
        <v>202.2625179331593</v>
      </c>
      <c r="V85" s="63">
        <f t="shared" si="71"/>
        <v>229.07406100801995</v>
      </c>
      <c r="W85" s="63">
        <f t="shared" si="71"/>
        <v>256.12079305722148</v>
      </c>
      <c r="X85" s="63">
        <f t="shared" si="71"/>
        <v>283.167525106423</v>
      </c>
      <c r="Y85" s="63">
        <f t="shared" si="71"/>
        <v>310.44944612996545</v>
      </c>
      <c r="Z85" s="63">
        <f t="shared" si="71"/>
        <v>337.2609892048261</v>
      </c>
      <c r="AA85" s="63">
        <f t="shared" si="71"/>
        <v>364.30772125402763</v>
      </c>
      <c r="AB85" s="63">
        <f t="shared" si="71"/>
        <v>391.35445330322915</v>
      </c>
      <c r="AC85" s="63">
        <f t="shared" si="71"/>
        <v>418.1659963780898</v>
      </c>
      <c r="AD85" s="63">
        <f t="shared" si="71"/>
        <v>445.21272842729132</v>
      </c>
      <c r="AE85" s="63">
        <f t="shared" si="71"/>
        <v>472.2594604764929</v>
      </c>
      <c r="AF85" s="63">
        <f t="shared" si="71"/>
        <v>499.07100355135356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13.405771537430326</v>
      </c>
      <c r="O86" s="63">
        <f t="shared" si="72"/>
        <v>40.452503586631863</v>
      </c>
      <c r="P86" s="63">
        <f t="shared" si="72"/>
        <v>67.264046661492515</v>
      </c>
      <c r="Q86" s="63">
        <f t="shared" si="72"/>
        <v>94.310778710694052</v>
      </c>
      <c r="R86" s="63">
        <f t="shared" si="72"/>
        <v>121.35751075989558</v>
      </c>
      <c r="S86" s="63">
        <f t="shared" si="72"/>
        <v>148.16905383475623</v>
      </c>
      <c r="T86" s="63">
        <f t="shared" si="72"/>
        <v>175.21578588395778</v>
      </c>
      <c r="U86" s="63">
        <f t="shared" si="72"/>
        <v>202.2625179331593</v>
      </c>
      <c r="V86" s="63">
        <f t="shared" si="72"/>
        <v>229.07406100801995</v>
      </c>
      <c r="W86" s="63">
        <f t="shared" si="72"/>
        <v>256.12079305722148</v>
      </c>
      <c r="X86" s="63">
        <f t="shared" si="72"/>
        <v>283.167525106423</v>
      </c>
      <c r="Y86" s="63">
        <f t="shared" si="72"/>
        <v>310.44944612996545</v>
      </c>
      <c r="Z86" s="63">
        <f t="shared" si="72"/>
        <v>337.2609892048261</v>
      </c>
      <c r="AA86" s="63">
        <f t="shared" si="72"/>
        <v>364.30772125402763</v>
      </c>
      <c r="AB86" s="63">
        <f t="shared" si="72"/>
        <v>391.35445330322915</v>
      </c>
      <c r="AC86" s="63">
        <f t="shared" si="72"/>
        <v>418.1659963780898</v>
      </c>
      <c r="AD86" s="63">
        <f t="shared" si="72"/>
        <v>445.21272842729132</v>
      </c>
      <c r="AE86" s="63">
        <f t="shared" si="72"/>
        <v>472.2594604764929</v>
      </c>
      <c r="AF86" s="63">
        <f t="shared" si="72"/>
        <v>499.07100355135356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13.405771537430326</v>
      </c>
      <c r="O87" s="63">
        <f t="shared" si="73"/>
        <v>40.452503586631863</v>
      </c>
      <c r="P87" s="63">
        <f t="shared" si="73"/>
        <v>67.264046661492515</v>
      </c>
      <c r="Q87" s="63">
        <f t="shared" si="73"/>
        <v>94.310778710694052</v>
      </c>
      <c r="R87" s="63">
        <f t="shared" si="73"/>
        <v>121.35751075989558</v>
      </c>
      <c r="S87" s="63">
        <f t="shared" si="73"/>
        <v>148.16905383475623</v>
      </c>
      <c r="T87" s="63">
        <f t="shared" si="73"/>
        <v>175.21578588395778</v>
      </c>
      <c r="U87" s="63">
        <f t="shared" si="73"/>
        <v>202.2625179331593</v>
      </c>
      <c r="V87" s="63">
        <f t="shared" si="73"/>
        <v>229.07406100801995</v>
      </c>
      <c r="W87" s="63">
        <f t="shared" si="73"/>
        <v>256.12079305722148</v>
      </c>
      <c r="X87" s="63">
        <f t="shared" si="73"/>
        <v>283.167525106423</v>
      </c>
      <c r="Y87" s="63">
        <f t="shared" si="73"/>
        <v>310.44944612996545</v>
      </c>
      <c r="Z87" s="63">
        <f t="shared" si="73"/>
        <v>337.2609892048261</v>
      </c>
      <c r="AA87" s="63">
        <f t="shared" si="73"/>
        <v>364.30772125402763</v>
      </c>
      <c r="AB87" s="63">
        <f t="shared" si="73"/>
        <v>391.35445330322915</v>
      </c>
      <c r="AC87" s="63">
        <f t="shared" si="73"/>
        <v>418.1659963780898</v>
      </c>
      <c r="AD87" s="63">
        <f t="shared" si="73"/>
        <v>445.21272842729132</v>
      </c>
      <c r="AE87" s="63">
        <f t="shared" si="73"/>
        <v>472.2594604764929</v>
      </c>
      <c r="AF87" s="63">
        <f t="shared" si="73"/>
        <v>499.07100355135356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13.405771537430326</v>
      </c>
      <c r="O88" s="63">
        <f t="shared" si="74"/>
        <v>40.452503586631863</v>
      </c>
      <c r="P88" s="63">
        <f t="shared" si="74"/>
        <v>67.264046661492515</v>
      </c>
      <c r="Q88" s="63">
        <f t="shared" si="74"/>
        <v>94.310778710694052</v>
      </c>
      <c r="R88" s="63">
        <f t="shared" si="74"/>
        <v>121.35751075989558</v>
      </c>
      <c r="S88" s="63">
        <f t="shared" si="74"/>
        <v>148.16905383475623</v>
      </c>
      <c r="T88" s="63">
        <f t="shared" si="74"/>
        <v>175.21578588395778</v>
      </c>
      <c r="U88" s="63">
        <f t="shared" si="74"/>
        <v>202.2625179331593</v>
      </c>
      <c r="V88" s="63">
        <f t="shared" si="74"/>
        <v>229.07406100801995</v>
      </c>
      <c r="W88" s="63">
        <f t="shared" si="74"/>
        <v>256.12079305722148</v>
      </c>
      <c r="X88" s="63">
        <f t="shared" si="74"/>
        <v>283.167525106423</v>
      </c>
      <c r="Y88" s="63">
        <f t="shared" si="74"/>
        <v>310.44944612996545</v>
      </c>
      <c r="Z88" s="63">
        <f t="shared" si="74"/>
        <v>337.2609892048261</v>
      </c>
      <c r="AA88" s="63">
        <f t="shared" si="74"/>
        <v>364.30772125402763</v>
      </c>
      <c r="AB88" s="63">
        <f t="shared" si="74"/>
        <v>391.35445330322915</v>
      </c>
      <c r="AC88" s="63">
        <f t="shared" si="74"/>
        <v>418.1659963780898</v>
      </c>
      <c r="AD88" s="63">
        <f t="shared" si="74"/>
        <v>445.21272842729132</v>
      </c>
      <c r="AE88" s="63">
        <f t="shared" si="74"/>
        <v>472.2594604764929</v>
      </c>
      <c r="AF88" s="63">
        <f t="shared" si="74"/>
        <v>499.07100355135356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13.405771537430326</v>
      </c>
      <c r="O89" s="63">
        <f t="shared" si="75"/>
        <v>40.452503586631863</v>
      </c>
      <c r="P89" s="63">
        <f t="shared" si="75"/>
        <v>67.264046661492515</v>
      </c>
      <c r="Q89" s="63">
        <f t="shared" si="75"/>
        <v>94.310778710694052</v>
      </c>
      <c r="R89" s="63">
        <f t="shared" si="75"/>
        <v>121.35751075989558</v>
      </c>
      <c r="S89" s="63">
        <f t="shared" si="75"/>
        <v>148.16905383475623</v>
      </c>
      <c r="T89" s="63">
        <f t="shared" si="75"/>
        <v>175.21578588395778</v>
      </c>
      <c r="U89" s="63">
        <f t="shared" si="75"/>
        <v>202.2625179331593</v>
      </c>
      <c r="V89" s="63">
        <f t="shared" si="75"/>
        <v>229.07406100801995</v>
      </c>
      <c r="W89" s="63">
        <f t="shared" si="75"/>
        <v>256.12079305722148</v>
      </c>
      <c r="X89" s="63">
        <f t="shared" si="75"/>
        <v>283.167525106423</v>
      </c>
      <c r="Y89" s="63">
        <f t="shared" si="75"/>
        <v>310.44944612996545</v>
      </c>
      <c r="Z89" s="63">
        <f t="shared" si="75"/>
        <v>337.2609892048261</v>
      </c>
      <c r="AA89" s="63">
        <f t="shared" si="75"/>
        <v>364.30772125402763</v>
      </c>
      <c r="AB89" s="63">
        <f t="shared" si="75"/>
        <v>391.35445330322915</v>
      </c>
      <c r="AC89" s="63">
        <f t="shared" si="75"/>
        <v>418.1659963780898</v>
      </c>
      <c r="AD89" s="63">
        <f t="shared" si="75"/>
        <v>445.21272842729132</v>
      </c>
      <c r="AE89" s="63">
        <f t="shared" si="75"/>
        <v>472.2594604764929</v>
      </c>
      <c r="AF89" s="63">
        <f t="shared" si="75"/>
        <v>499.07100355135356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13.405771537430326</v>
      </c>
      <c r="O90" s="63">
        <f t="shared" si="76"/>
        <v>40.452503586631863</v>
      </c>
      <c r="P90" s="63">
        <f t="shared" si="76"/>
        <v>67.264046661492515</v>
      </c>
      <c r="Q90" s="63">
        <f t="shared" si="76"/>
        <v>94.310778710694052</v>
      </c>
      <c r="R90" s="63">
        <f t="shared" si="76"/>
        <v>121.35751075989558</v>
      </c>
      <c r="S90" s="63">
        <f t="shared" si="76"/>
        <v>148.16905383475623</v>
      </c>
      <c r="T90" s="63">
        <f t="shared" si="76"/>
        <v>175.21578588395778</v>
      </c>
      <c r="U90" s="63">
        <f t="shared" si="76"/>
        <v>202.2625179331593</v>
      </c>
      <c r="V90" s="63">
        <f t="shared" si="76"/>
        <v>229.07406100801995</v>
      </c>
      <c r="W90" s="63">
        <f t="shared" si="76"/>
        <v>256.12079305722148</v>
      </c>
      <c r="X90" s="63">
        <f t="shared" si="76"/>
        <v>283.167525106423</v>
      </c>
      <c r="Y90" s="63">
        <f t="shared" si="76"/>
        <v>310.44944612996545</v>
      </c>
      <c r="Z90" s="63">
        <f t="shared" si="76"/>
        <v>337.2609892048261</v>
      </c>
      <c r="AA90" s="63">
        <f t="shared" si="76"/>
        <v>364.30772125402763</v>
      </c>
      <c r="AB90" s="63">
        <f t="shared" si="76"/>
        <v>391.35445330322915</v>
      </c>
      <c r="AC90" s="63">
        <f t="shared" si="76"/>
        <v>418.1659963780898</v>
      </c>
      <c r="AD90" s="63">
        <f t="shared" si="76"/>
        <v>445.21272842729132</v>
      </c>
      <c r="AE90" s="63">
        <f t="shared" si="76"/>
        <v>472.2594604764929</v>
      </c>
      <c r="AF90" s="63">
        <f t="shared" si="76"/>
        <v>499.07100355135356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13.405771537430326</v>
      </c>
      <c r="O91" s="63">
        <f t="shared" si="77"/>
        <v>40.452503586631863</v>
      </c>
      <c r="P91" s="63">
        <f t="shared" si="77"/>
        <v>67.264046661492515</v>
      </c>
      <c r="Q91" s="63">
        <f t="shared" si="77"/>
        <v>94.310778710694052</v>
      </c>
      <c r="R91" s="63">
        <f t="shared" si="77"/>
        <v>121.35751075989558</v>
      </c>
      <c r="S91" s="63">
        <f t="shared" si="77"/>
        <v>148.16905383475623</v>
      </c>
      <c r="T91" s="63">
        <f t="shared" si="77"/>
        <v>175.21578588395778</v>
      </c>
      <c r="U91" s="63">
        <f t="shared" si="77"/>
        <v>202.2625179331593</v>
      </c>
      <c r="V91" s="63">
        <f t="shared" si="77"/>
        <v>229.07406100801995</v>
      </c>
      <c r="W91" s="63">
        <f t="shared" si="77"/>
        <v>256.12079305722148</v>
      </c>
      <c r="X91" s="63">
        <f t="shared" si="77"/>
        <v>283.167525106423</v>
      </c>
      <c r="Y91" s="63">
        <f t="shared" si="77"/>
        <v>310.44944612996545</v>
      </c>
      <c r="Z91" s="63">
        <f t="shared" si="77"/>
        <v>337.2609892048261</v>
      </c>
      <c r="AA91" s="63">
        <f t="shared" si="77"/>
        <v>364.30772125402763</v>
      </c>
      <c r="AB91" s="63">
        <f t="shared" si="77"/>
        <v>391.35445330322915</v>
      </c>
      <c r="AC91" s="63">
        <f t="shared" si="77"/>
        <v>418.1659963780898</v>
      </c>
      <c r="AD91" s="63">
        <f t="shared" si="77"/>
        <v>445.21272842729132</v>
      </c>
      <c r="AE91" s="63">
        <f t="shared" si="77"/>
        <v>472.2594604764929</v>
      </c>
      <c r="AF91" s="63">
        <f t="shared" si="77"/>
        <v>499.07100355135356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13.405771537430326</v>
      </c>
      <c r="O92" s="63">
        <f t="shared" si="78"/>
        <v>40.452503586631863</v>
      </c>
      <c r="P92" s="63">
        <f t="shared" si="78"/>
        <v>67.264046661492515</v>
      </c>
      <c r="Q92" s="63">
        <f t="shared" si="78"/>
        <v>94.310778710694052</v>
      </c>
      <c r="R92" s="63">
        <f t="shared" si="78"/>
        <v>121.35751075989558</v>
      </c>
      <c r="S92" s="63">
        <f t="shared" si="78"/>
        <v>148.16905383475623</v>
      </c>
      <c r="T92" s="63">
        <f t="shared" si="78"/>
        <v>175.21578588395778</v>
      </c>
      <c r="U92" s="63">
        <f t="shared" si="78"/>
        <v>202.2625179331593</v>
      </c>
      <c r="V92" s="63">
        <f t="shared" si="78"/>
        <v>229.07406100801995</v>
      </c>
      <c r="W92" s="63">
        <f t="shared" si="78"/>
        <v>256.12079305722148</v>
      </c>
      <c r="X92" s="63">
        <f t="shared" si="78"/>
        <v>283.167525106423</v>
      </c>
      <c r="Y92" s="63">
        <f t="shared" si="78"/>
        <v>310.44944612996545</v>
      </c>
      <c r="Z92" s="63">
        <f t="shared" si="78"/>
        <v>337.2609892048261</v>
      </c>
      <c r="AA92" s="63">
        <f t="shared" si="78"/>
        <v>364.30772125402763</v>
      </c>
      <c r="AB92" s="63">
        <f t="shared" si="78"/>
        <v>391.35445330322915</v>
      </c>
      <c r="AC92" s="63">
        <f t="shared" si="78"/>
        <v>418.1659963780898</v>
      </c>
      <c r="AD92" s="63">
        <f t="shared" si="78"/>
        <v>445.21272842729132</v>
      </c>
      <c r="AE92" s="63">
        <f t="shared" si="78"/>
        <v>472.2594604764929</v>
      </c>
      <c r="AF92" s="63">
        <f t="shared" si="78"/>
        <v>499.07100355135356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13.405771537430326</v>
      </c>
      <c r="O93" s="63">
        <f t="shared" si="79"/>
        <v>40.452503586631863</v>
      </c>
      <c r="P93" s="63">
        <f t="shared" si="79"/>
        <v>67.264046661492515</v>
      </c>
      <c r="Q93" s="63">
        <f t="shared" si="79"/>
        <v>94.310778710694052</v>
      </c>
      <c r="R93" s="63">
        <f t="shared" si="79"/>
        <v>121.35751075989558</v>
      </c>
      <c r="S93" s="63">
        <f t="shared" si="79"/>
        <v>148.16905383475623</v>
      </c>
      <c r="T93" s="63">
        <f t="shared" si="79"/>
        <v>175.21578588395778</v>
      </c>
      <c r="U93" s="63">
        <f t="shared" si="79"/>
        <v>202.2625179331593</v>
      </c>
      <c r="V93" s="63">
        <f t="shared" si="79"/>
        <v>229.07406100801995</v>
      </c>
      <c r="W93" s="63">
        <f t="shared" si="79"/>
        <v>256.12079305722148</v>
      </c>
      <c r="X93" s="63">
        <f t="shared" si="79"/>
        <v>283.167525106423</v>
      </c>
      <c r="Y93" s="63">
        <f t="shared" si="79"/>
        <v>310.44944612996545</v>
      </c>
      <c r="Z93" s="63">
        <f t="shared" si="79"/>
        <v>337.2609892048261</v>
      </c>
      <c r="AA93" s="63">
        <f t="shared" si="79"/>
        <v>364.30772125402763</v>
      </c>
      <c r="AB93" s="63">
        <f t="shared" si="79"/>
        <v>391.35445330322915</v>
      </c>
      <c r="AC93" s="63">
        <f t="shared" si="79"/>
        <v>418.1659963780898</v>
      </c>
      <c r="AD93" s="63">
        <f t="shared" si="79"/>
        <v>445.21272842729132</v>
      </c>
      <c r="AE93" s="63">
        <f t="shared" si="79"/>
        <v>472.2594604764929</v>
      </c>
      <c r="AF93" s="63">
        <f t="shared" si="79"/>
        <v>499.07100355135356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13.405771537430326</v>
      </c>
      <c r="O94" s="63">
        <f t="shared" si="80"/>
        <v>40.452503586631863</v>
      </c>
      <c r="P94" s="63">
        <f t="shared" si="80"/>
        <v>67.264046661492515</v>
      </c>
      <c r="Q94" s="63">
        <f t="shared" si="80"/>
        <v>94.310778710694052</v>
      </c>
      <c r="R94" s="63">
        <f t="shared" si="80"/>
        <v>121.35751075989558</v>
      </c>
      <c r="S94" s="63">
        <f t="shared" si="80"/>
        <v>148.16905383475623</v>
      </c>
      <c r="T94" s="63">
        <f t="shared" si="80"/>
        <v>175.21578588395778</v>
      </c>
      <c r="U94" s="63">
        <f t="shared" si="80"/>
        <v>202.2625179331593</v>
      </c>
      <c r="V94" s="63">
        <f t="shared" si="80"/>
        <v>229.07406100801995</v>
      </c>
      <c r="W94" s="63">
        <f t="shared" si="80"/>
        <v>256.12079305722148</v>
      </c>
      <c r="X94" s="63">
        <f t="shared" si="80"/>
        <v>283.167525106423</v>
      </c>
      <c r="Y94" s="63">
        <f t="shared" si="80"/>
        <v>310.44944612996545</v>
      </c>
      <c r="Z94" s="63">
        <f t="shared" si="80"/>
        <v>337.2609892048261</v>
      </c>
      <c r="AA94" s="63">
        <f t="shared" si="80"/>
        <v>364.30772125402763</v>
      </c>
      <c r="AB94" s="63">
        <f t="shared" si="80"/>
        <v>391.35445330322915</v>
      </c>
      <c r="AC94" s="63">
        <f t="shared" si="80"/>
        <v>418.1659963780898</v>
      </c>
      <c r="AD94" s="63">
        <f t="shared" si="80"/>
        <v>445.21272842729132</v>
      </c>
      <c r="AE94" s="63">
        <f t="shared" si="80"/>
        <v>472.2594604764929</v>
      </c>
      <c r="AF94" s="63">
        <f t="shared" si="80"/>
        <v>499.07100355135356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13.405771537430326</v>
      </c>
      <c r="K98" s="157">
        <f t="shared" si="82"/>
        <v>40.452503586631863</v>
      </c>
      <c r="L98" s="157">
        <f t="shared" si="82"/>
        <v>67.264046661492515</v>
      </c>
      <c r="M98" s="210">
        <f t="shared" si="82"/>
        <v>94.310778710694052</v>
      </c>
      <c r="N98" s="157">
        <f t="shared" si="82"/>
        <v>121.35751075989558</v>
      </c>
      <c r="O98" s="157">
        <f t="shared" si="82"/>
        <v>148.16905383475623</v>
      </c>
      <c r="P98" s="157">
        <f t="shared" si="82"/>
        <v>175.21578588395778</v>
      </c>
      <c r="Q98" s="157">
        <f t="shared" si="82"/>
        <v>202.2625179331593</v>
      </c>
      <c r="R98" s="157">
        <f t="shared" si="82"/>
        <v>229.07406100801995</v>
      </c>
      <c r="S98" s="157">
        <f t="shared" si="82"/>
        <v>256.12079305722148</v>
      </c>
      <c r="T98" s="157">
        <f t="shared" si="82"/>
        <v>283.167525106423</v>
      </c>
      <c r="U98" s="157">
        <f t="shared" si="82"/>
        <v>310.44944612996545</v>
      </c>
      <c r="V98" s="157">
        <f t="shared" si="82"/>
        <v>337.2609892048261</v>
      </c>
      <c r="W98" s="157">
        <f t="shared" si="82"/>
        <v>364.30772125402763</v>
      </c>
      <c r="X98" s="157">
        <f t="shared" si="82"/>
        <v>391.35445330322915</v>
      </c>
      <c r="Y98" s="157">
        <f t="shared" si="82"/>
        <v>418.1659963780898</v>
      </c>
      <c r="Z98" s="157">
        <f t="shared" si="82"/>
        <v>445.21272842729132</v>
      </c>
      <c r="AA98" s="157">
        <f t="shared" si="82"/>
        <v>472.2594604764929</v>
      </c>
      <c r="AB98" s="157">
        <f t="shared" si="82"/>
        <v>499.07100355135356</v>
      </c>
      <c r="AC98" s="157">
        <f t="shared" si="82"/>
        <v>526.11773560055508</v>
      </c>
      <c r="AD98" s="157">
        <f t="shared" si="82"/>
        <v>553.1644676497566</v>
      </c>
      <c r="AE98" s="157">
        <f t="shared" si="82"/>
        <v>579.97601072461725</v>
      </c>
      <c r="AF98" s="157">
        <f t="shared" si="82"/>
        <v>607.02274277381878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13.405771537430326</v>
      </c>
      <c r="K99" s="157">
        <f t="shared" si="83"/>
        <v>40.452503586631863</v>
      </c>
      <c r="L99" s="157">
        <f t="shared" si="83"/>
        <v>67.264046661492515</v>
      </c>
      <c r="M99" s="210">
        <f t="shared" si="83"/>
        <v>94.310778710694052</v>
      </c>
      <c r="N99" s="157">
        <f t="shared" si="83"/>
        <v>121.35751075989558</v>
      </c>
      <c r="O99" s="157">
        <f t="shared" si="83"/>
        <v>148.16905383475623</v>
      </c>
      <c r="P99" s="157">
        <f t="shared" si="83"/>
        <v>175.21578588395778</v>
      </c>
      <c r="Q99" s="157">
        <f t="shared" si="83"/>
        <v>202.2625179331593</v>
      </c>
      <c r="R99" s="157">
        <f t="shared" si="83"/>
        <v>229.07406100801995</v>
      </c>
      <c r="S99" s="157">
        <f t="shared" si="83"/>
        <v>256.12079305722148</v>
      </c>
      <c r="T99" s="157">
        <f t="shared" si="83"/>
        <v>283.167525106423</v>
      </c>
      <c r="U99" s="157">
        <f t="shared" si="83"/>
        <v>310.44944612996545</v>
      </c>
      <c r="V99" s="157">
        <f t="shared" si="83"/>
        <v>337.2609892048261</v>
      </c>
      <c r="W99" s="157">
        <f t="shared" si="83"/>
        <v>364.30772125402763</v>
      </c>
      <c r="X99" s="157">
        <f t="shared" si="83"/>
        <v>391.35445330322915</v>
      </c>
      <c r="Y99" s="157">
        <f t="shared" si="83"/>
        <v>418.1659963780898</v>
      </c>
      <c r="Z99" s="157">
        <f t="shared" si="83"/>
        <v>445.21272842729132</v>
      </c>
      <c r="AA99" s="157">
        <f t="shared" si="83"/>
        <v>472.2594604764929</v>
      </c>
      <c r="AB99" s="157">
        <f t="shared" si="83"/>
        <v>499.07100355135356</v>
      </c>
      <c r="AC99" s="157">
        <f t="shared" si="83"/>
        <v>526.11773560055508</v>
      </c>
      <c r="AD99" s="157">
        <f t="shared" si="83"/>
        <v>553.1644676497566</v>
      </c>
      <c r="AE99" s="157">
        <f t="shared" si="83"/>
        <v>579.97601072461725</v>
      </c>
      <c r="AF99" s="157">
        <f t="shared" si="83"/>
        <v>607.02274277381878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13.405771537430326</v>
      </c>
      <c r="K100" s="157">
        <f t="shared" si="84"/>
        <v>40.452503586631863</v>
      </c>
      <c r="L100" s="157">
        <f t="shared" si="84"/>
        <v>67.264046661492515</v>
      </c>
      <c r="M100" s="210">
        <f t="shared" si="84"/>
        <v>94.310778710694052</v>
      </c>
      <c r="N100" s="157">
        <f t="shared" si="84"/>
        <v>121.35751075989558</v>
      </c>
      <c r="O100" s="157">
        <f t="shared" si="84"/>
        <v>148.16905383475623</v>
      </c>
      <c r="P100" s="157">
        <f t="shared" si="84"/>
        <v>175.21578588395778</v>
      </c>
      <c r="Q100" s="157">
        <f t="shared" si="84"/>
        <v>202.2625179331593</v>
      </c>
      <c r="R100" s="157">
        <f t="shared" si="84"/>
        <v>229.07406100801995</v>
      </c>
      <c r="S100" s="157">
        <f t="shared" si="84"/>
        <v>256.12079305722148</v>
      </c>
      <c r="T100" s="157">
        <f t="shared" si="84"/>
        <v>283.167525106423</v>
      </c>
      <c r="U100" s="157">
        <f t="shared" si="84"/>
        <v>310.44944612996545</v>
      </c>
      <c r="V100" s="157">
        <f t="shared" si="84"/>
        <v>337.2609892048261</v>
      </c>
      <c r="W100" s="157">
        <f t="shared" si="84"/>
        <v>364.30772125402763</v>
      </c>
      <c r="X100" s="157">
        <f t="shared" si="84"/>
        <v>391.35445330322915</v>
      </c>
      <c r="Y100" s="157">
        <f t="shared" si="84"/>
        <v>418.1659963780898</v>
      </c>
      <c r="Z100" s="157">
        <f t="shared" si="84"/>
        <v>445.21272842729132</v>
      </c>
      <c r="AA100" s="157">
        <f t="shared" si="84"/>
        <v>472.2594604764929</v>
      </c>
      <c r="AB100" s="157">
        <f t="shared" si="84"/>
        <v>499.07100355135356</v>
      </c>
      <c r="AC100" s="157">
        <f t="shared" si="84"/>
        <v>526.11773560055508</v>
      </c>
      <c r="AD100" s="157">
        <f t="shared" si="84"/>
        <v>553.1644676497566</v>
      </c>
      <c r="AE100" s="157">
        <f t="shared" si="84"/>
        <v>579.97601072461725</v>
      </c>
      <c r="AF100" s="157">
        <f t="shared" si="84"/>
        <v>607.02274277381878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13.405771537430326</v>
      </c>
      <c r="K101" s="157">
        <f t="shared" si="85"/>
        <v>40.452503586631863</v>
      </c>
      <c r="L101" s="157">
        <f t="shared" si="85"/>
        <v>67.264046661492515</v>
      </c>
      <c r="M101" s="210">
        <f t="shared" si="85"/>
        <v>94.310778710694052</v>
      </c>
      <c r="N101" s="157">
        <f t="shared" si="85"/>
        <v>121.35751075989558</v>
      </c>
      <c r="O101" s="157">
        <f t="shared" si="85"/>
        <v>148.16905383475623</v>
      </c>
      <c r="P101" s="157">
        <f t="shared" si="85"/>
        <v>175.21578588395778</v>
      </c>
      <c r="Q101" s="157">
        <f t="shared" si="85"/>
        <v>202.2625179331593</v>
      </c>
      <c r="R101" s="157">
        <f t="shared" si="85"/>
        <v>229.07406100801995</v>
      </c>
      <c r="S101" s="157">
        <f t="shared" si="85"/>
        <v>256.12079305722148</v>
      </c>
      <c r="T101" s="157">
        <f t="shared" si="85"/>
        <v>283.167525106423</v>
      </c>
      <c r="U101" s="157">
        <f t="shared" si="85"/>
        <v>310.44944612996545</v>
      </c>
      <c r="V101" s="157">
        <f t="shared" si="85"/>
        <v>337.2609892048261</v>
      </c>
      <c r="W101" s="157">
        <f t="shared" si="85"/>
        <v>364.30772125402763</v>
      </c>
      <c r="X101" s="157">
        <f t="shared" si="85"/>
        <v>391.35445330322915</v>
      </c>
      <c r="Y101" s="157">
        <f t="shared" si="85"/>
        <v>418.1659963780898</v>
      </c>
      <c r="Z101" s="157">
        <f t="shared" si="85"/>
        <v>445.21272842729132</v>
      </c>
      <c r="AA101" s="157">
        <f t="shared" si="85"/>
        <v>472.2594604764929</v>
      </c>
      <c r="AB101" s="157">
        <f t="shared" si="85"/>
        <v>499.07100355135356</v>
      </c>
      <c r="AC101" s="157">
        <f t="shared" si="85"/>
        <v>526.11773560055508</v>
      </c>
      <c r="AD101" s="157">
        <f t="shared" si="85"/>
        <v>553.1644676497566</v>
      </c>
      <c r="AE101" s="157">
        <f t="shared" si="85"/>
        <v>579.97601072461725</v>
      </c>
      <c r="AF101" s="157">
        <f t="shared" si="85"/>
        <v>607.02274277381878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13.405771537430326</v>
      </c>
      <c r="K102" s="157">
        <f t="shared" si="86"/>
        <v>40.452503586631863</v>
      </c>
      <c r="L102" s="157">
        <f t="shared" si="86"/>
        <v>67.264046661492515</v>
      </c>
      <c r="M102" s="210">
        <f t="shared" si="86"/>
        <v>94.310778710694052</v>
      </c>
      <c r="N102" s="157">
        <f t="shared" si="86"/>
        <v>121.35751075989558</v>
      </c>
      <c r="O102" s="157">
        <f t="shared" si="86"/>
        <v>148.16905383475623</v>
      </c>
      <c r="P102" s="157">
        <f t="shared" si="86"/>
        <v>175.21578588395778</v>
      </c>
      <c r="Q102" s="157">
        <f t="shared" si="86"/>
        <v>202.2625179331593</v>
      </c>
      <c r="R102" s="157">
        <f t="shared" si="86"/>
        <v>229.07406100801995</v>
      </c>
      <c r="S102" s="157">
        <f t="shared" si="86"/>
        <v>256.12079305722148</v>
      </c>
      <c r="T102" s="157">
        <f t="shared" si="86"/>
        <v>283.167525106423</v>
      </c>
      <c r="U102" s="157">
        <f t="shared" si="86"/>
        <v>310.44944612996545</v>
      </c>
      <c r="V102" s="157">
        <f t="shared" si="86"/>
        <v>337.2609892048261</v>
      </c>
      <c r="W102" s="157">
        <f t="shared" si="86"/>
        <v>364.30772125402763</v>
      </c>
      <c r="X102" s="157">
        <f t="shared" si="86"/>
        <v>391.35445330322915</v>
      </c>
      <c r="Y102" s="157">
        <f t="shared" si="86"/>
        <v>418.1659963780898</v>
      </c>
      <c r="Z102" s="157">
        <f t="shared" si="86"/>
        <v>445.21272842729132</v>
      </c>
      <c r="AA102" s="157">
        <f t="shared" si="86"/>
        <v>472.2594604764929</v>
      </c>
      <c r="AB102" s="157">
        <f t="shared" si="86"/>
        <v>499.07100355135356</v>
      </c>
      <c r="AC102" s="157">
        <f t="shared" si="86"/>
        <v>526.11773560055508</v>
      </c>
      <c r="AD102" s="157">
        <f t="shared" si="86"/>
        <v>553.1644676497566</v>
      </c>
      <c r="AE102" s="157">
        <f t="shared" si="86"/>
        <v>579.97601072461725</v>
      </c>
      <c r="AF102" s="157">
        <f t="shared" si="86"/>
        <v>607.02274277381878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13.405771537430326</v>
      </c>
      <c r="K103" s="157">
        <f t="shared" si="87"/>
        <v>40.452503586631863</v>
      </c>
      <c r="L103" s="157">
        <f t="shared" si="87"/>
        <v>67.264046661492515</v>
      </c>
      <c r="M103" s="210">
        <f t="shared" si="87"/>
        <v>94.310778710694052</v>
      </c>
      <c r="N103" s="157">
        <f t="shared" si="87"/>
        <v>121.35751075989558</v>
      </c>
      <c r="O103" s="157">
        <f t="shared" si="87"/>
        <v>148.16905383475623</v>
      </c>
      <c r="P103" s="157">
        <f t="shared" si="87"/>
        <v>175.21578588395778</v>
      </c>
      <c r="Q103" s="157">
        <f t="shared" si="87"/>
        <v>202.2625179331593</v>
      </c>
      <c r="R103" s="157">
        <f t="shared" si="87"/>
        <v>229.07406100801995</v>
      </c>
      <c r="S103" s="157">
        <f t="shared" si="87"/>
        <v>256.12079305722148</v>
      </c>
      <c r="T103" s="157">
        <f t="shared" si="87"/>
        <v>283.167525106423</v>
      </c>
      <c r="U103" s="157">
        <f t="shared" si="87"/>
        <v>310.44944612996545</v>
      </c>
      <c r="V103" s="157">
        <f t="shared" si="87"/>
        <v>337.2609892048261</v>
      </c>
      <c r="W103" s="157">
        <f t="shared" si="87"/>
        <v>364.30772125402763</v>
      </c>
      <c r="X103" s="157">
        <f t="shared" si="87"/>
        <v>391.35445330322915</v>
      </c>
      <c r="Y103" s="157">
        <f t="shared" si="87"/>
        <v>418.1659963780898</v>
      </c>
      <c r="Z103" s="157">
        <f t="shared" si="87"/>
        <v>445.21272842729132</v>
      </c>
      <c r="AA103" s="157">
        <f t="shared" si="87"/>
        <v>472.2594604764929</v>
      </c>
      <c r="AB103" s="157">
        <f t="shared" si="87"/>
        <v>499.07100355135356</v>
      </c>
      <c r="AC103" s="157">
        <f t="shared" si="87"/>
        <v>526.11773560055508</v>
      </c>
      <c r="AD103" s="157">
        <f t="shared" si="87"/>
        <v>553.1644676497566</v>
      </c>
      <c r="AE103" s="157">
        <f t="shared" si="87"/>
        <v>579.97601072461725</v>
      </c>
      <c r="AF103" s="157">
        <f t="shared" si="87"/>
        <v>607.02274277381878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13.405771537430326</v>
      </c>
      <c r="K104" s="157">
        <f t="shared" si="88"/>
        <v>40.452503586631863</v>
      </c>
      <c r="L104" s="157">
        <f t="shared" si="88"/>
        <v>67.264046661492515</v>
      </c>
      <c r="M104" s="210">
        <f t="shared" si="88"/>
        <v>94.310778710694052</v>
      </c>
      <c r="N104" s="157">
        <f t="shared" si="88"/>
        <v>121.35751075989558</v>
      </c>
      <c r="O104" s="157">
        <f t="shared" si="88"/>
        <v>148.16905383475623</v>
      </c>
      <c r="P104" s="157">
        <f t="shared" si="88"/>
        <v>175.21578588395778</v>
      </c>
      <c r="Q104" s="157">
        <f t="shared" si="88"/>
        <v>202.2625179331593</v>
      </c>
      <c r="R104" s="157">
        <f t="shared" si="88"/>
        <v>229.07406100801995</v>
      </c>
      <c r="S104" s="157">
        <f t="shared" si="88"/>
        <v>256.12079305722148</v>
      </c>
      <c r="T104" s="157">
        <f t="shared" si="88"/>
        <v>283.167525106423</v>
      </c>
      <c r="U104" s="157">
        <f t="shared" si="88"/>
        <v>310.44944612996545</v>
      </c>
      <c r="V104" s="157">
        <f t="shared" si="88"/>
        <v>337.2609892048261</v>
      </c>
      <c r="W104" s="157">
        <f t="shared" si="88"/>
        <v>364.30772125402763</v>
      </c>
      <c r="X104" s="157">
        <f t="shared" si="88"/>
        <v>391.35445330322915</v>
      </c>
      <c r="Y104" s="157">
        <f t="shared" si="88"/>
        <v>418.1659963780898</v>
      </c>
      <c r="Z104" s="157">
        <f t="shared" si="88"/>
        <v>445.21272842729132</v>
      </c>
      <c r="AA104" s="157">
        <f t="shared" si="88"/>
        <v>472.2594604764929</v>
      </c>
      <c r="AB104" s="157">
        <f t="shared" si="88"/>
        <v>499.07100355135356</v>
      </c>
      <c r="AC104" s="157">
        <f t="shared" si="88"/>
        <v>526.11773560055508</v>
      </c>
      <c r="AD104" s="157">
        <f t="shared" si="88"/>
        <v>553.1644676497566</v>
      </c>
      <c r="AE104" s="157">
        <f t="shared" si="88"/>
        <v>579.97601072461725</v>
      </c>
      <c r="AF104" s="157">
        <f t="shared" si="88"/>
        <v>607.02274277381878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13.405771537430326</v>
      </c>
      <c r="K105" s="157">
        <f t="shared" si="89"/>
        <v>40.452503586631863</v>
      </c>
      <c r="L105" s="157">
        <f t="shared" si="89"/>
        <v>67.264046661492515</v>
      </c>
      <c r="M105" s="210">
        <f t="shared" si="89"/>
        <v>94.310778710694052</v>
      </c>
      <c r="N105" s="157">
        <f t="shared" si="89"/>
        <v>121.35751075989558</v>
      </c>
      <c r="O105" s="157">
        <f t="shared" si="89"/>
        <v>148.16905383475623</v>
      </c>
      <c r="P105" s="157">
        <f t="shared" si="89"/>
        <v>175.21578588395778</v>
      </c>
      <c r="Q105" s="157">
        <f t="shared" si="89"/>
        <v>202.2625179331593</v>
      </c>
      <c r="R105" s="157">
        <f t="shared" si="89"/>
        <v>229.07406100801995</v>
      </c>
      <c r="S105" s="157">
        <f t="shared" si="89"/>
        <v>256.12079305722148</v>
      </c>
      <c r="T105" s="157">
        <f t="shared" si="89"/>
        <v>283.167525106423</v>
      </c>
      <c r="U105" s="157">
        <f t="shared" si="89"/>
        <v>310.44944612996545</v>
      </c>
      <c r="V105" s="157">
        <f t="shared" si="89"/>
        <v>337.2609892048261</v>
      </c>
      <c r="W105" s="157">
        <f t="shared" si="89"/>
        <v>364.30772125402763</v>
      </c>
      <c r="X105" s="157">
        <f t="shared" si="89"/>
        <v>391.35445330322915</v>
      </c>
      <c r="Y105" s="157">
        <f t="shared" si="89"/>
        <v>418.1659963780898</v>
      </c>
      <c r="Z105" s="157">
        <f t="shared" si="89"/>
        <v>445.21272842729132</v>
      </c>
      <c r="AA105" s="157">
        <f t="shared" si="89"/>
        <v>472.2594604764929</v>
      </c>
      <c r="AB105" s="157">
        <f t="shared" si="89"/>
        <v>499.07100355135356</v>
      </c>
      <c r="AC105" s="157">
        <f t="shared" si="89"/>
        <v>526.11773560055508</v>
      </c>
      <c r="AD105" s="157">
        <f t="shared" si="89"/>
        <v>553.1644676497566</v>
      </c>
      <c r="AE105" s="157">
        <f t="shared" si="89"/>
        <v>579.97601072461725</v>
      </c>
      <c r="AF105" s="157">
        <f t="shared" si="89"/>
        <v>607.02274277381878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13.405771537430326</v>
      </c>
      <c r="K106" s="157">
        <f t="shared" si="90"/>
        <v>40.452503586631863</v>
      </c>
      <c r="L106" s="157">
        <f t="shared" si="90"/>
        <v>67.264046661492515</v>
      </c>
      <c r="M106" s="210">
        <f t="shared" si="90"/>
        <v>94.310778710694052</v>
      </c>
      <c r="N106" s="157">
        <f t="shared" si="90"/>
        <v>121.35751075989558</v>
      </c>
      <c r="O106" s="157">
        <f t="shared" si="90"/>
        <v>148.16905383475623</v>
      </c>
      <c r="P106" s="157">
        <f t="shared" si="90"/>
        <v>175.21578588395778</v>
      </c>
      <c r="Q106" s="157">
        <f t="shared" si="90"/>
        <v>202.2625179331593</v>
      </c>
      <c r="R106" s="157">
        <f t="shared" si="90"/>
        <v>229.07406100801995</v>
      </c>
      <c r="S106" s="157">
        <f t="shared" si="90"/>
        <v>256.12079305722148</v>
      </c>
      <c r="T106" s="157">
        <f t="shared" si="90"/>
        <v>283.167525106423</v>
      </c>
      <c r="U106" s="157">
        <f t="shared" si="90"/>
        <v>310.44944612996545</v>
      </c>
      <c r="V106" s="157">
        <f t="shared" si="90"/>
        <v>337.2609892048261</v>
      </c>
      <c r="W106" s="157">
        <f t="shared" si="90"/>
        <v>364.30772125402763</v>
      </c>
      <c r="X106" s="157">
        <f t="shared" si="90"/>
        <v>391.35445330322915</v>
      </c>
      <c r="Y106" s="157">
        <f t="shared" si="90"/>
        <v>418.1659963780898</v>
      </c>
      <c r="Z106" s="157">
        <f t="shared" si="90"/>
        <v>445.21272842729132</v>
      </c>
      <c r="AA106" s="157">
        <f t="shared" si="90"/>
        <v>472.2594604764929</v>
      </c>
      <c r="AB106" s="157">
        <f t="shared" si="90"/>
        <v>499.07100355135356</v>
      </c>
      <c r="AC106" s="157">
        <f t="shared" si="90"/>
        <v>526.11773560055508</v>
      </c>
      <c r="AD106" s="157">
        <f t="shared" si="90"/>
        <v>553.1644676497566</v>
      </c>
      <c r="AE106" s="157">
        <f t="shared" si="90"/>
        <v>579.97601072461725</v>
      </c>
      <c r="AF106" s="157">
        <f t="shared" si="90"/>
        <v>607.02274277381878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13.405771537430326</v>
      </c>
      <c r="K107" s="157">
        <f t="shared" si="91"/>
        <v>40.452503586631863</v>
      </c>
      <c r="L107" s="157">
        <f t="shared" si="91"/>
        <v>67.264046661492515</v>
      </c>
      <c r="M107" s="210">
        <f t="shared" si="91"/>
        <v>94.310778710694052</v>
      </c>
      <c r="N107" s="157">
        <f t="shared" si="91"/>
        <v>121.35751075989558</v>
      </c>
      <c r="O107" s="157">
        <f t="shared" si="91"/>
        <v>148.16905383475623</v>
      </c>
      <c r="P107" s="157">
        <f t="shared" si="91"/>
        <v>175.21578588395778</v>
      </c>
      <c r="Q107" s="157">
        <f t="shared" si="91"/>
        <v>202.2625179331593</v>
      </c>
      <c r="R107" s="157">
        <f t="shared" si="91"/>
        <v>229.07406100801995</v>
      </c>
      <c r="S107" s="157">
        <f t="shared" si="91"/>
        <v>256.12079305722148</v>
      </c>
      <c r="T107" s="157">
        <f t="shared" si="91"/>
        <v>283.167525106423</v>
      </c>
      <c r="U107" s="157">
        <f t="shared" si="91"/>
        <v>310.44944612996545</v>
      </c>
      <c r="V107" s="157">
        <f t="shared" si="91"/>
        <v>337.2609892048261</v>
      </c>
      <c r="W107" s="157">
        <f t="shared" si="91"/>
        <v>364.30772125402763</v>
      </c>
      <c r="X107" s="157">
        <f t="shared" si="91"/>
        <v>391.35445330322915</v>
      </c>
      <c r="Y107" s="157">
        <f t="shared" si="91"/>
        <v>418.1659963780898</v>
      </c>
      <c r="Z107" s="157">
        <f t="shared" si="91"/>
        <v>445.21272842729132</v>
      </c>
      <c r="AA107" s="157">
        <f t="shared" si="91"/>
        <v>472.2594604764929</v>
      </c>
      <c r="AB107" s="157">
        <f t="shared" si="91"/>
        <v>499.07100355135356</v>
      </c>
      <c r="AC107" s="157">
        <f t="shared" si="91"/>
        <v>526.11773560055508</v>
      </c>
      <c r="AD107" s="157">
        <f t="shared" si="91"/>
        <v>553.1644676497566</v>
      </c>
      <c r="AE107" s="157">
        <f t="shared" si="91"/>
        <v>579.97601072461725</v>
      </c>
      <c r="AF107" s="157">
        <f t="shared" si="91"/>
        <v>607.02274277381878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13.405771537430326</v>
      </c>
      <c r="K108" s="157">
        <f t="shared" si="92"/>
        <v>40.452503586631863</v>
      </c>
      <c r="L108" s="157">
        <f t="shared" si="92"/>
        <v>67.264046661492515</v>
      </c>
      <c r="M108" s="210">
        <f t="shared" si="92"/>
        <v>94.310778710694052</v>
      </c>
      <c r="N108" s="157">
        <f t="shared" si="92"/>
        <v>121.35751075989558</v>
      </c>
      <c r="O108" s="157">
        <f t="shared" si="92"/>
        <v>148.16905383475623</v>
      </c>
      <c r="P108" s="157">
        <f t="shared" si="92"/>
        <v>175.21578588395778</v>
      </c>
      <c r="Q108" s="157">
        <f t="shared" si="92"/>
        <v>202.2625179331593</v>
      </c>
      <c r="R108" s="157">
        <f t="shared" si="92"/>
        <v>229.07406100801995</v>
      </c>
      <c r="S108" s="157">
        <f t="shared" si="92"/>
        <v>256.12079305722148</v>
      </c>
      <c r="T108" s="157">
        <f t="shared" si="92"/>
        <v>283.167525106423</v>
      </c>
      <c r="U108" s="157">
        <f t="shared" si="92"/>
        <v>310.44944612996545</v>
      </c>
      <c r="V108" s="157">
        <f t="shared" si="92"/>
        <v>337.2609892048261</v>
      </c>
      <c r="W108" s="157">
        <f t="shared" si="92"/>
        <v>364.30772125402763</v>
      </c>
      <c r="X108" s="157">
        <f t="shared" si="92"/>
        <v>391.35445330322915</v>
      </c>
      <c r="Y108" s="157">
        <f t="shared" si="92"/>
        <v>418.1659963780898</v>
      </c>
      <c r="Z108" s="157">
        <f t="shared" si="92"/>
        <v>445.21272842729132</v>
      </c>
      <c r="AA108" s="157">
        <f t="shared" si="92"/>
        <v>472.2594604764929</v>
      </c>
      <c r="AB108" s="157">
        <f t="shared" si="92"/>
        <v>499.07100355135356</v>
      </c>
      <c r="AC108" s="157">
        <f t="shared" si="92"/>
        <v>526.11773560055508</v>
      </c>
      <c r="AD108" s="157">
        <f t="shared" si="92"/>
        <v>553.1644676497566</v>
      </c>
      <c r="AE108" s="157">
        <f t="shared" si="92"/>
        <v>579.97601072461725</v>
      </c>
      <c r="AF108" s="157">
        <f t="shared" si="92"/>
        <v>607.02274277381878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13.405771537430326</v>
      </c>
      <c r="K109" s="157">
        <f t="shared" si="93"/>
        <v>40.452503586631863</v>
      </c>
      <c r="L109" s="157">
        <f t="shared" si="93"/>
        <v>67.264046661492515</v>
      </c>
      <c r="M109" s="210">
        <f t="shared" si="93"/>
        <v>94.310778710694052</v>
      </c>
      <c r="N109" s="157">
        <f t="shared" si="93"/>
        <v>121.35751075989558</v>
      </c>
      <c r="O109" s="157">
        <f t="shared" si="93"/>
        <v>148.16905383475623</v>
      </c>
      <c r="P109" s="157">
        <f t="shared" si="93"/>
        <v>175.21578588395778</v>
      </c>
      <c r="Q109" s="157">
        <f t="shared" si="93"/>
        <v>202.2625179331593</v>
      </c>
      <c r="R109" s="157">
        <f t="shared" si="93"/>
        <v>229.07406100801995</v>
      </c>
      <c r="S109" s="157">
        <f t="shared" si="93"/>
        <v>256.12079305722148</v>
      </c>
      <c r="T109" s="157">
        <f t="shared" si="93"/>
        <v>283.167525106423</v>
      </c>
      <c r="U109" s="157">
        <f t="shared" si="93"/>
        <v>310.44944612996545</v>
      </c>
      <c r="V109" s="157">
        <f t="shared" si="93"/>
        <v>337.2609892048261</v>
      </c>
      <c r="W109" s="157">
        <f t="shared" si="93"/>
        <v>364.30772125402763</v>
      </c>
      <c r="X109" s="157">
        <f t="shared" si="93"/>
        <v>391.35445330322915</v>
      </c>
      <c r="Y109" s="157">
        <f t="shared" si="93"/>
        <v>418.1659963780898</v>
      </c>
      <c r="Z109" s="157">
        <f t="shared" si="93"/>
        <v>445.21272842729132</v>
      </c>
      <c r="AA109" s="157">
        <f t="shared" si="93"/>
        <v>472.2594604764929</v>
      </c>
      <c r="AB109" s="157">
        <f t="shared" si="93"/>
        <v>499.07100355135356</v>
      </c>
      <c r="AC109" s="157">
        <f t="shared" si="93"/>
        <v>526.11773560055508</v>
      </c>
      <c r="AD109" s="157">
        <f t="shared" si="93"/>
        <v>553.1644676497566</v>
      </c>
      <c r="AE109" s="157">
        <f t="shared" si="93"/>
        <v>579.97601072461725</v>
      </c>
      <c r="AF109" s="157">
        <f t="shared" si="93"/>
        <v>607.02274277381878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13.405771537430326</v>
      </c>
      <c r="K110" s="157">
        <f t="shared" si="94"/>
        <v>40.452503586631863</v>
      </c>
      <c r="L110" s="157">
        <f t="shared" si="94"/>
        <v>67.264046661492515</v>
      </c>
      <c r="M110" s="210">
        <f t="shared" si="94"/>
        <v>94.310778710694052</v>
      </c>
      <c r="N110" s="157">
        <f t="shared" si="94"/>
        <v>121.35751075989558</v>
      </c>
      <c r="O110" s="157">
        <f t="shared" si="94"/>
        <v>148.16905383475623</v>
      </c>
      <c r="P110" s="157">
        <f t="shared" si="94"/>
        <v>175.21578588395778</v>
      </c>
      <c r="Q110" s="157">
        <f t="shared" si="94"/>
        <v>202.2625179331593</v>
      </c>
      <c r="R110" s="157">
        <f t="shared" si="94"/>
        <v>229.07406100801995</v>
      </c>
      <c r="S110" s="157">
        <f t="shared" si="94"/>
        <v>256.12079305722148</v>
      </c>
      <c r="T110" s="157">
        <f t="shared" si="94"/>
        <v>283.167525106423</v>
      </c>
      <c r="U110" s="157">
        <f t="shared" si="94"/>
        <v>310.44944612996545</v>
      </c>
      <c r="V110" s="157">
        <f t="shared" si="94"/>
        <v>337.2609892048261</v>
      </c>
      <c r="W110" s="157">
        <f t="shared" si="94"/>
        <v>364.30772125402763</v>
      </c>
      <c r="X110" s="157">
        <f t="shared" si="94"/>
        <v>391.35445330322915</v>
      </c>
      <c r="Y110" s="157">
        <f t="shared" si="94"/>
        <v>418.1659963780898</v>
      </c>
      <c r="Z110" s="157">
        <f t="shared" si="94"/>
        <v>445.21272842729132</v>
      </c>
      <c r="AA110" s="157">
        <f t="shared" si="94"/>
        <v>472.2594604764929</v>
      </c>
      <c r="AB110" s="157">
        <f t="shared" si="94"/>
        <v>499.07100355135356</v>
      </c>
      <c r="AC110" s="157">
        <f t="shared" si="94"/>
        <v>526.11773560055508</v>
      </c>
      <c r="AD110" s="157">
        <f t="shared" si="94"/>
        <v>553.1644676497566</v>
      </c>
      <c r="AE110" s="157">
        <f t="shared" si="94"/>
        <v>579.97601072461725</v>
      </c>
      <c r="AF110" s="157">
        <f t="shared" si="94"/>
        <v>607.02274277381878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13.405771537430326</v>
      </c>
      <c r="K111" s="157">
        <f t="shared" si="95"/>
        <v>40.452503586631863</v>
      </c>
      <c r="L111" s="157">
        <f t="shared" si="95"/>
        <v>67.264046661492515</v>
      </c>
      <c r="M111" s="210">
        <f t="shared" si="95"/>
        <v>94.310778710694052</v>
      </c>
      <c r="N111" s="157">
        <f t="shared" si="95"/>
        <v>121.35751075989558</v>
      </c>
      <c r="O111" s="157">
        <f t="shared" si="95"/>
        <v>148.16905383475623</v>
      </c>
      <c r="P111" s="157">
        <f t="shared" si="95"/>
        <v>175.21578588395778</v>
      </c>
      <c r="Q111" s="157">
        <f t="shared" si="95"/>
        <v>202.2625179331593</v>
      </c>
      <c r="R111" s="157">
        <f t="shared" si="95"/>
        <v>229.07406100801995</v>
      </c>
      <c r="S111" s="157">
        <f t="shared" si="95"/>
        <v>256.12079305722148</v>
      </c>
      <c r="T111" s="157">
        <f t="shared" si="95"/>
        <v>283.167525106423</v>
      </c>
      <c r="U111" s="157">
        <f t="shared" si="95"/>
        <v>310.44944612996545</v>
      </c>
      <c r="V111" s="157">
        <f t="shared" si="95"/>
        <v>337.2609892048261</v>
      </c>
      <c r="W111" s="157">
        <f t="shared" si="95"/>
        <v>364.30772125402763</v>
      </c>
      <c r="X111" s="157">
        <f t="shared" si="95"/>
        <v>391.35445330322915</v>
      </c>
      <c r="Y111" s="157">
        <f t="shared" si="95"/>
        <v>418.1659963780898</v>
      </c>
      <c r="Z111" s="157">
        <f t="shared" si="95"/>
        <v>445.21272842729132</v>
      </c>
      <c r="AA111" s="157">
        <f t="shared" si="95"/>
        <v>472.2594604764929</v>
      </c>
      <c r="AB111" s="157">
        <f t="shared" si="95"/>
        <v>499.07100355135356</v>
      </c>
      <c r="AC111" s="157">
        <f t="shared" si="95"/>
        <v>526.11773560055508</v>
      </c>
      <c r="AD111" s="157">
        <f t="shared" si="95"/>
        <v>553.1644676497566</v>
      </c>
      <c r="AE111" s="157">
        <f t="shared" si="95"/>
        <v>579.97601072461725</v>
      </c>
      <c r="AF111" s="157">
        <f t="shared" si="95"/>
        <v>607.02274277381878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13.405771537430326</v>
      </c>
      <c r="K112" s="157">
        <f t="shared" si="96"/>
        <v>40.452503586631863</v>
      </c>
      <c r="L112" s="157">
        <f t="shared" si="96"/>
        <v>67.264046661492515</v>
      </c>
      <c r="M112" s="210">
        <f t="shared" si="96"/>
        <v>94.310778710694052</v>
      </c>
      <c r="N112" s="157">
        <f t="shared" si="96"/>
        <v>121.35751075989558</v>
      </c>
      <c r="O112" s="157">
        <f t="shared" si="96"/>
        <v>148.16905383475623</v>
      </c>
      <c r="P112" s="157">
        <f t="shared" si="96"/>
        <v>175.21578588395778</v>
      </c>
      <c r="Q112" s="157">
        <f t="shared" si="96"/>
        <v>202.2625179331593</v>
      </c>
      <c r="R112" s="157">
        <f t="shared" si="96"/>
        <v>229.07406100801995</v>
      </c>
      <c r="S112" s="157">
        <f t="shared" si="96"/>
        <v>256.12079305722148</v>
      </c>
      <c r="T112" s="157">
        <f t="shared" si="96"/>
        <v>283.167525106423</v>
      </c>
      <c r="U112" s="157">
        <f t="shared" si="96"/>
        <v>310.44944612996545</v>
      </c>
      <c r="V112" s="157">
        <f t="shared" si="96"/>
        <v>337.2609892048261</v>
      </c>
      <c r="W112" s="157">
        <f t="shared" si="96"/>
        <v>364.30772125402763</v>
      </c>
      <c r="X112" s="157">
        <f t="shared" si="96"/>
        <v>391.35445330322915</v>
      </c>
      <c r="Y112" s="157">
        <f t="shared" si="96"/>
        <v>418.1659963780898</v>
      </c>
      <c r="Z112" s="157">
        <f t="shared" si="96"/>
        <v>445.21272842729132</v>
      </c>
      <c r="AA112" s="157">
        <f t="shared" si="96"/>
        <v>472.2594604764929</v>
      </c>
      <c r="AB112" s="157">
        <f t="shared" si="96"/>
        <v>499.07100355135356</v>
      </c>
      <c r="AC112" s="157">
        <f t="shared" si="96"/>
        <v>526.11773560055508</v>
      </c>
      <c r="AD112" s="157">
        <f t="shared" si="96"/>
        <v>553.1644676497566</v>
      </c>
      <c r="AE112" s="157">
        <f t="shared" si="96"/>
        <v>579.97601072461725</v>
      </c>
      <c r="AF112" s="157">
        <f t="shared" si="96"/>
        <v>607.02274277381878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13.405771537430326</v>
      </c>
      <c r="K113" s="157">
        <f t="shared" si="97"/>
        <v>40.452503586631863</v>
      </c>
      <c r="L113" s="157">
        <f t="shared" si="97"/>
        <v>67.264046661492515</v>
      </c>
      <c r="M113" s="210">
        <f t="shared" si="97"/>
        <v>94.310778710694052</v>
      </c>
      <c r="N113" s="157">
        <f t="shared" si="97"/>
        <v>121.35751075989558</v>
      </c>
      <c r="O113" s="157">
        <f t="shared" si="97"/>
        <v>148.16905383475623</v>
      </c>
      <c r="P113" s="157">
        <f t="shared" si="97"/>
        <v>175.21578588395778</v>
      </c>
      <c r="Q113" s="157">
        <f t="shared" si="97"/>
        <v>202.2625179331593</v>
      </c>
      <c r="R113" s="157">
        <f t="shared" si="97"/>
        <v>229.07406100801995</v>
      </c>
      <c r="S113" s="157">
        <f t="shared" si="97"/>
        <v>256.12079305722148</v>
      </c>
      <c r="T113" s="157">
        <f t="shared" si="97"/>
        <v>283.167525106423</v>
      </c>
      <c r="U113" s="157">
        <f t="shared" si="97"/>
        <v>310.44944612996545</v>
      </c>
      <c r="V113" s="157">
        <f t="shared" si="97"/>
        <v>337.2609892048261</v>
      </c>
      <c r="W113" s="157">
        <f t="shared" si="97"/>
        <v>364.30772125402763</v>
      </c>
      <c r="X113" s="157">
        <f t="shared" si="97"/>
        <v>391.35445330322915</v>
      </c>
      <c r="Y113" s="157">
        <f t="shared" si="97"/>
        <v>418.1659963780898</v>
      </c>
      <c r="Z113" s="157">
        <f t="shared" si="97"/>
        <v>445.21272842729132</v>
      </c>
      <c r="AA113" s="157">
        <f t="shared" si="97"/>
        <v>472.2594604764929</v>
      </c>
      <c r="AB113" s="157">
        <f t="shared" si="97"/>
        <v>499.07100355135356</v>
      </c>
      <c r="AC113" s="157">
        <f t="shared" si="97"/>
        <v>526.11773560055508</v>
      </c>
      <c r="AD113" s="157">
        <f t="shared" si="97"/>
        <v>553.1644676497566</v>
      </c>
      <c r="AE113" s="157">
        <f t="shared" si="97"/>
        <v>579.97601072461725</v>
      </c>
      <c r="AF113" s="157">
        <f t="shared" si="97"/>
        <v>607.02274277381878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13.405771537430326</v>
      </c>
      <c r="K114" s="157">
        <f t="shared" si="98"/>
        <v>40.452503586631863</v>
      </c>
      <c r="L114" s="157">
        <f t="shared" si="98"/>
        <v>67.264046661492515</v>
      </c>
      <c r="M114" s="210">
        <f t="shared" si="98"/>
        <v>94.310778710694052</v>
      </c>
      <c r="N114" s="157">
        <f t="shared" si="98"/>
        <v>121.35751075989558</v>
      </c>
      <c r="O114" s="157">
        <f t="shared" si="98"/>
        <v>148.16905383475623</v>
      </c>
      <c r="P114" s="157">
        <f t="shared" si="98"/>
        <v>175.21578588395778</v>
      </c>
      <c r="Q114" s="157">
        <f t="shared" si="98"/>
        <v>202.2625179331593</v>
      </c>
      <c r="R114" s="157">
        <f t="shared" si="98"/>
        <v>229.07406100801995</v>
      </c>
      <c r="S114" s="157">
        <f t="shared" si="98"/>
        <v>256.12079305722148</v>
      </c>
      <c r="T114" s="157">
        <f t="shared" si="98"/>
        <v>283.167525106423</v>
      </c>
      <c r="U114" s="157">
        <f t="shared" si="98"/>
        <v>310.44944612996545</v>
      </c>
      <c r="V114" s="157">
        <f t="shared" si="98"/>
        <v>337.2609892048261</v>
      </c>
      <c r="W114" s="157">
        <f t="shared" si="98"/>
        <v>364.30772125402763</v>
      </c>
      <c r="X114" s="157">
        <f t="shared" si="98"/>
        <v>391.35445330322915</v>
      </c>
      <c r="Y114" s="157">
        <f t="shared" si="98"/>
        <v>418.1659963780898</v>
      </c>
      <c r="Z114" s="157">
        <f t="shared" si="98"/>
        <v>445.21272842729132</v>
      </c>
      <c r="AA114" s="157">
        <f t="shared" si="98"/>
        <v>472.2594604764929</v>
      </c>
      <c r="AB114" s="157">
        <f t="shared" si="98"/>
        <v>499.07100355135356</v>
      </c>
      <c r="AC114" s="157">
        <f t="shared" si="98"/>
        <v>526.11773560055508</v>
      </c>
      <c r="AD114" s="157">
        <f t="shared" si="98"/>
        <v>553.1644676497566</v>
      </c>
      <c r="AE114" s="157">
        <f t="shared" si="98"/>
        <v>579.97601072461725</v>
      </c>
      <c r="AF114" s="157">
        <f t="shared" si="98"/>
        <v>607.02274277381878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13.405771537430326</v>
      </c>
      <c r="K115" s="157">
        <f t="shared" si="99"/>
        <v>40.452503586631863</v>
      </c>
      <c r="L115" s="157">
        <f t="shared" si="99"/>
        <v>67.264046661492515</v>
      </c>
      <c r="M115" s="210">
        <f t="shared" si="99"/>
        <v>94.310778710694052</v>
      </c>
      <c r="N115" s="157">
        <f t="shared" si="99"/>
        <v>121.35751075989558</v>
      </c>
      <c r="O115" s="157">
        <f t="shared" si="99"/>
        <v>148.16905383475623</v>
      </c>
      <c r="P115" s="157">
        <f t="shared" si="99"/>
        <v>175.21578588395778</v>
      </c>
      <c r="Q115" s="157">
        <f t="shared" si="99"/>
        <v>202.2625179331593</v>
      </c>
      <c r="R115" s="157">
        <f t="shared" si="99"/>
        <v>229.07406100801995</v>
      </c>
      <c r="S115" s="157">
        <f t="shared" si="99"/>
        <v>256.12079305722148</v>
      </c>
      <c r="T115" s="157">
        <f t="shared" si="99"/>
        <v>283.167525106423</v>
      </c>
      <c r="U115" s="157">
        <f t="shared" si="99"/>
        <v>310.44944612996545</v>
      </c>
      <c r="V115" s="157">
        <f t="shared" si="99"/>
        <v>337.2609892048261</v>
      </c>
      <c r="W115" s="157">
        <f t="shared" si="99"/>
        <v>364.30772125402763</v>
      </c>
      <c r="X115" s="157">
        <f t="shared" si="99"/>
        <v>391.35445330322915</v>
      </c>
      <c r="Y115" s="157">
        <f t="shared" si="99"/>
        <v>418.1659963780898</v>
      </c>
      <c r="Z115" s="157">
        <f t="shared" si="99"/>
        <v>445.21272842729132</v>
      </c>
      <c r="AA115" s="157">
        <f t="shared" si="99"/>
        <v>472.2594604764929</v>
      </c>
      <c r="AB115" s="157">
        <f t="shared" si="99"/>
        <v>499.07100355135356</v>
      </c>
      <c r="AC115" s="157">
        <f t="shared" si="99"/>
        <v>526.11773560055508</v>
      </c>
      <c r="AD115" s="157">
        <f t="shared" si="99"/>
        <v>553.1644676497566</v>
      </c>
      <c r="AE115" s="157">
        <f t="shared" si="99"/>
        <v>579.97601072461725</v>
      </c>
      <c r="AF115" s="157">
        <f t="shared" si="99"/>
        <v>607.02274277381878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13.405771537430326</v>
      </c>
      <c r="K116" s="157">
        <f t="shared" si="100"/>
        <v>40.452503586631863</v>
      </c>
      <c r="L116" s="157">
        <f t="shared" si="100"/>
        <v>67.264046661492515</v>
      </c>
      <c r="M116" s="210">
        <f t="shared" si="100"/>
        <v>94.310778710694052</v>
      </c>
      <c r="N116" s="157">
        <f t="shared" si="100"/>
        <v>121.35751075989558</v>
      </c>
      <c r="O116" s="157">
        <f t="shared" si="100"/>
        <v>148.16905383475623</v>
      </c>
      <c r="P116" s="157">
        <f t="shared" si="100"/>
        <v>175.21578588395778</v>
      </c>
      <c r="Q116" s="157">
        <f t="shared" si="100"/>
        <v>202.2625179331593</v>
      </c>
      <c r="R116" s="157">
        <f t="shared" si="100"/>
        <v>229.07406100801995</v>
      </c>
      <c r="S116" s="157">
        <f t="shared" si="100"/>
        <v>256.12079305722148</v>
      </c>
      <c r="T116" s="157">
        <f t="shared" si="100"/>
        <v>283.167525106423</v>
      </c>
      <c r="U116" s="157">
        <f t="shared" si="100"/>
        <v>310.44944612996545</v>
      </c>
      <c r="V116" s="157">
        <f t="shared" si="100"/>
        <v>337.2609892048261</v>
      </c>
      <c r="W116" s="157">
        <f t="shared" si="100"/>
        <v>364.30772125402763</v>
      </c>
      <c r="X116" s="157">
        <f t="shared" si="100"/>
        <v>391.35445330322915</v>
      </c>
      <c r="Y116" s="157">
        <f t="shared" si="100"/>
        <v>418.1659963780898</v>
      </c>
      <c r="Z116" s="157">
        <f t="shared" si="100"/>
        <v>445.21272842729132</v>
      </c>
      <c r="AA116" s="157">
        <f t="shared" si="100"/>
        <v>472.2594604764929</v>
      </c>
      <c r="AB116" s="157">
        <f t="shared" si="100"/>
        <v>499.07100355135356</v>
      </c>
      <c r="AC116" s="157">
        <f t="shared" si="100"/>
        <v>526.11773560055508</v>
      </c>
      <c r="AD116" s="157">
        <f t="shared" si="100"/>
        <v>553.1644676497566</v>
      </c>
      <c r="AE116" s="157">
        <f t="shared" si="100"/>
        <v>579.97601072461725</v>
      </c>
      <c r="AF116" s="157">
        <f t="shared" si="100"/>
        <v>607.02274277381878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13.405771537430326</v>
      </c>
      <c r="K117" s="157">
        <f t="shared" si="101"/>
        <v>40.452503586631863</v>
      </c>
      <c r="L117" s="157">
        <f t="shared" si="101"/>
        <v>67.264046661492515</v>
      </c>
      <c r="M117" s="210">
        <f t="shared" si="101"/>
        <v>94.310778710694052</v>
      </c>
      <c r="N117" s="157">
        <f t="shared" si="101"/>
        <v>121.35751075989558</v>
      </c>
      <c r="O117" s="157">
        <f t="shared" si="101"/>
        <v>148.16905383475623</v>
      </c>
      <c r="P117" s="157">
        <f t="shared" si="101"/>
        <v>175.21578588395778</v>
      </c>
      <c r="Q117" s="157">
        <f t="shared" si="101"/>
        <v>202.2625179331593</v>
      </c>
      <c r="R117" s="157">
        <f t="shared" si="101"/>
        <v>229.07406100801995</v>
      </c>
      <c r="S117" s="157">
        <f t="shared" si="101"/>
        <v>256.12079305722148</v>
      </c>
      <c r="T117" s="157">
        <f t="shared" si="101"/>
        <v>283.167525106423</v>
      </c>
      <c r="U117" s="157">
        <f t="shared" si="101"/>
        <v>310.44944612996545</v>
      </c>
      <c r="V117" s="157">
        <f t="shared" si="101"/>
        <v>337.2609892048261</v>
      </c>
      <c r="W117" s="157">
        <f t="shared" si="101"/>
        <v>364.30772125402763</v>
      </c>
      <c r="X117" s="157">
        <f t="shared" si="101"/>
        <v>391.35445330322915</v>
      </c>
      <c r="Y117" s="157">
        <f t="shared" si="101"/>
        <v>418.1659963780898</v>
      </c>
      <c r="Z117" s="157">
        <f t="shared" si="101"/>
        <v>445.21272842729132</v>
      </c>
      <c r="AA117" s="157">
        <f t="shared" si="101"/>
        <v>472.2594604764929</v>
      </c>
      <c r="AB117" s="157">
        <f t="shared" si="101"/>
        <v>499.07100355135356</v>
      </c>
      <c r="AC117" s="157">
        <f t="shared" si="101"/>
        <v>526.11773560055508</v>
      </c>
      <c r="AD117" s="157">
        <f t="shared" si="101"/>
        <v>553.1644676497566</v>
      </c>
      <c r="AE117" s="157">
        <f t="shared" si="101"/>
        <v>579.97601072461725</v>
      </c>
      <c r="AF117" s="157">
        <f t="shared" si="101"/>
        <v>607.02274277381878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13.405771537430326</v>
      </c>
      <c r="K118" s="157">
        <f t="shared" si="102"/>
        <v>40.452503586631863</v>
      </c>
      <c r="L118" s="157">
        <f t="shared" si="102"/>
        <v>67.264046661492515</v>
      </c>
      <c r="M118" s="210">
        <f t="shared" si="102"/>
        <v>94.310778710694052</v>
      </c>
      <c r="N118" s="157">
        <f t="shared" si="102"/>
        <v>121.35751075989558</v>
      </c>
      <c r="O118" s="157">
        <f t="shared" si="102"/>
        <v>148.16905383475623</v>
      </c>
      <c r="P118" s="157">
        <f t="shared" si="102"/>
        <v>175.21578588395778</v>
      </c>
      <c r="Q118" s="157">
        <f t="shared" si="102"/>
        <v>202.2625179331593</v>
      </c>
      <c r="R118" s="157">
        <f t="shared" si="102"/>
        <v>229.07406100801995</v>
      </c>
      <c r="S118" s="157">
        <f t="shared" si="102"/>
        <v>256.12079305722148</v>
      </c>
      <c r="T118" s="157">
        <f t="shared" si="102"/>
        <v>283.167525106423</v>
      </c>
      <c r="U118" s="157">
        <f t="shared" si="102"/>
        <v>310.44944612996545</v>
      </c>
      <c r="V118" s="157">
        <f t="shared" si="102"/>
        <v>337.2609892048261</v>
      </c>
      <c r="W118" s="157">
        <f t="shared" si="102"/>
        <v>364.30772125402763</v>
      </c>
      <c r="X118" s="157">
        <f t="shared" si="102"/>
        <v>391.35445330322915</v>
      </c>
      <c r="Y118" s="157">
        <f t="shared" si="102"/>
        <v>418.1659963780898</v>
      </c>
      <c r="Z118" s="157">
        <f t="shared" si="102"/>
        <v>445.21272842729132</v>
      </c>
      <c r="AA118" s="157">
        <f t="shared" si="102"/>
        <v>472.2594604764929</v>
      </c>
      <c r="AB118" s="157">
        <f t="shared" si="102"/>
        <v>499.07100355135356</v>
      </c>
      <c r="AC118" s="157">
        <f t="shared" si="102"/>
        <v>526.11773560055508</v>
      </c>
      <c r="AD118" s="157">
        <f t="shared" si="102"/>
        <v>553.1644676497566</v>
      </c>
      <c r="AE118" s="157">
        <f t="shared" si="102"/>
        <v>579.97601072461725</v>
      </c>
      <c r="AF118" s="157">
        <f t="shared" si="102"/>
        <v>607.02274277381878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DC_annuity_40k_60k_raw!D15+Inputs!M3*Inputs!M4</f>
        <v>62.5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178.86553935577786</v>
      </c>
      <c r="C9" s="58">
        <f t="shared" si="3"/>
        <v>536.59661806733357</v>
      </c>
      <c r="D9" s="58">
        <f t="shared" si="3"/>
        <v>894.32769677888791</v>
      </c>
      <c r="E9" s="58">
        <f t="shared" si="3"/>
        <v>1252.0587754904454</v>
      </c>
      <c r="F9" s="58">
        <f t="shared" si="3"/>
        <v>1609.7898542020012</v>
      </c>
      <c r="G9" s="58">
        <f t="shared" si="3"/>
        <v>1967.5209329135569</v>
      </c>
      <c r="H9" s="58">
        <f t="shared" si="3"/>
        <v>2325.2520116251108</v>
      </c>
      <c r="I9" s="58">
        <f t="shared" si="3"/>
        <v>2682.9830903366656</v>
      </c>
      <c r="J9" s="92">
        <f t="shared" si="3"/>
        <v>3363.6407443877833</v>
      </c>
      <c r="K9" s="69">
        <f t="shared" si="3"/>
        <v>4367.2249737784696</v>
      </c>
      <c r="L9" s="69">
        <f t="shared" si="3"/>
        <v>5370.8092031691467</v>
      </c>
      <c r="M9" s="101">
        <f t="shared" si="3"/>
        <v>6368.658665534731</v>
      </c>
      <c r="N9" s="58">
        <f t="shared" si="3"/>
        <v>6870.4507802300814</v>
      </c>
      <c r="O9" s="58">
        <f t="shared" si="3"/>
        <v>6870.4507802300814</v>
      </c>
      <c r="P9" s="58">
        <f t="shared" si="3"/>
        <v>6864.7160132049885</v>
      </c>
      <c r="Q9" s="58">
        <f t="shared" si="3"/>
        <v>6870.4507802300759</v>
      </c>
      <c r="R9" s="58">
        <f t="shared" si="3"/>
        <v>6858.9812461798974</v>
      </c>
      <c r="S9" s="58">
        <f t="shared" si="3"/>
        <v>6858.9812461798992</v>
      </c>
      <c r="T9" s="58">
        <f t="shared" si="3"/>
        <v>6864.7160132049903</v>
      </c>
      <c r="U9" s="58">
        <f t="shared" si="3"/>
        <v>6858.9812461799011</v>
      </c>
      <c r="V9" s="58">
        <f t="shared" si="3"/>
        <v>6870.4507802300759</v>
      </c>
      <c r="W9" s="58">
        <f t="shared" si="3"/>
        <v>6870.4507802300723</v>
      </c>
      <c r="X9" s="58">
        <f t="shared" si="3"/>
        <v>6864.7160132049903</v>
      </c>
      <c r="Y9" s="58">
        <f t="shared" si="3"/>
        <v>6870.4507802300759</v>
      </c>
      <c r="Z9" s="58">
        <f t="shared" si="3"/>
        <v>6870.4507802300795</v>
      </c>
      <c r="AA9" s="58">
        <f t="shared" si="3"/>
        <v>6858.9812461798974</v>
      </c>
      <c r="AB9" s="58">
        <f t="shared" si="3"/>
        <v>6864.7160132049903</v>
      </c>
      <c r="AC9" s="58">
        <f t="shared" si="3"/>
        <v>6864.716013204983</v>
      </c>
      <c r="AD9" s="58">
        <f t="shared" si="3"/>
        <v>6858.9812461798938</v>
      </c>
      <c r="AE9" s="58">
        <f t="shared" si="3"/>
        <v>6870.4507802300723</v>
      </c>
      <c r="AF9" s="58">
        <f t="shared" si="3"/>
        <v>6864.7160132049867</v>
      </c>
    </row>
    <row r="10" spans="1:32" ht="15.75" customHeight="1" x14ac:dyDescent="0.15">
      <c r="A10" s="60" t="s">
        <v>86</v>
      </c>
      <c r="B10" s="61">
        <f t="shared" ref="B10:AF10" si="4">B9/B21</f>
        <v>0.22358192419472228</v>
      </c>
      <c r="C10" s="61">
        <f t="shared" si="4"/>
        <v>0.22358192419472231</v>
      </c>
      <c r="D10" s="61">
        <f t="shared" si="4"/>
        <v>0.22358192419472203</v>
      </c>
      <c r="E10" s="61">
        <f t="shared" si="4"/>
        <v>0.22358192419472239</v>
      </c>
      <c r="F10" s="61">
        <f t="shared" si="4"/>
        <v>0.22358192419472239</v>
      </c>
      <c r="G10" s="61">
        <f t="shared" si="4"/>
        <v>0.22358192419472234</v>
      </c>
      <c r="H10" s="61">
        <f t="shared" si="4"/>
        <v>0.2235819241947222</v>
      </c>
      <c r="I10" s="61">
        <f t="shared" si="4"/>
        <v>0.22358192419472214</v>
      </c>
      <c r="J10" s="94">
        <f t="shared" si="4"/>
        <v>0.24732652532263116</v>
      </c>
      <c r="K10" s="66">
        <f t="shared" si="4"/>
        <v>0.28731743248542557</v>
      </c>
      <c r="L10" s="66">
        <f t="shared" si="4"/>
        <v>0.31969102399816351</v>
      </c>
      <c r="M10" s="103">
        <f t="shared" si="4"/>
        <v>0.34612275356167027</v>
      </c>
      <c r="N10" s="61">
        <f t="shared" si="4"/>
        <v>0.35236319258900595</v>
      </c>
      <c r="O10" s="61">
        <f t="shared" si="4"/>
        <v>0.34190492431581632</v>
      </c>
      <c r="P10" s="61">
        <f t="shared" si="4"/>
        <v>0.33177240986768841</v>
      </c>
      <c r="Q10" s="61">
        <f t="shared" si="4"/>
        <v>0.32265953536294628</v>
      </c>
      <c r="R10" s="61">
        <f t="shared" si="4"/>
        <v>0.31334421137087232</v>
      </c>
      <c r="S10" s="61">
        <f t="shared" si="4"/>
        <v>0.30503311777674569</v>
      </c>
      <c r="T10" s="61">
        <f t="shared" si="4"/>
        <v>0.29732609408907607</v>
      </c>
      <c r="U10" s="61">
        <f t="shared" si="4"/>
        <v>0.28959681714349161</v>
      </c>
      <c r="V10" s="61">
        <f t="shared" si="4"/>
        <v>0.28282220368333794</v>
      </c>
      <c r="W10" s="61">
        <f t="shared" si="4"/>
        <v>0.2760448974199583</v>
      </c>
      <c r="X10" s="61">
        <f t="shared" si="4"/>
        <v>0.26935977830842039</v>
      </c>
      <c r="Y10" s="61">
        <f t="shared" si="4"/>
        <v>0.26336224550508236</v>
      </c>
      <c r="Z10" s="61">
        <f t="shared" si="4"/>
        <v>0.25747579084517946</v>
      </c>
      <c r="AA10" s="61">
        <f t="shared" si="4"/>
        <v>0.25142628858579347</v>
      </c>
      <c r="AB10" s="61">
        <f t="shared" si="4"/>
        <v>0.24620215030905393</v>
      </c>
      <c r="AC10" s="61">
        <f t="shared" si="4"/>
        <v>0.24104608433399496</v>
      </c>
      <c r="AD10" s="61">
        <f t="shared" si="4"/>
        <v>0.23590431061195644</v>
      </c>
      <c r="AE10" s="61">
        <f t="shared" si="4"/>
        <v>0.23145959327716745</v>
      </c>
      <c r="AF10" s="61">
        <f t="shared" si="4"/>
        <v>0.22671114674292039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536.12429610353558</v>
      </c>
      <c r="C13" s="58">
        <f t="shared" si="6"/>
        <v>1608.3728883106064</v>
      </c>
      <c r="D13" s="58">
        <f t="shared" si="6"/>
        <v>2680.6214805176778</v>
      </c>
      <c r="E13" s="58">
        <f t="shared" si="6"/>
        <v>3752.8700727247483</v>
      </c>
      <c r="F13" s="58">
        <f t="shared" si="6"/>
        <v>4825.1186649318188</v>
      </c>
      <c r="G13" s="58">
        <f t="shared" si="6"/>
        <v>5897.3672571388915</v>
      </c>
      <c r="H13" s="58">
        <f t="shared" si="6"/>
        <v>6969.6158493459625</v>
      </c>
      <c r="I13" s="69">
        <f t="shared" si="6"/>
        <v>8041.8644415530343</v>
      </c>
      <c r="J13" s="92">
        <f t="shared" si="6"/>
        <v>8577.9887376565694</v>
      </c>
      <c r="K13" s="69">
        <f t="shared" si="6"/>
        <v>8577.9887376565694</v>
      </c>
      <c r="L13" s="69">
        <f t="shared" si="6"/>
        <v>8577.9887376565694</v>
      </c>
      <c r="M13" s="101">
        <f t="shared" si="6"/>
        <v>8577.9887376565694</v>
      </c>
      <c r="N13" s="69">
        <f t="shared" si="6"/>
        <v>8577.9887376565694</v>
      </c>
      <c r="O13" s="58">
        <f t="shared" si="6"/>
        <v>8577.9887376565694</v>
      </c>
      <c r="P13" s="58">
        <f t="shared" si="6"/>
        <v>8577.9887376565694</v>
      </c>
      <c r="Q13" s="58">
        <f t="shared" si="6"/>
        <v>8577.9887376565694</v>
      </c>
      <c r="R13" s="58">
        <f t="shared" si="6"/>
        <v>8577.9887376565694</v>
      </c>
      <c r="S13" s="58">
        <f t="shared" si="6"/>
        <v>8577.9887376565694</v>
      </c>
      <c r="T13" s="58">
        <f t="shared" si="6"/>
        <v>8577.9887376565694</v>
      </c>
      <c r="U13" s="58">
        <f t="shared" si="6"/>
        <v>8577.9887376565694</v>
      </c>
      <c r="V13" s="58">
        <f t="shared" si="6"/>
        <v>8577.9887376565694</v>
      </c>
      <c r="W13" s="58">
        <f t="shared" si="6"/>
        <v>8577.9887376565694</v>
      </c>
      <c r="X13" s="58">
        <f t="shared" si="6"/>
        <v>8577.9887376565694</v>
      </c>
      <c r="Y13" s="58">
        <f t="shared" si="6"/>
        <v>8577.9887376565694</v>
      </c>
      <c r="Z13" s="58">
        <f t="shared" si="6"/>
        <v>8577.9887376565694</v>
      </c>
      <c r="AA13" s="58">
        <f t="shared" si="6"/>
        <v>8577.9887376565694</v>
      </c>
      <c r="AB13" s="58">
        <f t="shared" si="6"/>
        <v>8577.9887376565694</v>
      </c>
      <c r="AC13" s="58">
        <f t="shared" si="6"/>
        <v>8577.9887376565694</v>
      </c>
      <c r="AD13" s="58">
        <f t="shared" si="6"/>
        <v>8577.9887376565694</v>
      </c>
      <c r="AE13" s="58">
        <f t="shared" si="6"/>
        <v>8577.9887376565694</v>
      </c>
      <c r="AF13" s="58">
        <f t="shared" si="6"/>
        <v>8577.9887376565694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260.9318996415771</v>
      </c>
      <c r="O15" s="58">
        <f t="shared" si="7"/>
        <v>782.79569892473137</v>
      </c>
      <c r="P15" s="58">
        <f t="shared" si="7"/>
        <v>1304.6594982078852</v>
      </c>
      <c r="Q15" s="58">
        <f t="shared" si="7"/>
        <v>1831.541218637992</v>
      </c>
      <c r="R15" s="58">
        <f t="shared" si="7"/>
        <v>2353.4050179211467</v>
      </c>
      <c r="S15" s="58">
        <f t="shared" si="7"/>
        <v>2875.2688172043004</v>
      </c>
      <c r="T15" s="58">
        <f t="shared" si="7"/>
        <v>3402.1505376344094</v>
      </c>
      <c r="U15" s="58">
        <f t="shared" si="7"/>
        <v>3924.0143369175616</v>
      </c>
      <c r="V15" s="58">
        <f t="shared" si="7"/>
        <v>4455.9139784946246</v>
      </c>
      <c r="W15" s="58">
        <f t="shared" si="7"/>
        <v>4977.7777777777783</v>
      </c>
      <c r="X15" s="58">
        <f t="shared" si="7"/>
        <v>5499.641577060931</v>
      </c>
      <c r="Y15" s="58">
        <f t="shared" si="7"/>
        <v>6026.5232974910386</v>
      </c>
      <c r="Z15" s="58">
        <f t="shared" si="7"/>
        <v>6548.387096774195</v>
      </c>
      <c r="AA15" s="58">
        <f t="shared" si="7"/>
        <v>7070.2508960573505</v>
      </c>
      <c r="AB15" s="58">
        <f t="shared" si="7"/>
        <v>7597.1326164874536</v>
      </c>
      <c r="AC15" s="58">
        <f t="shared" si="7"/>
        <v>8118.996415770609</v>
      </c>
      <c r="AD15" s="58">
        <f t="shared" si="7"/>
        <v>8640.8602150537645</v>
      </c>
      <c r="AE15" s="58">
        <f t="shared" si="7"/>
        <v>9172.7598566308261</v>
      </c>
      <c r="AF15" s="58">
        <f t="shared" si="7"/>
        <v>9694.6236559139761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260.9318996415771</v>
      </c>
      <c r="K16" s="117">
        <f t="shared" si="8"/>
        <v>782.79569892473137</v>
      </c>
      <c r="L16" s="117">
        <f t="shared" si="8"/>
        <v>1304.6594982078852</v>
      </c>
      <c r="M16" s="118">
        <f t="shared" si="8"/>
        <v>1831.541218637992</v>
      </c>
      <c r="N16" s="127">
        <f t="shared" si="8"/>
        <v>2353.4050179211467</v>
      </c>
      <c r="O16" s="127">
        <f t="shared" si="8"/>
        <v>2875.2688172043004</v>
      </c>
      <c r="P16" s="127">
        <f t="shared" si="8"/>
        <v>3402.1505376344094</v>
      </c>
      <c r="Q16" s="127">
        <f t="shared" si="8"/>
        <v>3924.0143369175616</v>
      </c>
      <c r="R16" s="127">
        <f t="shared" si="8"/>
        <v>4455.9139784946246</v>
      </c>
      <c r="S16" s="127">
        <f t="shared" si="8"/>
        <v>4977.7777777777783</v>
      </c>
      <c r="T16" s="127">
        <f t="shared" si="8"/>
        <v>5499.641577060931</v>
      </c>
      <c r="U16" s="127">
        <f t="shared" si="8"/>
        <v>6026.5232974910386</v>
      </c>
      <c r="V16" s="127">
        <f t="shared" si="8"/>
        <v>6548.387096774195</v>
      </c>
      <c r="W16" s="127">
        <f t="shared" si="8"/>
        <v>7070.2508960573505</v>
      </c>
      <c r="X16" s="127">
        <f t="shared" si="8"/>
        <v>7597.1326164874536</v>
      </c>
      <c r="Y16" s="127">
        <f t="shared" si="8"/>
        <v>8118.996415770609</v>
      </c>
      <c r="Z16" s="127">
        <f t="shared" si="8"/>
        <v>8640.8602150537645</v>
      </c>
      <c r="AA16" s="127">
        <f t="shared" si="8"/>
        <v>9172.7598566308261</v>
      </c>
      <c r="AB16" s="127">
        <f t="shared" si="8"/>
        <v>9694.6236559139761</v>
      </c>
      <c r="AC16" s="127">
        <f t="shared" si="8"/>
        <v>10216.487455197133</v>
      </c>
      <c r="AD16" s="127">
        <f t="shared" si="8"/>
        <v>10743.369175627242</v>
      </c>
      <c r="AE16" s="127">
        <f t="shared" si="8"/>
        <v>11265.232974910399</v>
      </c>
      <c r="AF16" s="127">
        <f t="shared" si="8"/>
        <v>11792.114695340502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2437.2759856630823</v>
      </c>
      <c r="O18" s="58">
        <f t="shared" si="9"/>
        <v>2511.8279569892475</v>
      </c>
      <c r="P18" s="58">
        <f t="shared" si="9"/>
        <v>2586.3799283154121</v>
      </c>
      <c r="Q18" s="58">
        <f t="shared" si="9"/>
        <v>2661.6487455197134</v>
      </c>
      <c r="R18" s="58">
        <f t="shared" si="9"/>
        <v>2736.2007168458781</v>
      </c>
      <c r="S18" s="58">
        <f t="shared" si="9"/>
        <v>2810.7526881720432</v>
      </c>
      <c r="T18" s="58">
        <f t="shared" si="9"/>
        <v>2886.0215053763441</v>
      </c>
      <c r="U18" s="58">
        <f t="shared" si="9"/>
        <v>2960.5734767025087</v>
      </c>
      <c r="V18" s="58">
        <f t="shared" si="9"/>
        <v>3036.5591397849462</v>
      </c>
      <c r="W18" s="58">
        <f t="shared" si="9"/>
        <v>3111.1111111111109</v>
      </c>
      <c r="X18" s="58">
        <f t="shared" si="9"/>
        <v>3185.663082437276</v>
      </c>
      <c r="Y18" s="58">
        <f t="shared" si="9"/>
        <v>3260.9318996415768</v>
      </c>
      <c r="Z18" s="58">
        <f t="shared" si="9"/>
        <v>3335.4838709677415</v>
      </c>
      <c r="AA18" s="58">
        <f t="shared" si="9"/>
        <v>3410.0358422939066</v>
      </c>
      <c r="AB18" s="58">
        <f t="shared" si="9"/>
        <v>3485.3046594982079</v>
      </c>
      <c r="AC18" s="58">
        <f t="shared" si="9"/>
        <v>3559.8566308243726</v>
      </c>
      <c r="AD18" s="58">
        <f t="shared" si="9"/>
        <v>3634.4086021505373</v>
      </c>
      <c r="AE18" s="58">
        <f t="shared" si="9"/>
        <v>3710.3942652329747</v>
      </c>
      <c r="AF18" s="58">
        <f t="shared" si="9"/>
        <v>3784.9462365591398</v>
      </c>
    </row>
    <row r="19" spans="1:32" ht="15.75" customHeight="1" x14ac:dyDescent="0.15">
      <c r="A19" s="62" t="s">
        <v>88</v>
      </c>
      <c r="B19" s="58">
        <f t="shared" ref="B19:AF19" si="10">3*(B50+B98)</f>
        <v>85.01016454068666</v>
      </c>
      <c r="C19" s="58">
        <f t="shared" si="10"/>
        <v>255.03049362205996</v>
      </c>
      <c r="D19" s="58">
        <f t="shared" si="10"/>
        <v>425.05082270343337</v>
      </c>
      <c r="E19" s="58">
        <f t="shared" si="10"/>
        <v>595.0711517848066</v>
      </c>
      <c r="F19" s="58">
        <f t="shared" si="10"/>
        <v>765.09148086617984</v>
      </c>
      <c r="G19" s="58">
        <f t="shared" si="10"/>
        <v>935.11180994755318</v>
      </c>
      <c r="H19" s="58">
        <f t="shared" si="10"/>
        <v>1105.1321390289268</v>
      </c>
      <c r="I19" s="58">
        <f t="shared" si="10"/>
        <v>1275.1524681102999</v>
      </c>
      <c r="J19" s="92">
        <f t="shared" si="10"/>
        <v>1397.4386183140691</v>
      </c>
      <c r="K19" s="69">
        <f t="shared" si="10"/>
        <v>1471.990589640234</v>
      </c>
      <c r="L19" s="69">
        <f t="shared" si="10"/>
        <v>1546.5425609663987</v>
      </c>
      <c r="M19" s="101">
        <f t="shared" si="10"/>
        <v>1621.8113781706998</v>
      </c>
      <c r="N19" s="58">
        <f t="shared" si="10"/>
        <v>1696.3633494968647</v>
      </c>
      <c r="O19" s="58">
        <f t="shared" si="10"/>
        <v>1770.9153208230296</v>
      </c>
      <c r="P19" s="58">
        <f t="shared" si="10"/>
        <v>1846.1841380273306</v>
      </c>
      <c r="Q19" s="58">
        <f t="shared" si="10"/>
        <v>1920.7361093534955</v>
      </c>
      <c r="R19" s="58">
        <f t="shared" si="10"/>
        <v>1996.7217724359327</v>
      </c>
      <c r="S19" s="58">
        <f t="shared" si="10"/>
        <v>2071.2737437620976</v>
      </c>
      <c r="T19" s="58">
        <f t="shared" si="10"/>
        <v>2145.8257150882628</v>
      </c>
      <c r="U19" s="58">
        <f t="shared" si="10"/>
        <v>2221.0945322925636</v>
      </c>
      <c r="V19" s="58">
        <f t="shared" si="10"/>
        <v>2295.6465036187283</v>
      </c>
      <c r="W19" s="58">
        <f t="shared" si="10"/>
        <v>2370.1984749448934</v>
      </c>
      <c r="X19" s="58">
        <f t="shared" si="10"/>
        <v>2445.4672921491947</v>
      </c>
      <c r="Y19" s="58">
        <f t="shared" si="10"/>
        <v>2520.0192634753594</v>
      </c>
      <c r="Z19" s="58">
        <f t="shared" si="10"/>
        <v>2594.571234801524</v>
      </c>
      <c r="AA19" s="58">
        <f t="shared" si="10"/>
        <v>2670.5568978839615</v>
      </c>
      <c r="AB19" s="58">
        <f t="shared" si="10"/>
        <v>2745.1088692101266</v>
      </c>
      <c r="AC19" s="58">
        <f t="shared" si="10"/>
        <v>2819.6608405362913</v>
      </c>
      <c r="AD19" s="58">
        <f t="shared" si="10"/>
        <v>2894.9296577405921</v>
      </c>
      <c r="AE19" s="58">
        <f t="shared" si="10"/>
        <v>2969.4816290667573</v>
      </c>
      <c r="AF19" s="58">
        <f t="shared" si="10"/>
        <v>3044.7504462710585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19498.207885304662</v>
      </c>
      <c r="O21" s="58">
        <f t="shared" si="11"/>
        <v>20094.62365591398</v>
      </c>
      <c r="P21" s="58">
        <f t="shared" si="11"/>
        <v>20691.039426523297</v>
      </c>
      <c r="Q21" s="58">
        <f t="shared" si="11"/>
        <v>21293.189964157704</v>
      </c>
      <c r="R21" s="58">
        <f t="shared" si="11"/>
        <v>21889.605734767025</v>
      </c>
      <c r="S21" s="58">
        <f t="shared" si="11"/>
        <v>22486.021505376346</v>
      </c>
      <c r="T21" s="58">
        <f t="shared" si="11"/>
        <v>23088.172043010753</v>
      </c>
      <c r="U21" s="58">
        <f t="shared" si="11"/>
        <v>23684.58781362007</v>
      </c>
      <c r="V21" s="58">
        <f t="shared" si="11"/>
        <v>24292.473118279569</v>
      </c>
      <c r="W21" s="58">
        <f t="shared" si="11"/>
        <v>24888.888888888887</v>
      </c>
      <c r="X21" s="58">
        <f t="shared" si="11"/>
        <v>25485.304659498208</v>
      </c>
      <c r="Y21" s="58">
        <f t="shared" si="11"/>
        <v>26087.455197132615</v>
      </c>
      <c r="Z21" s="58">
        <f t="shared" si="11"/>
        <v>26683.870967741939</v>
      </c>
      <c r="AA21" s="58">
        <f t="shared" si="11"/>
        <v>27280.286738351257</v>
      </c>
      <c r="AB21" s="58">
        <f t="shared" si="11"/>
        <v>27882.437275985663</v>
      </c>
      <c r="AC21" s="58">
        <f t="shared" si="11"/>
        <v>28478.853046594981</v>
      </c>
      <c r="AD21" s="58">
        <f t="shared" si="11"/>
        <v>29075.268817204298</v>
      </c>
      <c r="AE21" s="58">
        <f t="shared" si="11"/>
        <v>29683.154121863801</v>
      </c>
      <c r="AF21" s="58">
        <f t="shared" si="11"/>
        <v>30279.569892473115</v>
      </c>
    </row>
    <row r="22" spans="1:32" ht="15.75" customHeight="1" x14ac:dyDescent="0.15">
      <c r="A22" s="235" t="s">
        <v>92</v>
      </c>
      <c r="B22" s="58">
        <f t="shared" ref="B22:AF22" si="12">B13+B16+B19</f>
        <v>621.13446064422226</v>
      </c>
      <c r="C22" s="58">
        <f t="shared" si="12"/>
        <v>1863.4033819326664</v>
      </c>
      <c r="D22" s="58">
        <f t="shared" si="12"/>
        <v>3105.6723032211112</v>
      </c>
      <c r="E22" s="58">
        <f t="shared" si="12"/>
        <v>4347.9412245095546</v>
      </c>
      <c r="F22" s="58">
        <f t="shared" si="12"/>
        <v>5590.2101457979988</v>
      </c>
      <c r="G22" s="58">
        <f t="shared" si="12"/>
        <v>6832.479067086445</v>
      </c>
      <c r="H22" s="58">
        <f t="shared" si="12"/>
        <v>8074.7479883748892</v>
      </c>
      <c r="I22" s="58">
        <f t="shared" si="12"/>
        <v>9317.0169096633344</v>
      </c>
      <c r="J22" s="92">
        <f t="shared" si="12"/>
        <v>10236.359255612215</v>
      </c>
      <c r="K22" s="69">
        <f t="shared" si="12"/>
        <v>10832.775026221534</v>
      </c>
      <c r="L22" s="69">
        <f t="shared" si="12"/>
        <v>11429.190796830853</v>
      </c>
      <c r="M22" s="101">
        <f t="shared" si="12"/>
        <v>12031.341334465262</v>
      </c>
      <c r="N22" s="58">
        <f t="shared" si="12"/>
        <v>12627.757105074581</v>
      </c>
      <c r="O22" s="58">
        <f t="shared" si="12"/>
        <v>13224.172875683898</v>
      </c>
      <c r="P22" s="58">
        <f t="shared" si="12"/>
        <v>13826.323413318309</v>
      </c>
      <c r="Q22" s="58">
        <f t="shared" si="12"/>
        <v>14422.739183927628</v>
      </c>
      <c r="R22" s="58">
        <f t="shared" si="12"/>
        <v>15030.624488587127</v>
      </c>
      <c r="S22" s="58">
        <f t="shared" si="12"/>
        <v>15627.040259196447</v>
      </c>
      <c r="T22" s="58">
        <f t="shared" si="12"/>
        <v>16223.456029805762</v>
      </c>
      <c r="U22" s="58">
        <f t="shared" si="12"/>
        <v>16825.606567440169</v>
      </c>
      <c r="V22" s="58">
        <f t="shared" si="12"/>
        <v>17422.022338049494</v>
      </c>
      <c r="W22" s="58">
        <f t="shared" si="12"/>
        <v>18018.438108658815</v>
      </c>
      <c r="X22" s="58">
        <f t="shared" si="12"/>
        <v>18620.588646293218</v>
      </c>
      <c r="Y22" s="58">
        <f t="shared" si="12"/>
        <v>19217.004416902539</v>
      </c>
      <c r="Z22" s="58">
        <f t="shared" si="12"/>
        <v>19813.42018751186</v>
      </c>
      <c r="AA22" s="58">
        <f t="shared" si="12"/>
        <v>20421.305492171359</v>
      </c>
      <c r="AB22" s="58">
        <f t="shared" si="12"/>
        <v>21017.721262780673</v>
      </c>
      <c r="AC22" s="58">
        <f t="shared" si="12"/>
        <v>21614.137033389998</v>
      </c>
      <c r="AD22" s="58">
        <f t="shared" si="12"/>
        <v>22216.287571024404</v>
      </c>
      <c r="AE22" s="58">
        <f t="shared" si="12"/>
        <v>22812.703341633729</v>
      </c>
      <c r="AF22" s="58">
        <f t="shared" si="12"/>
        <v>23414.853879268128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28.336721513562221</v>
      </c>
      <c r="C50" s="58">
        <f t="shared" si="37"/>
        <v>85.01016454068666</v>
      </c>
      <c r="D50" s="58">
        <f t="shared" si="37"/>
        <v>141.68360756781112</v>
      </c>
      <c r="E50" s="58">
        <f t="shared" si="37"/>
        <v>198.35705059493554</v>
      </c>
      <c r="F50" s="58">
        <f t="shared" si="37"/>
        <v>255.03049362205996</v>
      </c>
      <c r="G50" s="58">
        <f t="shared" si="37"/>
        <v>311.70393664918441</v>
      </c>
      <c r="H50" s="58">
        <f t="shared" si="37"/>
        <v>368.37737967630892</v>
      </c>
      <c r="I50" s="58">
        <f t="shared" si="37"/>
        <v>425.05082270343331</v>
      </c>
      <c r="J50" s="201">
        <f t="shared" ref="J50:AF50" si="38">J$5/85*((1+$H$1-$K$1)/(1+$F$1))^($A26-$C$1)</f>
        <v>453.38754421699554</v>
      </c>
      <c r="K50" s="63">
        <f t="shared" si="38"/>
        <v>453.38754421699554</v>
      </c>
      <c r="L50" s="63">
        <f t="shared" si="38"/>
        <v>453.38754421699554</v>
      </c>
      <c r="M50" s="62">
        <f t="shared" si="38"/>
        <v>453.38754421699554</v>
      </c>
      <c r="N50" s="58">
        <f t="shared" si="38"/>
        <v>453.38754421699554</v>
      </c>
      <c r="O50" s="58">
        <f t="shared" si="38"/>
        <v>453.38754421699554</v>
      </c>
      <c r="P50" s="58">
        <f t="shared" si="38"/>
        <v>453.38754421699554</v>
      </c>
      <c r="Q50" s="58">
        <f t="shared" si="38"/>
        <v>453.38754421699554</v>
      </c>
      <c r="R50" s="58">
        <f t="shared" si="38"/>
        <v>453.38754421699554</v>
      </c>
      <c r="S50" s="58">
        <f t="shared" si="38"/>
        <v>453.38754421699554</v>
      </c>
      <c r="T50" s="58">
        <f t="shared" si="38"/>
        <v>453.38754421699554</v>
      </c>
      <c r="U50" s="58">
        <f t="shared" si="38"/>
        <v>453.38754421699554</v>
      </c>
      <c r="V50" s="58">
        <f t="shared" si="38"/>
        <v>453.38754421699554</v>
      </c>
      <c r="W50" s="58">
        <f t="shared" si="38"/>
        <v>453.38754421699554</v>
      </c>
      <c r="X50" s="58">
        <f t="shared" si="38"/>
        <v>453.38754421699554</v>
      </c>
      <c r="Y50" s="58">
        <f t="shared" si="38"/>
        <v>453.38754421699554</v>
      </c>
      <c r="Z50" s="58">
        <f t="shared" si="38"/>
        <v>453.38754421699554</v>
      </c>
      <c r="AA50" s="58">
        <f t="shared" si="38"/>
        <v>453.38754421699554</v>
      </c>
      <c r="AB50" s="58">
        <f t="shared" si="38"/>
        <v>453.38754421699554</v>
      </c>
      <c r="AC50" s="58">
        <f t="shared" si="38"/>
        <v>453.38754421699554</v>
      </c>
      <c r="AD50" s="58">
        <f t="shared" si="38"/>
        <v>453.38754421699554</v>
      </c>
      <c r="AE50" s="58">
        <f t="shared" si="38"/>
        <v>453.38754421699554</v>
      </c>
      <c r="AF50" s="58">
        <f t="shared" si="38"/>
        <v>453.38754421699554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28.036847470360442</v>
      </c>
      <c r="C51" s="58">
        <f t="shared" si="39"/>
        <v>84.110542411081326</v>
      </c>
      <c r="D51" s="58">
        <f t="shared" si="39"/>
        <v>140.18423735180221</v>
      </c>
      <c r="E51" s="58">
        <f t="shared" si="39"/>
        <v>196.25793229252309</v>
      </c>
      <c r="F51" s="58">
        <f t="shared" si="39"/>
        <v>252.33162723324395</v>
      </c>
      <c r="G51" s="58">
        <f t="shared" si="39"/>
        <v>308.40532217396486</v>
      </c>
      <c r="H51" s="58">
        <f t="shared" si="39"/>
        <v>364.4790171146858</v>
      </c>
      <c r="I51" s="58">
        <f t="shared" si="39"/>
        <v>420.55271205540663</v>
      </c>
      <c r="J51" s="201">
        <f t="shared" si="39"/>
        <v>448.58955952576707</v>
      </c>
      <c r="K51" s="63">
        <f t="shared" si="39"/>
        <v>448.58955952576707</v>
      </c>
      <c r="L51" s="63">
        <f t="shared" si="39"/>
        <v>448.58955952576707</v>
      </c>
      <c r="M51" s="62">
        <f t="shared" si="39"/>
        <v>448.58955952576707</v>
      </c>
      <c r="N51" s="58">
        <f t="shared" si="39"/>
        <v>448.58955952576707</v>
      </c>
      <c r="O51" s="58">
        <f t="shared" si="39"/>
        <v>448.58955952576707</v>
      </c>
      <c r="P51" s="58">
        <f t="shared" si="39"/>
        <v>448.58955952576707</v>
      </c>
      <c r="Q51" s="58">
        <f t="shared" si="39"/>
        <v>448.58955952576707</v>
      </c>
      <c r="R51" s="58">
        <f t="shared" si="39"/>
        <v>448.58955952576707</v>
      </c>
      <c r="S51" s="58">
        <f t="shared" si="39"/>
        <v>448.58955952576707</v>
      </c>
      <c r="T51" s="58">
        <f t="shared" si="39"/>
        <v>448.58955952576707</v>
      </c>
      <c r="U51" s="58">
        <f t="shared" si="39"/>
        <v>448.58955952576707</v>
      </c>
      <c r="V51" s="58">
        <f t="shared" si="39"/>
        <v>448.58955952576707</v>
      </c>
      <c r="W51" s="58">
        <f t="shared" si="39"/>
        <v>448.58955952576707</v>
      </c>
      <c r="X51" s="58">
        <f t="shared" si="39"/>
        <v>448.58955952576707</v>
      </c>
      <c r="Y51" s="58">
        <f t="shared" si="39"/>
        <v>448.58955952576707</v>
      </c>
      <c r="Z51" s="58">
        <f t="shared" si="39"/>
        <v>448.58955952576707</v>
      </c>
      <c r="AA51" s="58">
        <f t="shared" si="39"/>
        <v>448.58955952576707</v>
      </c>
      <c r="AB51" s="58">
        <f t="shared" si="39"/>
        <v>448.58955952576707</v>
      </c>
      <c r="AC51" s="58">
        <f t="shared" si="39"/>
        <v>448.58955952576707</v>
      </c>
      <c r="AD51" s="58">
        <f t="shared" si="39"/>
        <v>448.58955952576707</v>
      </c>
      <c r="AE51" s="58">
        <f t="shared" si="39"/>
        <v>448.58955952576707</v>
      </c>
      <c r="AF51" s="58">
        <f t="shared" si="39"/>
        <v>448.58955952576707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27.740146851499343</v>
      </c>
      <c r="C52" s="58">
        <f t="shared" si="40"/>
        <v>83.220440554498026</v>
      </c>
      <c r="D52" s="58">
        <f t="shared" si="40"/>
        <v>138.70073425749672</v>
      </c>
      <c r="E52" s="58">
        <f t="shared" si="40"/>
        <v>194.18102796049538</v>
      </c>
      <c r="F52" s="58">
        <f t="shared" si="40"/>
        <v>249.66132166349402</v>
      </c>
      <c r="G52" s="58">
        <f t="shared" si="40"/>
        <v>305.14161536649277</v>
      </c>
      <c r="H52" s="58">
        <f t="shared" si="40"/>
        <v>360.62190906949149</v>
      </c>
      <c r="I52" s="58">
        <f t="shared" si="40"/>
        <v>416.10220277249016</v>
      </c>
      <c r="J52" s="201">
        <f t="shared" si="40"/>
        <v>443.84234962398949</v>
      </c>
      <c r="K52" s="63">
        <f t="shared" si="40"/>
        <v>443.84234962398949</v>
      </c>
      <c r="L52" s="63">
        <f t="shared" si="40"/>
        <v>443.84234962398949</v>
      </c>
      <c r="M52" s="62">
        <f t="shared" si="40"/>
        <v>443.84234962398949</v>
      </c>
      <c r="N52" s="58">
        <f t="shared" si="40"/>
        <v>443.84234962398949</v>
      </c>
      <c r="O52" s="58">
        <f t="shared" si="40"/>
        <v>443.84234962398949</v>
      </c>
      <c r="P52" s="58">
        <f t="shared" si="40"/>
        <v>443.84234962398949</v>
      </c>
      <c r="Q52" s="58">
        <f t="shared" si="40"/>
        <v>443.84234962398949</v>
      </c>
      <c r="R52" s="58">
        <f t="shared" si="40"/>
        <v>443.84234962398949</v>
      </c>
      <c r="S52" s="58">
        <f t="shared" si="40"/>
        <v>443.84234962398949</v>
      </c>
      <c r="T52" s="58">
        <f t="shared" si="40"/>
        <v>443.84234962398949</v>
      </c>
      <c r="U52" s="58">
        <f t="shared" si="40"/>
        <v>443.84234962398949</v>
      </c>
      <c r="V52" s="58">
        <f t="shared" si="40"/>
        <v>443.84234962398949</v>
      </c>
      <c r="W52" s="58">
        <f t="shared" si="40"/>
        <v>443.84234962398949</v>
      </c>
      <c r="X52" s="58">
        <f t="shared" si="40"/>
        <v>443.84234962398949</v>
      </c>
      <c r="Y52" s="58">
        <f t="shared" si="40"/>
        <v>443.84234962398949</v>
      </c>
      <c r="Z52" s="58">
        <f t="shared" si="40"/>
        <v>443.84234962398949</v>
      </c>
      <c r="AA52" s="58">
        <f t="shared" si="40"/>
        <v>443.84234962398949</v>
      </c>
      <c r="AB52" s="58">
        <f t="shared" si="40"/>
        <v>443.84234962398949</v>
      </c>
      <c r="AC52" s="58">
        <f t="shared" si="40"/>
        <v>443.84234962398949</v>
      </c>
      <c r="AD52" s="58">
        <f t="shared" si="40"/>
        <v>443.84234962398949</v>
      </c>
      <c r="AE52" s="58">
        <f t="shared" si="40"/>
        <v>443.84234962398949</v>
      </c>
      <c r="AF52" s="58">
        <f t="shared" si="40"/>
        <v>443.84234962398949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27.446586074138814</v>
      </c>
      <c r="C53" s="58">
        <f t="shared" si="41"/>
        <v>82.339758222416435</v>
      </c>
      <c r="D53" s="58">
        <f t="shared" si="41"/>
        <v>137.23293037069408</v>
      </c>
      <c r="E53" s="58">
        <f t="shared" si="41"/>
        <v>192.12610251897166</v>
      </c>
      <c r="F53" s="58">
        <f t="shared" si="41"/>
        <v>247.01927466724925</v>
      </c>
      <c r="G53" s="58">
        <f t="shared" si="41"/>
        <v>301.91244681552695</v>
      </c>
      <c r="H53" s="58">
        <f t="shared" si="41"/>
        <v>356.80561896380459</v>
      </c>
      <c r="I53" s="58">
        <f t="shared" si="41"/>
        <v>411.69879111208218</v>
      </c>
      <c r="J53" s="201">
        <f t="shared" si="41"/>
        <v>439.14537718622103</v>
      </c>
      <c r="K53" s="63">
        <f t="shared" si="41"/>
        <v>439.14537718622103</v>
      </c>
      <c r="L53" s="63">
        <f t="shared" si="41"/>
        <v>439.14537718622103</v>
      </c>
      <c r="M53" s="62">
        <f t="shared" si="41"/>
        <v>439.14537718622103</v>
      </c>
      <c r="N53" s="58">
        <f t="shared" si="41"/>
        <v>439.14537718622103</v>
      </c>
      <c r="O53" s="58">
        <f t="shared" si="41"/>
        <v>439.14537718622103</v>
      </c>
      <c r="P53" s="58">
        <f t="shared" si="41"/>
        <v>439.14537718622103</v>
      </c>
      <c r="Q53" s="58">
        <f t="shared" si="41"/>
        <v>439.14537718622103</v>
      </c>
      <c r="R53" s="58">
        <f t="shared" si="41"/>
        <v>439.14537718622103</v>
      </c>
      <c r="S53" s="58">
        <f t="shared" si="41"/>
        <v>439.14537718622103</v>
      </c>
      <c r="T53" s="58">
        <f t="shared" si="41"/>
        <v>439.14537718622103</v>
      </c>
      <c r="U53" s="58">
        <f t="shared" si="41"/>
        <v>439.14537718622103</v>
      </c>
      <c r="V53" s="58">
        <f t="shared" si="41"/>
        <v>439.14537718622103</v>
      </c>
      <c r="W53" s="58">
        <f t="shared" si="41"/>
        <v>439.14537718622103</v>
      </c>
      <c r="X53" s="58">
        <f t="shared" si="41"/>
        <v>439.14537718622103</v>
      </c>
      <c r="Y53" s="58">
        <f t="shared" si="41"/>
        <v>439.14537718622103</v>
      </c>
      <c r="Z53" s="58">
        <f t="shared" si="41"/>
        <v>439.14537718622103</v>
      </c>
      <c r="AA53" s="58">
        <f t="shared" si="41"/>
        <v>439.14537718622103</v>
      </c>
      <c r="AB53" s="58">
        <f t="shared" si="41"/>
        <v>439.14537718622103</v>
      </c>
      <c r="AC53" s="58">
        <f t="shared" si="41"/>
        <v>439.14537718622103</v>
      </c>
      <c r="AD53" s="58">
        <f t="shared" si="41"/>
        <v>439.14537718622103</v>
      </c>
      <c r="AE53" s="58">
        <f t="shared" si="41"/>
        <v>439.14537718622103</v>
      </c>
      <c r="AF53" s="58">
        <f t="shared" si="41"/>
        <v>439.14537718622103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27.156131910829963</v>
      </c>
      <c r="C54" s="58">
        <f t="shared" si="42"/>
        <v>81.468395732489881</v>
      </c>
      <c r="D54" s="58">
        <f t="shared" si="42"/>
        <v>135.78065955414982</v>
      </c>
      <c r="E54" s="58">
        <f t="shared" si="42"/>
        <v>190.0929233758097</v>
      </c>
      <c r="F54" s="58">
        <f t="shared" si="42"/>
        <v>244.40518719746959</v>
      </c>
      <c r="G54" s="58">
        <f t="shared" si="42"/>
        <v>298.71745101912956</v>
      </c>
      <c r="H54" s="58">
        <f t="shared" si="42"/>
        <v>353.02971484078955</v>
      </c>
      <c r="I54" s="58">
        <f t="shared" si="42"/>
        <v>407.34197866244943</v>
      </c>
      <c r="J54" s="201">
        <f t="shared" si="42"/>
        <v>434.4981105732794</v>
      </c>
      <c r="K54" s="63">
        <f t="shared" si="42"/>
        <v>434.4981105732794</v>
      </c>
      <c r="L54" s="63">
        <f t="shared" si="42"/>
        <v>434.4981105732794</v>
      </c>
      <c r="M54" s="62">
        <f t="shared" si="42"/>
        <v>434.4981105732794</v>
      </c>
      <c r="N54" s="58">
        <f t="shared" si="42"/>
        <v>434.4981105732794</v>
      </c>
      <c r="O54" s="58">
        <f t="shared" si="42"/>
        <v>434.4981105732794</v>
      </c>
      <c r="P54" s="58">
        <f t="shared" si="42"/>
        <v>434.4981105732794</v>
      </c>
      <c r="Q54" s="58">
        <f t="shared" si="42"/>
        <v>434.4981105732794</v>
      </c>
      <c r="R54" s="58">
        <f t="shared" si="42"/>
        <v>434.4981105732794</v>
      </c>
      <c r="S54" s="58">
        <f t="shared" si="42"/>
        <v>434.4981105732794</v>
      </c>
      <c r="T54" s="58">
        <f t="shared" si="42"/>
        <v>434.4981105732794</v>
      </c>
      <c r="U54" s="58">
        <f t="shared" si="42"/>
        <v>434.4981105732794</v>
      </c>
      <c r="V54" s="58">
        <f t="shared" si="42"/>
        <v>434.4981105732794</v>
      </c>
      <c r="W54" s="58">
        <f t="shared" si="42"/>
        <v>434.4981105732794</v>
      </c>
      <c r="X54" s="58">
        <f t="shared" si="42"/>
        <v>434.4981105732794</v>
      </c>
      <c r="Y54" s="58">
        <f t="shared" si="42"/>
        <v>434.4981105732794</v>
      </c>
      <c r="Z54" s="58">
        <f t="shared" si="42"/>
        <v>434.4981105732794</v>
      </c>
      <c r="AA54" s="58">
        <f t="shared" si="42"/>
        <v>434.4981105732794</v>
      </c>
      <c r="AB54" s="58">
        <f t="shared" si="42"/>
        <v>434.4981105732794</v>
      </c>
      <c r="AC54" s="58">
        <f t="shared" si="42"/>
        <v>434.4981105732794</v>
      </c>
      <c r="AD54" s="58">
        <f t="shared" si="42"/>
        <v>434.4981105732794</v>
      </c>
      <c r="AE54" s="58">
        <f t="shared" si="42"/>
        <v>434.4981105732794</v>
      </c>
      <c r="AF54" s="58">
        <f t="shared" si="42"/>
        <v>434.4981105732794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26.868751485754185</v>
      </c>
      <c r="C55" s="58">
        <f t="shared" si="43"/>
        <v>80.606254457262551</v>
      </c>
      <c r="D55" s="58">
        <f t="shared" si="43"/>
        <v>134.34375742877094</v>
      </c>
      <c r="E55" s="58">
        <f t="shared" si="43"/>
        <v>188.08126040027926</v>
      </c>
      <c r="F55" s="58">
        <f t="shared" si="43"/>
        <v>241.81876337178761</v>
      </c>
      <c r="G55" s="58">
        <f t="shared" si="43"/>
        <v>295.55626634329599</v>
      </c>
      <c r="H55" s="58">
        <f t="shared" si="43"/>
        <v>349.29376931480448</v>
      </c>
      <c r="I55" s="58">
        <f t="shared" si="43"/>
        <v>403.0312722863128</v>
      </c>
      <c r="J55" s="201">
        <f t="shared" si="43"/>
        <v>429.90002377206696</v>
      </c>
      <c r="K55" s="63">
        <f t="shared" si="43"/>
        <v>429.90002377206696</v>
      </c>
      <c r="L55" s="63">
        <f t="shared" si="43"/>
        <v>429.90002377206696</v>
      </c>
      <c r="M55" s="62">
        <f t="shared" si="43"/>
        <v>429.90002377206696</v>
      </c>
      <c r="N55" s="58">
        <f t="shared" si="43"/>
        <v>429.90002377206696</v>
      </c>
      <c r="O55" s="58">
        <f t="shared" si="43"/>
        <v>429.90002377206696</v>
      </c>
      <c r="P55" s="58">
        <f t="shared" si="43"/>
        <v>429.90002377206696</v>
      </c>
      <c r="Q55" s="58">
        <f t="shared" si="43"/>
        <v>429.90002377206696</v>
      </c>
      <c r="R55" s="58">
        <f t="shared" si="43"/>
        <v>429.90002377206696</v>
      </c>
      <c r="S55" s="58">
        <f t="shared" si="43"/>
        <v>429.90002377206696</v>
      </c>
      <c r="T55" s="58">
        <f t="shared" si="43"/>
        <v>429.90002377206696</v>
      </c>
      <c r="U55" s="58">
        <f t="shared" si="43"/>
        <v>429.90002377206696</v>
      </c>
      <c r="V55" s="58">
        <f t="shared" si="43"/>
        <v>429.90002377206696</v>
      </c>
      <c r="W55" s="58">
        <f t="shared" si="43"/>
        <v>429.90002377206696</v>
      </c>
      <c r="X55" s="58">
        <f t="shared" si="43"/>
        <v>429.90002377206696</v>
      </c>
      <c r="Y55" s="58">
        <f t="shared" si="43"/>
        <v>429.90002377206696</v>
      </c>
      <c r="Z55" s="58">
        <f t="shared" si="43"/>
        <v>429.90002377206696</v>
      </c>
      <c r="AA55" s="58">
        <f t="shared" si="43"/>
        <v>429.90002377206696</v>
      </c>
      <c r="AB55" s="58">
        <f t="shared" si="43"/>
        <v>429.90002377206696</v>
      </c>
      <c r="AC55" s="58">
        <f t="shared" si="43"/>
        <v>429.90002377206696</v>
      </c>
      <c r="AD55" s="58">
        <f t="shared" si="43"/>
        <v>429.90002377206696</v>
      </c>
      <c r="AE55" s="58">
        <f t="shared" si="43"/>
        <v>429.90002377206696</v>
      </c>
      <c r="AF55" s="58">
        <f t="shared" si="43"/>
        <v>429.90002377206696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26.584412271002027</v>
      </c>
      <c r="C56" s="58">
        <f t="shared" si="44"/>
        <v>79.753236813006069</v>
      </c>
      <c r="D56" s="58">
        <f t="shared" si="44"/>
        <v>132.92206135501016</v>
      </c>
      <c r="E56" s="58">
        <f t="shared" si="44"/>
        <v>186.09088589701415</v>
      </c>
      <c r="F56" s="58">
        <f t="shared" si="44"/>
        <v>239.25971043901816</v>
      </c>
      <c r="G56" s="58">
        <f t="shared" si="44"/>
        <v>292.42853498102221</v>
      </c>
      <c r="H56" s="58">
        <f t="shared" si="44"/>
        <v>345.5973595230264</v>
      </c>
      <c r="I56" s="58">
        <f t="shared" si="44"/>
        <v>398.76618406503042</v>
      </c>
      <c r="J56" s="201">
        <f t="shared" si="44"/>
        <v>425.35059633603242</v>
      </c>
      <c r="K56" s="63">
        <f t="shared" si="44"/>
        <v>425.35059633603242</v>
      </c>
      <c r="L56" s="63">
        <f t="shared" si="44"/>
        <v>425.35059633603242</v>
      </c>
      <c r="M56" s="62">
        <f t="shared" si="44"/>
        <v>425.35059633603242</v>
      </c>
      <c r="N56" s="58">
        <f t="shared" si="44"/>
        <v>425.35059633603242</v>
      </c>
      <c r="O56" s="58">
        <f t="shared" si="44"/>
        <v>425.35059633603242</v>
      </c>
      <c r="P56" s="58">
        <f t="shared" si="44"/>
        <v>425.35059633603242</v>
      </c>
      <c r="Q56" s="58">
        <f t="shared" si="44"/>
        <v>425.35059633603242</v>
      </c>
      <c r="R56" s="58">
        <f t="shared" si="44"/>
        <v>425.35059633603242</v>
      </c>
      <c r="S56" s="58">
        <f t="shared" si="44"/>
        <v>425.35059633603242</v>
      </c>
      <c r="T56" s="58">
        <f t="shared" si="44"/>
        <v>425.35059633603242</v>
      </c>
      <c r="U56" s="58">
        <f t="shared" si="44"/>
        <v>425.35059633603242</v>
      </c>
      <c r="V56" s="58">
        <f t="shared" si="44"/>
        <v>425.35059633603242</v>
      </c>
      <c r="W56" s="58">
        <f t="shared" si="44"/>
        <v>425.35059633603242</v>
      </c>
      <c r="X56" s="58">
        <f t="shared" si="44"/>
        <v>425.35059633603242</v>
      </c>
      <c r="Y56" s="58">
        <f t="shared" si="44"/>
        <v>425.35059633603242</v>
      </c>
      <c r="Z56" s="58">
        <f t="shared" si="44"/>
        <v>425.35059633603242</v>
      </c>
      <c r="AA56" s="58">
        <f t="shared" si="44"/>
        <v>425.35059633603242</v>
      </c>
      <c r="AB56" s="58">
        <f t="shared" si="44"/>
        <v>425.35059633603242</v>
      </c>
      <c r="AC56" s="58">
        <f t="shared" si="44"/>
        <v>425.35059633603242</v>
      </c>
      <c r="AD56" s="58">
        <f t="shared" si="44"/>
        <v>425.35059633603242</v>
      </c>
      <c r="AE56" s="58">
        <f t="shared" si="44"/>
        <v>425.35059633603242</v>
      </c>
      <c r="AF56" s="58">
        <f t="shared" si="44"/>
        <v>425.35059633603242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26.303082082891422</v>
      </c>
      <c r="C57" s="58">
        <f t="shared" si="45"/>
        <v>78.909246248674236</v>
      </c>
      <c r="D57" s="58">
        <f t="shared" si="45"/>
        <v>131.51541041445714</v>
      </c>
      <c r="E57" s="58">
        <f t="shared" si="45"/>
        <v>184.12157458023989</v>
      </c>
      <c r="F57" s="58">
        <f t="shared" si="45"/>
        <v>236.72773874602271</v>
      </c>
      <c r="G57" s="58">
        <f t="shared" si="45"/>
        <v>289.33390291180552</v>
      </c>
      <c r="H57" s="58">
        <f t="shared" si="45"/>
        <v>341.94006707758848</v>
      </c>
      <c r="I57" s="58">
        <f t="shared" si="45"/>
        <v>394.54623124337132</v>
      </c>
      <c r="J57" s="201">
        <f t="shared" si="45"/>
        <v>420.84931332626275</v>
      </c>
      <c r="K57" s="63">
        <f t="shared" si="45"/>
        <v>420.84931332626275</v>
      </c>
      <c r="L57" s="63">
        <f t="shared" si="45"/>
        <v>420.84931332626275</v>
      </c>
      <c r="M57" s="62">
        <f t="shared" si="45"/>
        <v>420.84931332626275</v>
      </c>
      <c r="N57" s="58">
        <f t="shared" si="45"/>
        <v>420.84931332626275</v>
      </c>
      <c r="O57" s="58">
        <f t="shared" si="45"/>
        <v>420.84931332626275</v>
      </c>
      <c r="P57" s="58">
        <f t="shared" si="45"/>
        <v>420.84931332626275</v>
      </c>
      <c r="Q57" s="58">
        <f t="shared" si="45"/>
        <v>420.84931332626275</v>
      </c>
      <c r="R57" s="58">
        <f t="shared" si="45"/>
        <v>420.84931332626275</v>
      </c>
      <c r="S57" s="58">
        <f t="shared" si="45"/>
        <v>420.84931332626275</v>
      </c>
      <c r="T57" s="58">
        <f t="shared" si="45"/>
        <v>420.84931332626275</v>
      </c>
      <c r="U57" s="58">
        <f t="shared" si="45"/>
        <v>420.84931332626275</v>
      </c>
      <c r="V57" s="58">
        <f t="shared" si="45"/>
        <v>420.84931332626275</v>
      </c>
      <c r="W57" s="58">
        <f t="shared" si="45"/>
        <v>420.84931332626275</v>
      </c>
      <c r="X57" s="58">
        <f t="shared" si="45"/>
        <v>420.84931332626275</v>
      </c>
      <c r="Y57" s="58">
        <f t="shared" si="45"/>
        <v>420.84931332626275</v>
      </c>
      <c r="Z57" s="58">
        <f t="shared" si="45"/>
        <v>420.84931332626275</v>
      </c>
      <c r="AA57" s="58">
        <f t="shared" si="45"/>
        <v>420.84931332626275</v>
      </c>
      <c r="AB57" s="58">
        <f t="shared" si="45"/>
        <v>420.84931332626275</v>
      </c>
      <c r="AC57" s="58">
        <f t="shared" si="45"/>
        <v>420.84931332626275</v>
      </c>
      <c r="AD57" s="58">
        <f t="shared" si="45"/>
        <v>420.84931332626275</v>
      </c>
      <c r="AE57" s="58">
        <f t="shared" si="45"/>
        <v>420.84931332626275</v>
      </c>
      <c r="AF57" s="58">
        <f t="shared" si="45"/>
        <v>420.84931332626275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26.024729078324899</v>
      </c>
      <c r="C58" s="58">
        <f t="shared" si="46"/>
        <v>78.074187234974673</v>
      </c>
      <c r="D58" s="58">
        <f t="shared" si="46"/>
        <v>130.12364539162451</v>
      </c>
      <c r="E58" s="58">
        <f t="shared" si="46"/>
        <v>182.17310354827424</v>
      </c>
      <c r="F58" s="58">
        <f t="shared" si="46"/>
        <v>234.222561704924</v>
      </c>
      <c r="G58" s="58">
        <f t="shared" si="46"/>
        <v>286.27201986157377</v>
      </c>
      <c r="H58" s="58">
        <f t="shared" si="46"/>
        <v>338.32147801822367</v>
      </c>
      <c r="I58" s="58">
        <f t="shared" si="46"/>
        <v>390.37093617487346</v>
      </c>
      <c r="J58" s="201">
        <f t="shared" si="46"/>
        <v>416.39566525319839</v>
      </c>
      <c r="K58" s="63">
        <f t="shared" si="46"/>
        <v>416.39566525319839</v>
      </c>
      <c r="L58" s="63">
        <f t="shared" si="46"/>
        <v>416.39566525319839</v>
      </c>
      <c r="M58" s="62">
        <f t="shared" si="46"/>
        <v>416.39566525319839</v>
      </c>
      <c r="N58" s="58">
        <f t="shared" si="46"/>
        <v>416.39566525319839</v>
      </c>
      <c r="O58" s="58">
        <f t="shared" si="46"/>
        <v>416.39566525319839</v>
      </c>
      <c r="P58" s="58">
        <f t="shared" si="46"/>
        <v>416.39566525319839</v>
      </c>
      <c r="Q58" s="58">
        <f t="shared" si="46"/>
        <v>416.39566525319839</v>
      </c>
      <c r="R58" s="58">
        <f t="shared" si="46"/>
        <v>416.39566525319839</v>
      </c>
      <c r="S58" s="58">
        <f t="shared" si="46"/>
        <v>416.39566525319839</v>
      </c>
      <c r="T58" s="58">
        <f t="shared" si="46"/>
        <v>416.39566525319839</v>
      </c>
      <c r="U58" s="58">
        <f t="shared" si="46"/>
        <v>416.39566525319839</v>
      </c>
      <c r="V58" s="58">
        <f t="shared" si="46"/>
        <v>416.39566525319839</v>
      </c>
      <c r="W58" s="58">
        <f t="shared" si="46"/>
        <v>416.39566525319839</v>
      </c>
      <c r="X58" s="58">
        <f t="shared" si="46"/>
        <v>416.39566525319839</v>
      </c>
      <c r="Y58" s="58">
        <f t="shared" si="46"/>
        <v>416.39566525319839</v>
      </c>
      <c r="Z58" s="58">
        <f t="shared" si="46"/>
        <v>416.39566525319839</v>
      </c>
      <c r="AA58" s="58">
        <f t="shared" si="46"/>
        <v>416.39566525319839</v>
      </c>
      <c r="AB58" s="58">
        <f t="shared" si="46"/>
        <v>416.39566525319839</v>
      </c>
      <c r="AC58" s="58">
        <f t="shared" si="46"/>
        <v>416.39566525319839</v>
      </c>
      <c r="AD58" s="58">
        <f t="shared" si="46"/>
        <v>416.39566525319839</v>
      </c>
      <c r="AE58" s="58">
        <f t="shared" si="46"/>
        <v>416.39566525319839</v>
      </c>
      <c r="AF58" s="58">
        <f t="shared" si="46"/>
        <v>416.39566525319839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25.749321751185342</v>
      </c>
      <c r="C59" s="58">
        <f t="shared" si="47"/>
        <v>77.247965253556004</v>
      </c>
      <c r="D59" s="58">
        <f t="shared" si="47"/>
        <v>128.74660875592673</v>
      </c>
      <c r="E59" s="58">
        <f t="shared" si="47"/>
        <v>180.24525225829734</v>
      </c>
      <c r="F59" s="58">
        <f t="shared" si="47"/>
        <v>231.74389576066798</v>
      </c>
      <c r="G59" s="58">
        <f t="shared" si="47"/>
        <v>283.24253926303862</v>
      </c>
      <c r="H59" s="58">
        <f t="shared" si="47"/>
        <v>334.74118276540946</v>
      </c>
      <c r="I59" s="58">
        <f t="shared" si="47"/>
        <v>386.23982626778013</v>
      </c>
      <c r="J59" s="201">
        <f t="shared" si="47"/>
        <v>411.98914801896547</v>
      </c>
      <c r="K59" s="63">
        <f t="shared" si="47"/>
        <v>411.98914801896547</v>
      </c>
      <c r="L59" s="63">
        <f t="shared" si="47"/>
        <v>411.98914801896547</v>
      </c>
      <c r="M59" s="62">
        <f t="shared" si="47"/>
        <v>411.98914801896547</v>
      </c>
      <c r="N59" s="58">
        <f t="shared" si="47"/>
        <v>411.98914801896547</v>
      </c>
      <c r="O59" s="58">
        <f t="shared" si="47"/>
        <v>411.98914801896547</v>
      </c>
      <c r="P59" s="58">
        <f t="shared" si="47"/>
        <v>411.98914801896547</v>
      </c>
      <c r="Q59" s="58">
        <f t="shared" si="47"/>
        <v>411.98914801896547</v>
      </c>
      <c r="R59" s="58">
        <f t="shared" si="47"/>
        <v>411.98914801896547</v>
      </c>
      <c r="S59" s="58">
        <f t="shared" si="47"/>
        <v>411.98914801896547</v>
      </c>
      <c r="T59" s="58">
        <f t="shared" si="47"/>
        <v>411.98914801896547</v>
      </c>
      <c r="U59" s="58">
        <f t="shared" si="47"/>
        <v>411.98914801896547</v>
      </c>
      <c r="V59" s="58">
        <f t="shared" si="47"/>
        <v>411.98914801896547</v>
      </c>
      <c r="W59" s="58">
        <f t="shared" si="47"/>
        <v>411.98914801896547</v>
      </c>
      <c r="X59" s="58">
        <f t="shared" si="47"/>
        <v>411.98914801896547</v>
      </c>
      <c r="Y59" s="58">
        <f t="shared" si="47"/>
        <v>411.98914801896547</v>
      </c>
      <c r="Z59" s="58">
        <f t="shared" si="47"/>
        <v>411.98914801896547</v>
      </c>
      <c r="AA59" s="58">
        <f t="shared" si="47"/>
        <v>411.98914801896547</v>
      </c>
      <c r="AB59" s="58">
        <f t="shared" si="47"/>
        <v>411.98914801896547</v>
      </c>
      <c r="AC59" s="58">
        <f t="shared" si="47"/>
        <v>411.98914801896547</v>
      </c>
      <c r="AD59" s="58">
        <f t="shared" si="47"/>
        <v>411.98914801896547</v>
      </c>
      <c r="AE59" s="58">
        <f t="shared" si="47"/>
        <v>411.98914801896547</v>
      </c>
      <c r="AF59" s="58">
        <f t="shared" si="47"/>
        <v>411.98914801896547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25.476828928769883</v>
      </c>
      <c r="C60" s="58">
        <f t="shared" si="48"/>
        <v>76.430486786309615</v>
      </c>
      <c r="D60" s="58">
        <f t="shared" si="48"/>
        <v>127.38414464384942</v>
      </c>
      <c r="E60" s="58">
        <f t="shared" si="48"/>
        <v>178.33780250138915</v>
      </c>
      <c r="F60" s="58">
        <f t="shared" si="48"/>
        <v>229.29146035892884</v>
      </c>
      <c r="G60" s="58">
        <f t="shared" si="48"/>
        <v>280.2451182164686</v>
      </c>
      <c r="H60" s="58">
        <f t="shared" si="48"/>
        <v>331.19877607400849</v>
      </c>
      <c r="I60" s="58">
        <f t="shared" si="48"/>
        <v>382.15243393154822</v>
      </c>
      <c r="J60" s="201">
        <f t="shared" si="48"/>
        <v>407.62926286031814</v>
      </c>
      <c r="K60" s="63">
        <f t="shared" si="48"/>
        <v>407.62926286031814</v>
      </c>
      <c r="L60" s="63">
        <f t="shared" si="48"/>
        <v>407.62926286031814</v>
      </c>
      <c r="M60" s="62">
        <f t="shared" si="48"/>
        <v>407.62926286031814</v>
      </c>
      <c r="N60" s="58">
        <f t="shared" si="48"/>
        <v>407.62926286031814</v>
      </c>
      <c r="O60" s="58">
        <f t="shared" si="48"/>
        <v>407.62926286031814</v>
      </c>
      <c r="P60" s="58">
        <f t="shared" si="48"/>
        <v>407.62926286031814</v>
      </c>
      <c r="Q60" s="58">
        <f t="shared" si="48"/>
        <v>407.62926286031814</v>
      </c>
      <c r="R60" s="58">
        <f t="shared" si="48"/>
        <v>407.62926286031814</v>
      </c>
      <c r="S60" s="58">
        <f t="shared" si="48"/>
        <v>407.62926286031814</v>
      </c>
      <c r="T60" s="58">
        <f t="shared" si="48"/>
        <v>407.62926286031814</v>
      </c>
      <c r="U60" s="58">
        <f t="shared" si="48"/>
        <v>407.62926286031814</v>
      </c>
      <c r="V60" s="58">
        <f t="shared" si="48"/>
        <v>407.62926286031814</v>
      </c>
      <c r="W60" s="58">
        <f t="shared" si="48"/>
        <v>407.62926286031814</v>
      </c>
      <c r="X60" s="58">
        <f t="shared" si="48"/>
        <v>407.62926286031814</v>
      </c>
      <c r="Y60" s="58">
        <f t="shared" si="48"/>
        <v>407.62926286031814</v>
      </c>
      <c r="Z60" s="58">
        <f t="shared" si="48"/>
        <v>407.62926286031814</v>
      </c>
      <c r="AA60" s="58">
        <f t="shared" si="48"/>
        <v>407.62926286031814</v>
      </c>
      <c r="AB60" s="58">
        <f t="shared" si="48"/>
        <v>407.62926286031814</v>
      </c>
      <c r="AC60" s="58">
        <f t="shared" si="48"/>
        <v>407.62926286031814</v>
      </c>
      <c r="AD60" s="58">
        <f t="shared" si="48"/>
        <v>407.62926286031814</v>
      </c>
      <c r="AE60" s="58">
        <f t="shared" si="48"/>
        <v>407.62926286031814</v>
      </c>
      <c r="AF60" s="58">
        <f t="shared" si="48"/>
        <v>407.62926286031814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25.207219768261538</v>
      </c>
      <c r="C61" s="58">
        <f t="shared" si="49"/>
        <v>75.621659304784572</v>
      </c>
      <c r="D61" s="58">
        <f t="shared" si="49"/>
        <v>126.03609884130769</v>
      </c>
      <c r="E61" s="58">
        <f t="shared" si="49"/>
        <v>176.45053837783072</v>
      </c>
      <c r="F61" s="58">
        <f t="shared" si="49"/>
        <v>226.86497791435374</v>
      </c>
      <c r="G61" s="58">
        <f t="shared" si="49"/>
        <v>277.27941745087679</v>
      </c>
      <c r="H61" s="58">
        <f t="shared" si="49"/>
        <v>327.69385698740001</v>
      </c>
      <c r="I61" s="58">
        <f t="shared" si="49"/>
        <v>378.10829652392306</v>
      </c>
      <c r="J61" s="201">
        <f t="shared" si="49"/>
        <v>403.31551629218461</v>
      </c>
      <c r="K61" s="63">
        <f t="shared" si="49"/>
        <v>403.31551629218461</v>
      </c>
      <c r="L61" s="63">
        <f t="shared" si="49"/>
        <v>403.31551629218461</v>
      </c>
      <c r="M61" s="62">
        <f t="shared" si="49"/>
        <v>403.31551629218461</v>
      </c>
      <c r="N61" s="58">
        <f t="shared" si="49"/>
        <v>403.31551629218461</v>
      </c>
      <c r="O61" s="58">
        <f t="shared" si="49"/>
        <v>403.31551629218461</v>
      </c>
      <c r="P61" s="58">
        <f t="shared" si="49"/>
        <v>403.31551629218461</v>
      </c>
      <c r="Q61" s="58">
        <f t="shared" si="49"/>
        <v>403.31551629218461</v>
      </c>
      <c r="R61" s="58">
        <f t="shared" si="49"/>
        <v>403.31551629218461</v>
      </c>
      <c r="S61" s="58">
        <f t="shared" si="49"/>
        <v>403.31551629218461</v>
      </c>
      <c r="T61" s="58">
        <f t="shared" si="49"/>
        <v>403.31551629218461</v>
      </c>
      <c r="U61" s="58">
        <f t="shared" si="49"/>
        <v>403.31551629218461</v>
      </c>
      <c r="V61" s="58">
        <f t="shared" si="49"/>
        <v>403.31551629218461</v>
      </c>
      <c r="W61" s="58">
        <f t="shared" si="49"/>
        <v>403.31551629218461</v>
      </c>
      <c r="X61" s="58">
        <f t="shared" si="49"/>
        <v>403.31551629218461</v>
      </c>
      <c r="Y61" s="58">
        <f t="shared" si="49"/>
        <v>403.31551629218461</v>
      </c>
      <c r="Z61" s="58">
        <f t="shared" si="49"/>
        <v>403.31551629218461</v>
      </c>
      <c r="AA61" s="58">
        <f t="shared" si="49"/>
        <v>403.31551629218461</v>
      </c>
      <c r="AB61" s="58">
        <f t="shared" si="49"/>
        <v>403.31551629218461</v>
      </c>
      <c r="AC61" s="58">
        <f t="shared" si="49"/>
        <v>403.31551629218461</v>
      </c>
      <c r="AD61" s="58">
        <f t="shared" si="49"/>
        <v>403.31551629218461</v>
      </c>
      <c r="AE61" s="58">
        <f t="shared" si="49"/>
        <v>403.31551629218461</v>
      </c>
      <c r="AF61" s="58">
        <f t="shared" si="49"/>
        <v>403.31551629218461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24.940463753238184</v>
      </c>
      <c r="C62" s="58">
        <f t="shared" si="50"/>
        <v>74.821391259714503</v>
      </c>
      <c r="D62" s="58">
        <f t="shared" si="50"/>
        <v>124.70231876619093</v>
      </c>
      <c r="E62" s="58">
        <f t="shared" si="50"/>
        <v>174.58324627266725</v>
      </c>
      <c r="F62" s="58">
        <f t="shared" si="50"/>
        <v>224.46417377914358</v>
      </c>
      <c r="G62" s="58">
        <f t="shared" si="50"/>
        <v>274.34510128561993</v>
      </c>
      <c r="H62" s="58">
        <f t="shared" si="50"/>
        <v>324.22602879209643</v>
      </c>
      <c r="I62" s="58">
        <f t="shared" si="50"/>
        <v>374.10695629857275</v>
      </c>
      <c r="J62" s="201">
        <f t="shared" si="50"/>
        <v>399.04742005181095</v>
      </c>
      <c r="K62" s="63">
        <f t="shared" si="50"/>
        <v>399.04742005181095</v>
      </c>
      <c r="L62" s="63">
        <f t="shared" si="50"/>
        <v>399.04742005181095</v>
      </c>
      <c r="M62" s="62">
        <f t="shared" si="50"/>
        <v>399.04742005181095</v>
      </c>
      <c r="N62" s="58">
        <f t="shared" si="50"/>
        <v>399.04742005181095</v>
      </c>
      <c r="O62" s="58">
        <f t="shared" si="50"/>
        <v>399.04742005181095</v>
      </c>
      <c r="P62" s="58">
        <f t="shared" si="50"/>
        <v>399.04742005181095</v>
      </c>
      <c r="Q62" s="58">
        <f t="shared" si="50"/>
        <v>399.04742005181095</v>
      </c>
      <c r="R62" s="58">
        <f t="shared" si="50"/>
        <v>399.04742005181095</v>
      </c>
      <c r="S62" s="58">
        <f t="shared" si="50"/>
        <v>399.04742005181095</v>
      </c>
      <c r="T62" s="58">
        <f t="shared" si="50"/>
        <v>399.04742005181095</v>
      </c>
      <c r="U62" s="58">
        <f t="shared" si="50"/>
        <v>399.04742005181095</v>
      </c>
      <c r="V62" s="58">
        <f t="shared" si="50"/>
        <v>399.04742005181095</v>
      </c>
      <c r="W62" s="58">
        <f t="shared" si="50"/>
        <v>399.04742005181095</v>
      </c>
      <c r="X62" s="58">
        <f t="shared" si="50"/>
        <v>399.04742005181095</v>
      </c>
      <c r="Y62" s="58">
        <f t="shared" si="50"/>
        <v>399.04742005181095</v>
      </c>
      <c r="Z62" s="58">
        <f t="shared" si="50"/>
        <v>399.04742005181095</v>
      </c>
      <c r="AA62" s="58">
        <f t="shared" si="50"/>
        <v>399.04742005181095</v>
      </c>
      <c r="AB62" s="58">
        <f t="shared" si="50"/>
        <v>399.04742005181095</v>
      </c>
      <c r="AC62" s="58">
        <f t="shared" si="50"/>
        <v>399.04742005181095</v>
      </c>
      <c r="AD62" s="58">
        <f t="shared" si="50"/>
        <v>399.04742005181095</v>
      </c>
      <c r="AE62" s="58">
        <f t="shared" si="50"/>
        <v>399.04742005181095</v>
      </c>
      <c r="AF62" s="58">
        <f t="shared" si="50"/>
        <v>399.04742005181095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24.676530690218478</v>
      </c>
      <c r="C63" s="58">
        <f t="shared" si="51"/>
        <v>74.029592070655383</v>
      </c>
      <c r="D63" s="58">
        <f t="shared" si="51"/>
        <v>123.38265345109238</v>
      </c>
      <c r="E63" s="58">
        <f t="shared" si="51"/>
        <v>172.73571483152929</v>
      </c>
      <c r="F63" s="58">
        <f t="shared" si="51"/>
        <v>222.08877621196621</v>
      </c>
      <c r="G63" s="58">
        <f t="shared" si="51"/>
        <v>271.44183759240315</v>
      </c>
      <c r="H63" s="58">
        <f t="shared" si="51"/>
        <v>320.79489897284026</v>
      </c>
      <c r="I63" s="58">
        <f t="shared" si="51"/>
        <v>370.14796035327714</v>
      </c>
      <c r="J63" s="201">
        <f t="shared" si="51"/>
        <v>394.82449104349564</v>
      </c>
      <c r="K63" s="63">
        <f t="shared" si="51"/>
        <v>394.82449104349564</v>
      </c>
      <c r="L63" s="63">
        <f t="shared" si="51"/>
        <v>394.82449104349564</v>
      </c>
      <c r="M63" s="62">
        <f t="shared" si="51"/>
        <v>394.82449104349564</v>
      </c>
      <c r="N63" s="58">
        <f t="shared" si="51"/>
        <v>394.82449104349564</v>
      </c>
      <c r="O63" s="58">
        <f t="shared" si="51"/>
        <v>394.82449104349564</v>
      </c>
      <c r="P63" s="58">
        <f t="shared" si="51"/>
        <v>394.82449104349564</v>
      </c>
      <c r="Q63" s="58">
        <f t="shared" si="51"/>
        <v>394.82449104349564</v>
      </c>
      <c r="R63" s="58">
        <f t="shared" si="51"/>
        <v>394.82449104349564</v>
      </c>
      <c r="S63" s="58">
        <f t="shared" si="51"/>
        <v>394.82449104349564</v>
      </c>
      <c r="T63" s="58">
        <f t="shared" si="51"/>
        <v>394.82449104349564</v>
      </c>
      <c r="U63" s="58">
        <f t="shared" si="51"/>
        <v>394.82449104349564</v>
      </c>
      <c r="V63" s="58">
        <f t="shared" si="51"/>
        <v>394.82449104349564</v>
      </c>
      <c r="W63" s="58">
        <f t="shared" si="51"/>
        <v>394.82449104349564</v>
      </c>
      <c r="X63" s="58">
        <f t="shared" si="51"/>
        <v>394.82449104349564</v>
      </c>
      <c r="Y63" s="58">
        <f t="shared" si="51"/>
        <v>394.82449104349564</v>
      </c>
      <c r="Z63" s="58">
        <f t="shared" si="51"/>
        <v>394.82449104349564</v>
      </c>
      <c r="AA63" s="58">
        <f t="shared" si="51"/>
        <v>394.82449104349564</v>
      </c>
      <c r="AB63" s="58">
        <f t="shared" si="51"/>
        <v>394.82449104349564</v>
      </c>
      <c r="AC63" s="58">
        <f t="shared" si="51"/>
        <v>394.82449104349564</v>
      </c>
      <c r="AD63" s="58">
        <f t="shared" si="51"/>
        <v>394.82449104349564</v>
      </c>
      <c r="AE63" s="58">
        <f t="shared" si="51"/>
        <v>394.82449104349564</v>
      </c>
      <c r="AF63" s="58">
        <f t="shared" si="51"/>
        <v>394.82449104349564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24.415390705244317</v>
      </c>
      <c r="C64" s="58">
        <f t="shared" si="52"/>
        <v>73.246172115732904</v>
      </c>
      <c r="D64" s="58">
        <f t="shared" si="52"/>
        <v>122.07695352622159</v>
      </c>
      <c r="E64" s="58">
        <f t="shared" si="52"/>
        <v>170.90773493671017</v>
      </c>
      <c r="F64" s="58">
        <f t="shared" si="52"/>
        <v>219.73851634719878</v>
      </c>
      <c r="G64" s="58">
        <f t="shared" si="52"/>
        <v>268.56929775768737</v>
      </c>
      <c r="H64" s="58">
        <f t="shared" si="52"/>
        <v>317.40007916817615</v>
      </c>
      <c r="I64" s="58">
        <f t="shared" si="52"/>
        <v>366.2308605786647</v>
      </c>
      <c r="J64" s="201">
        <f t="shared" si="52"/>
        <v>390.64625128390907</v>
      </c>
      <c r="K64" s="63">
        <f t="shared" si="52"/>
        <v>390.64625128390907</v>
      </c>
      <c r="L64" s="63">
        <f t="shared" si="52"/>
        <v>390.64625128390907</v>
      </c>
      <c r="M64" s="62">
        <f t="shared" si="52"/>
        <v>390.64625128390907</v>
      </c>
      <c r="N64" s="58">
        <f t="shared" si="52"/>
        <v>390.64625128390907</v>
      </c>
      <c r="O64" s="58">
        <f t="shared" si="52"/>
        <v>390.64625128390907</v>
      </c>
      <c r="P64" s="58">
        <f t="shared" si="52"/>
        <v>390.64625128390907</v>
      </c>
      <c r="Q64" s="58">
        <f t="shared" si="52"/>
        <v>390.64625128390907</v>
      </c>
      <c r="R64" s="58">
        <f t="shared" si="52"/>
        <v>390.64625128390907</v>
      </c>
      <c r="S64" s="58">
        <f t="shared" si="52"/>
        <v>390.64625128390907</v>
      </c>
      <c r="T64" s="58">
        <f t="shared" si="52"/>
        <v>390.64625128390907</v>
      </c>
      <c r="U64" s="58">
        <f t="shared" si="52"/>
        <v>390.64625128390907</v>
      </c>
      <c r="V64" s="58">
        <f t="shared" si="52"/>
        <v>390.64625128390907</v>
      </c>
      <c r="W64" s="58">
        <f t="shared" si="52"/>
        <v>390.64625128390907</v>
      </c>
      <c r="X64" s="58">
        <f t="shared" si="52"/>
        <v>390.64625128390907</v>
      </c>
      <c r="Y64" s="58">
        <f t="shared" si="52"/>
        <v>390.64625128390907</v>
      </c>
      <c r="Z64" s="58">
        <f t="shared" si="52"/>
        <v>390.64625128390907</v>
      </c>
      <c r="AA64" s="58">
        <f t="shared" si="52"/>
        <v>390.64625128390907</v>
      </c>
      <c r="AB64" s="58">
        <f t="shared" si="52"/>
        <v>390.64625128390907</v>
      </c>
      <c r="AC64" s="58">
        <f t="shared" si="52"/>
        <v>390.64625128390907</v>
      </c>
      <c r="AD64" s="58">
        <f t="shared" si="52"/>
        <v>390.64625128390907</v>
      </c>
      <c r="AE64" s="58">
        <f t="shared" si="52"/>
        <v>390.64625128390907</v>
      </c>
      <c r="AF64" s="58">
        <f t="shared" si="52"/>
        <v>390.64625128390907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24.157014240499493</v>
      </c>
      <c r="C65" s="58">
        <f t="shared" si="53"/>
        <v>72.471042721498435</v>
      </c>
      <c r="D65" s="58">
        <f t="shared" si="53"/>
        <v>120.78507120249748</v>
      </c>
      <c r="E65" s="58">
        <f t="shared" si="53"/>
        <v>169.09909968349643</v>
      </c>
      <c r="F65" s="58">
        <f t="shared" si="53"/>
        <v>217.41312816449539</v>
      </c>
      <c r="G65" s="58">
        <f t="shared" si="53"/>
        <v>265.72715664549435</v>
      </c>
      <c r="H65" s="58">
        <f t="shared" si="53"/>
        <v>314.04118512649347</v>
      </c>
      <c r="I65" s="58">
        <f t="shared" si="53"/>
        <v>362.35521360749237</v>
      </c>
      <c r="J65" s="201">
        <f t="shared" si="53"/>
        <v>386.51222784799188</v>
      </c>
      <c r="K65" s="63">
        <f t="shared" si="53"/>
        <v>386.51222784799188</v>
      </c>
      <c r="L65" s="63">
        <f t="shared" si="53"/>
        <v>386.51222784799188</v>
      </c>
      <c r="M65" s="62">
        <f t="shared" si="53"/>
        <v>386.51222784799188</v>
      </c>
      <c r="N65" s="58">
        <f t="shared" si="53"/>
        <v>386.51222784799188</v>
      </c>
      <c r="O65" s="58">
        <f t="shared" si="53"/>
        <v>386.51222784799188</v>
      </c>
      <c r="P65" s="58">
        <f t="shared" si="53"/>
        <v>386.51222784799188</v>
      </c>
      <c r="Q65" s="58">
        <f t="shared" si="53"/>
        <v>386.51222784799188</v>
      </c>
      <c r="R65" s="58">
        <f t="shared" si="53"/>
        <v>386.51222784799188</v>
      </c>
      <c r="S65" s="58">
        <f t="shared" si="53"/>
        <v>386.51222784799188</v>
      </c>
      <c r="T65" s="58">
        <f t="shared" si="53"/>
        <v>386.51222784799188</v>
      </c>
      <c r="U65" s="58">
        <f t="shared" si="53"/>
        <v>386.51222784799188</v>
      </c>
      <c r="V65" s="58">
        <f t="shared" si="53"/>
        <v>386.51222784799188</v>
      </c>
      <c r="W65" s="58">
        <f t="shared" si="53"/>
        <v>386.51222784799188</v>
      </c>
      <c r="X65" s="58">
        <f t="shared" si="53"/>
        <v>386.51222784799188</v>
      </c>
      <c r="Y65" s="58">
        <f t="shared" si="53"/>
        <v>386.51222784799188</v>
      </c>
      <c r="Z65" s="58">
        <f t="shared" si="53"/>
        <v>386.51222784799188</v>
      </c>
      <c r="AA65" s="58">
        <f t="shared" si="53"/>
        <v>386.51222784799188</v>
      </c>
      <c r="AB65" s="58">
        <f t="shared" si="53"/>
        <v>386.51222784799188</v>
      </c>
      <c r="AC65" s="58">
        <f t="shared" si="53"/>
        <v>386.51222784799188</v>
      </c>
      <c r="AD65" s="58">
        <f t="shared" si="53"/>
        <v>386.51222784799188</v>
      </c>
      <c r="AE65" s="58">
        <f t="shared" si="53"/>
        <v>386.51222784799188</v>
      </c>
      <c r="AF65" s="58">
        <f t="shared" si="53"/>
        <v>386.51222784799188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23.901372050964106</v>
      </c>
      <c r="C66" s="58">
        <f t="shared" si="54"/>
        <v>71.704116152892269</v>
      </c>
      <c r="D66" s="58">
        <f t="shared" si="54"/>
        <v>119.50686025482055</v>
      </c>
      <c r="E66" s="58">
        <f t="shared" si="54"/>
        <v>167.30960435674871</v>
      </c>
      <c r="F66" s="58">
        <f t="shared" si="54"/>
        <v>215.11234845867693</v>
      </c>
      <c r="G66" s="58">
        <f t="shared" si="54"/>
        <v>262.9150925606051</v>
      </c>
      <c r="H66" s="58">
        <f t="shared" si="54"/>
        <v>310.71783666253344</v>
      </c>
      <c r="I66" s="58">
        <f t="shared" si="54"/>
        <v>358.52058076446156</v>
      </c>
      <c r="J66" s="201">
        <f t="shared" si="54"/>
        <v>382.4219528154257</v>
      </c>
      <c r="K66" s="63">
        <f t="shared" si="54"/>
        <v>382.4219528154257</v>
      </c>
      <c r="L66" s="63">
        <f t="shared" si="54"/>
        <v>382.4219528154257</v>
      </c>
      <c r="M66" s="62">
        <f t="shared" si="54"/>
        <v>382.4219528154257</v>
      </c>
      <c r="N66" s="58">
        <f t="shared" si="54"/>
        <v>382.4219528154257</v>
      </c>
      <c r="O66" s="58">
        <f t="shared" si="54"/>
        <v>382.4219528154257</v>
      </c>
      <c r="P66" s="58">
        <f t="shared" si="54"/>
        <v>382.4219528154257</v>
      </c>
      <c r="Q66" s="58">
        <f t="shared" si="54"/>
        <v>382.4219528154257</v>
      </c>
      <c r="R66" s="58">
        <f t="shared" si="54"/>
        <v>382.4219528154257</v>
      </c>
      <c r="S66" s="58">
        <f t="shared" si="54"/>
        <v>382.4219528154257</v>
      </c>
      <c r="T66" s="58">
        <f t="shared" si="54"/>
        <v>382.4219528154257</v>
      </c>
      <c r="U66" s="58">
        <f t="shared" si="54"/>
        <v>382.4219528154257</v>
      </c>
      <c r="V66" s="58">
        <f t="shared" si="54"/>
        <v>382.4219528154257</v>
      </c>
      <c r="W66" s="58">
        <f t="shared" si="54"/>
        <v>382.4219528154257</v>
      </c>
      <c r="X66" s="58">
        <f t="shared" si="54"/>
        <v>382.4219528154257</v>
      </c>
      <c r="Y66" s="58">
        <f t="shared" si="54"/>
        <v>382.4219528154257</v>
      </c>
      <c r="Z66" s="58">
        <f t="shared" si="54"/>
        <v>382.4219528154257</v>
      </c>
      <c r="AA66" s="58">
        <f t="shared" si="54"/>
        <v>382.4219528154257</v>
      </c>
      <c r="AB66" s="58">
        <f t="shared" si="54"/>
        <v>382.4219528154257</v>
      </c>
      <c r="AC66" s="58">
        <f t="shared" si="54"/>
        <v>382.4219528154257</v>
      </c>
      <c r="AD66" s="58">
        <f t="shared" si="54"/>
        <v>382.4219528154257</v>
      </c>
      <c r="AE66" s="58">
        <f t="shared" si="54"/>
        <v>382.4219528154257</v>
      </c>
      <c r="AF66" s="58">
        <f t="shared" si="54"/>
        <v>382.4219528154257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23.648435201104384</v>
      </c>
      <c r="C67" s="58">
        <f t="shared" si="55"/>
        <v>70.945305603313116</v>
      </c>
      <c r="D67" s="58">
        <f t="shared" si="55"/>
        <v>118.24217600552196</v>
      </c>
      <c r="E67" s="58">
        <f t="shared" si="55"/>
        <v>165.53904640773067</v>
      </c>
      <c r="F67" s="58">
        <f t="shared" si="55"/>
        <v>212.83591680993945</v>
      </c>
      <c r="G67" s="58">
        <f t="shared" si="55"/>
        <v>260.13278721214817</v>
      </c>
      <c r="H67" s="58">
        <f t="shared" si="55"/>
        <v>307.42965761435704</v>
      </c>
      <c r="I67" s="58">
        <f t="shared" si="55"/>
        <v>354.72652801656579</v>
      </c>
      <c r="J67" s="201">
        <f t="shared" si="55"/>
        <v>378.37496321767014</v>
      </c>
      <c r="K67" s="63">
        <f t="shared" si="55"/>
        <v>378.37496321767014</v>
      </c>
      <c r="L67" s="63">
        <f t="shared" si="55"/>
        <v>378.37496321767014</v>
      </c>
      <c r="M67" s="62">
        <f t="shared" si="55"/>
        <v>378.37496321767014</v>
      </c>
      <c r="N67" s="58">
        <f t="shared" si="55"/>
        <v>378.37496321767014</v>
      </c>
      <c r="O67" s="58">
        <f t="shared" si="55"/>
        <v>378.37496321767014</v>
      </c>
      <c r="P67" s="58">
        <f t="shared" si="55"/>
        <v>378.37496321767014</v>
      </c>
      <c r="Q67" s="58">
        <f t="shared" si="55"/>
        <v>378.37496321767014</v>
      </c>
      <c r="R67" s="58">
        <f t="shared" si="55"/>
        <v>378.37496321767014</v>
      </c>
      <c r="S67" s="58">
        <f t="shared" si="55"/>
        <v>378.37496321767014</v>
      </c>
      <c r="T67" s="58">
        <f t="shared" si="55"/>
        <v>378.37496321767014</v>
      </c>
      <c r="U67" s="58">
        <f t="shared" si="55"/>
        <v>378.37496321767014</v>
      </c>
      <c r="V67" s="58">
        <f t="shared" si="55"/>
        <v>378.37496321767014</v>
      </c>
      <c r="W67" s="58">
        <f t="shared" si="55"/>
        <v>378.37496321767014</v>
      </c>
      <c r="X67" s="58">
        <f t="shared" si="55"/>
        <v>378.37496321767014</v>
      </c>
      <c r="Y67" s="58">
        <f t="shared" si="55"/>
        <v>378.37496321767014</v>
      </c>
      <c r="Z67" s="58">
        <f t="shared" si="55"/>
        <v>378.37496321767014</v>
      </c>
      <c r="AA67" s="58">
        <f t="shared" si="55"/>
        <v>378.37496321767014</v>
      </c>
      <c r="AB67" s="58">
        <f t="shared" si="55"/>
        <v>378.37496321767014</v>
      </c>
      <c r="AC67" s="58">
        <f t="shared" si="55"/>
        <v>378.37496321767014</v>
      </c>
      <c r="AD67" s="58">
        <f t="shared" si="55"/>
        <v>378.37496321767014</v>
      </c>
      <c r="AE67" s="58">
        <f t="shared" si="55"/>
        <v>378.37496321767014</v>
      </c>
      <c r="AF67" s="58">
        <f t="shared" si="55"/>
        <v>378.37496321767014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23.398175061597549</v>
      </c>
      <c r="C68" s="58">
        <f t="shared" si="56"/>
        <v>70.19452518479261</v>
      </c>
      <c r="D68" s="58">
        <f t="shared" si="56"/>
        <v>116.99087530798776</v>
      </c>
      <c r="E68" s="58">
        <f t="shared" si="56"/>
        <v>163.78722543118283</v>
      </c>
      <c r="F68" s="58">
        <f t="shared" si="56"/>
        <v>210.58357555437794</v>
      </c>
      <c r="G68" s="58">
        <f t="shared" si="56"/>
        <v>257.379925677573</v>
      </c>
      <c r="H68" s="58">
        <f t="shared" si="56"/>
        <v>304.17627580076817</v>
      </c>
      <c r="I68" s="58">
        <f t="shared" si="56"/>
        <v>350.97262592396322</v>
      </c>
      <c r="J68" s="201">
        <f t="shared" si="56"/>
        <v>374.37080098556078</v>
      </c>
      <c r="K68" s="63">
        <f t="shared" si="56"/>
        <v>374.37080098556078</v>
      </c>
      <c r="L68" s="63">
        <f t="shared" si="56"/>
        <v>374.37080098556078</v>
      </c>
      <c r="M68" s="62">
        <f t="shared" si="56"/>
        <v>374.37080098556078</v>
      </c>
      <c r="N68" s="58">
        <f t="shared" si="56"/>
        <v>374.37080098556078</v>
      </c>
      <c r="O68" s="58">
        <f t="shared" si="56"/>
        <v>374.37080098556078</v>
      </c>
      <c r="P68" s="58">
        <f t="shared" si="56"/>
        <v>374.37080098556078</v>
      </c>
      <c r="Q68" s="58">
        <f t="shared" si="56"/>
        <v>374.37080098556078</v>
      </c>
      <c r="R68" s="58">
        <f t="shared" si="56"/>
        <v>374.37080098556078</v>
      </c>
      <c r="S68" s="58">
        <f t="shared" si="56"/>
        <v>374.37080098556078</v>
      </c>
      <c r="T68" s="58">
        <f t="shared" si="56"/>
        <v>374.37080098556078</v>
      </c>
      <c r="U68" s="58">
        <f t="shared" si="56"/>
        <v>374.37080098556078</v>
      </c>
      <c r="V68" s="58">
        <f t="shared" si="56"/>
        <v>374.37080098556078</v>
      </c>
      <c r="W68" s="58">
        <f t="shared" si="56"/>
        <v>374.37080098556078</v>
      </c>
      <c r="X68" s="58">
        <f t="shared" si="56"/>
        <v>374.37080098556078</v>
      </c>
      <c r="Y68" s="58">
        <f t="shared" si="56"/>
        <v>374.37080098556078</v>
      </c>
      <c r="Z68" s="58">
        <f t="shared" si="56"/>
        <v>374.37080098556078</v>
      </c>
      <c r="AA68" s="58">
        <f t="shared" si="56"/>
        <v>374.37080098556078</v>
      </c>
      <c r="AB68" s="58">
        <f t="shared" si="56"/>
        <v>374.37080098556078</v>
      </c>
      <c r="AC68" s="58">
        <f t="shared" si="56"/>
        <v>374.37080098556078</v>
      </c>
      <c r="AD68" s="58">
        <f t="shared" si="56"/>
        <v>374.37080098556078</v>
      </c>
      <c r="AE68" s="58">
        <f t="shared" si="56"/>
        <v>374.37080098556078</v>
      </c>
      <c r="AF68" s="58">
        <f t="shared" si="56"/>
        <v>374.37080098556078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23.150563306091318</v>
      </c>
      <c r="C69" s="58">
        <f t="shared" si="57"/>
        <v>69.451689918273928</v>
      </c>
      <c r="D69" s="58">
        <f t="shared" si="57"/>
        <v>115.75281653045661</v>
      </c>
      <c r="E69" s="58">
        <f t="shared" si="57"/>
        <v>162.05394314263924</v>
      </c>
      <c r="F69" s="58">
        <f t="shared" si="57"/>
        <v>208.3550697548219</v>
      </c>
      <c r="G69" s="58">
        <f t="shared" si="57"/>
        <v>254.65619636700447</v>
      </c>
      <c r="H69" s="58">
        <f t="shared" si="57"/>
        <v>300.95732297918715</v>
      </c>
      <c r="I69" s="58">
        <f t="shared" si="57"/>
        <v>347.25844959136981</v>
      </c>
      <c r="J69" s="201">
        <f t="shared" si="57"/>
        <v>370.40901289746108</v>
      </c>
      <c r="K69" s="63">
        <f t="shared" si="57"/>
        <v>370.40901289746108</v>
      </c>
      <c r="L69" s="63">
        <f t="shared" si="57"/>
        <v>370.40901289746108</v>
      </c>
      <c r="M69" s="62">
        <f t="shared" si="57"/>
        <v>370.40901289746108</v>
      </c>
      <c r="N69" s="58">
        <f t="shared" si="57"/>
        <v>370.40901289746108</v>
      </c>
      <c r="O69" s="58">
        <f t="shared" si="57"/>
        <v>370.40901289746108</v>
      </c>
      <c r="P69" s="58">
        <f t="shared" si="57"/>
        <v>370.40901289746108</v>
      </c>
      <c r="Q69" s="58">
        <f t="shared" si="57"/>
        <v>370.40901289746108</v>
      </c>
      <c r="R69" s="58">
        <f t="shared" si="57"/>
        <v>370.40901289746108</v>
      </c>
      <c r="S69" s="58">
        <f t="shared" si="57"/>
        <v>370.40901289746108</v>
      </c>
      <c r="T69" s="58">
        <f t="shared" si="57"/>
        <v>370.40901289746108</v>
      </c>
      <c r="U69" s="58">
        <f t="shared" si="57"/>
        <v>370.40901289746108</v>
      </c>
      <c r="V69" s="58">
        <f t="shared" si="57"/>
        <v>370.40901289746108</v>
      </c>
      <c r="W69" s="58">
        <f t="shared" si="57"/>
        <v>370.40901289746108</v>
      </c>
      <c r="X69" s="58">
        <f t="shared" si="57"/>
        <v>370.40901289746108</v>
      </c>
      <c r="Y69" s="58">
        <f t="shared" si="57"/>
        <v>370.40901289746108</v>
      </c>
      <c r="Z69" s="58">
        <f t="shared" si="57"/>
        <v>370.40901289746108</v>
      </c>
      <c r="AA69" s="58">
        <f t="shared" si="57"/>
        <v>370.40901289746108</v>
      </c>
      <c r="AB69" s="58">
        <f t="shared" si="57"/>
        <v>370.40901289746108</v>
      </c>
      <c r="AC69" s="58">
        <f t="shared" si="57"/>
        <v>370.40901289746108</v>
      </c>
      <c r="AD69" s="58">
        <f t="shared" si="57"/>
        <v>370.40901289746108</v>
      </c>
      <c r="AE69" s="58">
        <f t="shared" si="57"/>
        <v>370.40901289746108</v>
      </c>
      <c r="AF69" s="58">
        <f t="shared" si="57"/>
        <v>370.40901289746108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22.905571907997725</v>
      </c>
      <c r="C70" s="58">
        <f t="shared" si="58"/>
        <v>68.716715723993161</v>
      </c>
      <c r="D70" s="58">
        <f t="shared" si="58"/>
        <v>114.52785953998867</v>
      </c>
      <c r="E70" s="58">
        <f t="shared" si="58"/>
        <v>160.33900335598412</v>
      </c>
      <c r="F70" s="58">
        <f t="shared" si="58"/>
        <v>206.1501471719796</v>
      </c>
      <c r="G70" s="58">
        <f t="shared" si="58"/>
        <v>251.96129098797496</v>
      </c>
      <c r="H70" s="58">
        <f t="shared" si="58"/>
        <v>297.77243480397044</v>
      </c>
      <c r="I70" s="58">
        <f t="shared" si="58"/>
        <v>343.58357861996598</v>
      </c>
      <c r="J70" s="201">
        <f t="shared" si="58"/>
        <v>366.4891505279636</v>
      </c>
      <c r="K70" s="63">
        <f t="shared" si="58"/>
        <v>366.4891505279636</v>
      </c>
      <c r="L70" s="63">
        <f t="shared" si="58"/>
        <v>366.4891505279636</v>
      </c>
      <c r="M70" s="62">
        <f t="shared" si="58"/>
        <v>366.4891505279636</v>
      </c>
      <c r="N70" s="58">
        <f t="shared" si="58"/>
        <v>366.4891505279636</v>
      </c>
      <c r="O70" s="58">
        <f t="shared" si="58"/>
        <v>366.4891505279636</v>
      </c>
      <c r="P70" s="58">
        <f t="shared" si="58"/>
        <v>366.4891505279636</v>
      </c>
      <c r="Q70" s="58">
        <f t="shared" si="58"/>
        <v>366.4891505279636</v>
      </c>
      <c r="R70" s="58">
        <f t="shared" si="58"/>
        <v>366.4891505279636</v>
      </c>
      <c r="S70" s="58">
        <f t="shared" si="58"/>
        <v>366.4891505279636</v>
      </c>
      <c r="T70" s="58">
        <f t="shared" si="58"/>
        <v>366.4891505279636</v>
      </c>
      <c r="U70" s="58">
        <f t="shared" si="58"/>
        <v>366.4891505279636</v>
      </c>
      <c r="V70" s="58">
        <f t="shared" si="58"/>
        <v>366.4891505279636</v>
      </c>
      <c r="W70" s="58">
        <f t="shared" si="58"/>
        <v>366.4891505279636</v>
      </c>
      <c r="X70" s="58">
        <f t="shared" si="58"/>
        <v>366.4891505279636</v>
      </c>
      <c r="Y70" s="58">
        <f t="shared" si="58"/>
        <v>366.4891505279636</v>
      </c>
      <c r="Z70" s="58">
        <f t="shared" si="58"/>
        <v>366.4891505279636</v>
      </c>
      <c r="AA70" s="58">
        <f t="shared" si="58"/>
        <v>366.4891505279636</v>
      </c>
      <c r="AB70" s="58">
        <f t="shared" si="58"/>
        <v>366.4891505279636</v>
      </c>
      <c r="AC70" s="58">
        <f t="shared" si="58"/>
        <v>366.4891505279636</v>
      </c>
      <c r="AD70" s="58">
        <f t="shared" si="58"/>
        <v>366.4891505279636</v>
      </c>
      <c r="AE70" s="58">
        <f t="shared" si="58"/>
        <v>366.4891505279636</v>
      </c>
      <c r="AF70" s="58">
        <f t="shared" si="58"/>
        <v>366.4891505279636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12.425328554360812</v>
      </c>
      <c r="O74" s="63">
        <f t="shared" si="60"/>
        <v>37.275985663082437</v>
      </c>
      <c r="P74" s="63">
        <f t="shared" si="60"/>
        <v>62.126642771804057</v>
      </c>
      <c r="Q74" s="63">
        <f t="shared" si="60"/>
        <v>87.216248506571091</v>
      </c>
      <c r="R74" s="63">
        <f t="shared" si="60"/>
        <v>112.06690561529271</v>
      </c>
      <c r="S74" s="63">
        <f t="shared" si="60"/>
        <v>136.91756272401435</v>
      </c>
      <c r="T74" s="63">
        <f t="shared" si="60"/>
        <v>162.00716845878136</v>
      </c>
      <c r="U74" s="63">
        <f t="shared" si="60"/>
        <v>186.85782556750297</v>
      </c>
      <c r="V74" s="63">
        <f t="shared" si="60"/>
        <v>212.1863799283154</v>
      </c>
      <c r="W74" s="63">
        <f t="shared" si="60"/>
        <v>237.03703703703704</v>
      </c>
      <c r="X74" s="63">
        <f t="shared" si="60"/>
        <v>261.88769414575864</v>
      </c>
      <c r="Y74" s="63">
        <f t="shared" si="60"/>
        <v>286.97729988052566</v>
      </c>
      <c r="Z74" s="63">
        <f t="shared" si="60"/>
        <v>311.8279569892473</v>
      </c>
      <c r="AA74" s="63">
        <f t="shared" si="60"/>
        <v>336.67861409796893</v>
      </c>
      <c r="AB74" s="63">
        <f t="shared" si="60"/>
        <v>361.76821983273595</v>
      </c>
      <c r="AC74" s="63">
        <f t="shared" si="60"/>
        <v>386.61887694145759</v>
      </c>
      <c r="AD74" s="63">
        <f t="shared" si="60"/>
        <v>411.46953405017922</v>
      </c>
      <c r="AE74" s="63">
        <f t="shared" si="60"/>
        <v>436.79808841099162</v>
      </c>
      <c r="AF74" s="63">
        <f t="shared" si="60"/>
        <v>461.64874551971326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12.425328554360812</v>
      </c>
      <c r="O75" s="63">
        <f t="shared" si="61"/>
        <v>37.275985663082437</v>
      </c>
      <c r="P75" s="63">
        <f t="shared" si="61"/>
        <v>62.126642771804057</v>
      </c>
      <c r="Q75" s="63">
        <f t="shared" si="61"/>
        <v>87.216248506571091</v>
      </c>
      <c r="R75" s="63">
        <f t="shared" si="61"/>
        <v>112.06690561529271</v>
      </c>
      <c r="S75" s="63">
        <f t="shared" si="61"/>
        <v>136.91756272401435</v>
      </c>
      <c r="T75" s="63">
        <f t="shared" si="61"/>
        <v>162.00716845878136</v>
      </c>
      <c r="U75" s="63">
        <f t="shared" si="61"/>
        <v>186.85782556750297</v>
      </c>
      <c r="V75" s="63">
        <f t="shared" si="61"/>
        <v>212.1863799283154</v>
      </c>
      <c r="W75" s="63">
        <f t="shared" si="61"/>
        <v>237.03703703703704</v>
      </c>
      <c r="X75" s="63">
        <f t="shared" si="61"/>
        <v>261.88769414575864</v>
      </c>
      <c r="Y75" s="63">
        <f t="shared" si="61"/>
        <v>286.97729988052566</v>
      </c>
      <c r="Z75" s="63">
        <f t="shared" si="61"/>
        <v>311.8279569892473</v>
      </c>
      <c r="AA75" s="63">
        <f t="shared" si="61"/>
        <v>336.67861409796893</v>
      </c>
      <c r="AB75" s="63">
        <f t="shared" si="61"/>
        <v>361.76821983273595</v>
      </c>
      <c r="AC75" s="63">
        <f t="shared" si="61"/>
        <v>386.61887694145759</v>
      </c>
      <c r="AD75" s="63">
        <f t="shared" si="61"/>
        <v>411.46953405017922</v>
      </c>
      <c r="AE75" s="63">
        <f t="shared" si="61"/>
        <v>436.79808841099162</v>
      </c>
      <c r="AF75" s="63">
        <f t="shared" si="61"/>
        <v>461.64874551971326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12.425328554360812</v>
      </c>
      <c r="O76" s="63">
        <f t="shared" si="62"/>
        <v>37.275985663082437</v>
      </c>
      <c r="P76" s="63">
        <f t="shared" si="62"/>
        <v>62.126642771804057</v>
      </c>
      <c r="Q76" s="63">
        <f t="shared" si="62"/>
        <v>87.216248506571091</v>
      </c>
      <c r="R76" s="63">
        <f t="shared" si="62"/>
        <v>112.06690561529271</v>
      </c>
      <c r="S76" s="63">
        <f t="shared" si="62"/>
        <v>136.91756272401435</v>
      </c>
      <c r="T76" s="63">
        <f t="shared" si="62"/>
        <v>162.00716845878136</v>
      </c>
      <c r="U76" s="63">
        <f t="shared" si="62"/>
        <v>186.85782556750297</v>
      </c>
      <c r="V76" s="63">
        <f t="shared" si="62"/>
        <v>212.1863799283154</v>
      </c>
      <c r="W76" s="63">
        <f t="shared" si="62"/>
        <v>237.03703703703704</v>
      </c>
      <c r="X76" s="63">
        <f t="shared" si="62"/>
        <v>261.88769414575864</v>
      </c>
      <c r="Y76" s="63">
        <f t="shared" si="62"/>
        <v>286.97729988052566</v>
      </c>
      <c r="Z76" s="63">
        <f t="shared" si="62"/>
        <v>311.8279569892473</v>
      </c>
      <c r="AA76" s="63">
        <f t="shared" si="62"/>
        <v>336.67861409796893</v>
      </c>
      <c r="AB76" s="63">
        <f t="shared" si="62"/>
        <v>361.76821983273595</v>
      </c>
      <c r="AC76" s="63">
        <f t="shared" si="62"/>
        <v>386.61887694145759</v>
      </c>
      <c r="AD76" s="63">
        <f t="shared" si="62"/>
        <v>411.46953405017922</v>
      </c>
      <c r="AE76" s="63">
        <f t="shared" si="62"/>
        <v>436.79808841099162</v>
      </c>
      <c r="AF76" s="63">
        <f t="shared" si="62"/>
        <v>461.64874551971326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12.425328554360812</v>
      </c>
      <c r="O77" s="63">
        <f t="shared" si="63"/>
        <v>37.275985663082437</v>
      </c>
      <c r="P77" s="63">
        <f t="shared" si="63"/>
        <v>62.126642771804057</v>
      </c>
      <c r="Q77" s="63">
        <f t="shared" si="63"/>
        <v>87.216248506571091</v>
      </c>
      <c r="R77" s="63">
        <f t="shared" si="63"/>
        <v>112.06690561529271</v>
      </c>
      <c r="S77" s="63">
        <f t="shared" si="63"/>
        <v>136.91756272401435</v>
      </c>
      <c r="T77" s="63">
        <f t="shared" si="63"/>
        <v>162.00716845878136</v>
      </c>
      <c r="U77" s="63">
        <f t="shared" si="63"/>
        <v>186.85782556750297</v>
      </c>
      <c r="V77" s="63">
        <f t="shared" si="63"/>
        <v>212.1863799283154</v>
      </c>
      <c r="W77" s="63">
        <f t="shared" si="63"/>
        <v>237.03703703703704</v>
      </c>
      <c r="X77" s="63">
        <f t="shared" si="63"/>
        <v>261.88769414575864</v>
      </c>
      <c r="Y77" s="63">
        <f t="shared" si="63"/>
        <v>286.97729988052566</v>
      </c>
      <c r="Z77" s="63">
        <f t="shared" si="63"/>
        <v>311.8279569892473</v>
      </c>
      <c r="AA77" s="63">
        <f t="shared" si="63"/>
        <v>336.67861409796893</v>
      </c>
      <c r="AB77" s="63">
        <f t="shared" si="63"/>
        <v>361.76821983273595</v>
      </c>
      <c r="AC77" s="63">
        <f t="shared" si="63"/>
        <v>386.61887694145759</v>
      </c>
      <c r="AD77" s="63">
        <f t="shared" si="63"/>
        <v>411.46953405017922</v>
      </c>
      <c r="AE77" s="63">
        <f t="shared" si="63"/>
        <v>436.79808841099162</v>
      </c>
      <c r="AF77" s="63">
        <f t="shared" si="63"/>
        <v>461.64874551971326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12.425328554360812</v>
      </c>
      <c r="O78" s="63">
        <f t="shared" si="64"/>
        <v>37.275985663082437</v>
      </c>
      <c r="P78" s="63">
        <f t="shared" si="64"/>
        <v>62.126642771804057</v>
      </c>
      <c r="Q78" s="63">
        <f t="shared" si="64"/>
        <v>87.216248506571091</v>
      </c>
      <c r="R78" s="63">
        <f t="shared" si="64"/>
        <v>112.06690561529271</v>
      </c>
      <c r="S78" s="63">
        <f t="shared" si="64"/>
        <v>136.91756272401435</v>
      </c>
      <c r="T78" s="63">
        <f t="shared" si="64"/>
        <v>162.00716845878136</v>
      </c>
      <c r="U78" s="63">
        <f t="shared" si="64"/>
        <v>186.85782556750297</v>
      </c>
      <c r="V78" s="63">
        <f t="shared" si="64"/>
        <v>212.1863799283154</v>
      </c>
      <c r="W78" s="63">
        <f t="shared" si="64"/>
        <v>237.03703703703704</v>
      </c>
      <c r="X78" s="63">
        <f t="shared" si="64"/>
        <v>261.88769414575864</v>
      </c>
      <c r="Y78" s="63">
        <f t="shared" si="64"/>
        <v>286.97729988052566</v>
      </c>
      <c r="Z78" s="63">
        <f t="shared" si="64"/>
        <v>311.8279569892473</v>
      </c>
      <c r="AA78" s="63">
        <f t="shared" si="64"/>
        <v>336.67861409796893</v>
      </c>
      <c r="AB78" s="63">
        <f t="shared" si="64"/>
        <v>361.76821983273595</v>
      </c>
      <c r="AC78" s="63">
        <f t="shared" si="64"/>
        <v>386.61887694145759</v>
      </c>
      <c r="AD78" s="63">
        <f t="shared" si="64"/>
        <v>411.46953405017922</v>
      </c>
      <c r="AE78" s="63">
        <f t="shared" si="64"/>
        <v>436.79808841099162</v>
      </c>
      <c r="AF78" s="63">
        <f t="shared" si="64"/>
        <v>461.64874551971326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12.425328554360812</v>
      </c>
      <c r="O79" s="63">
        <f t="shared" si="65"/>
        <v>37.275985663082437</v>
      </c>
      <c r="P79" s="63">
        <f t="shared" si="65"/>
        <v>62.126642771804057</v>
      </c>
      <c r="Q79" s="63">
        <f t="shared" si="65"/>
        <v>87.216248506571091</v>
      </c>
      <c r="R79" s="63">
        <f t="shared" si="65"/>
        <v>112.06690561529271</v>
      </c>
      <c r="S79" s="63">
        <f t="shared" si="65"/>
        <v>136.91756272401435</v>
      </c>
      <c r="T79" s="63">
        <f t="shared" si="65"/>
        <v>162.00716845878136</v>
      </c>
      <c r="U79" s="63">
        <f t="shared" si="65"/>
        <v>186.85782556750297</v>
      </c>
      <c r="V79" s="63">
        <f t="shared" si="65"/>
        <v>212.1863799283154</v>
      </c>
      <c r="W79" s="63">
        <f t="shared" si="65"/>
        <v>237.03703703703704</v>
      </c>
      <c r="X79" s="63">
        <f t="shared" si="65"/>
        <v>261.88769414575864</v>
      </c>
      <c r="Y79" s="63">
        <f t="shared" si="65"/>
        <v>286.97729988052566</v>
      </c>
      <c r="Z79" s="63">
        <f t="shared" si="65"/>
        <v>311.8279569892473</v>
      </c>
      <c r="AA79" s="63">
        <f t="shared" si="65"/>
        <v>336.67861409796893</v>
      </c>
      <c r="AB79" s="63">
        <f t="shared" si="65"/>
        <v>361.76821983273595</v>
      </c>
      <c r="AC79" s="63">
        <f t="shared" si="65"/>
        <v>386.61887694145759</v>
      </c>
      <c r="AD79" s="63">
        <f t="shared" si="65"/>
        <v>411.46953405017922</v>
      </c>
      <c r="AE79" s="63">
        <f t="shared" si="65"/>
        <v>436.79808841099162</v>
      </c>
      <c r="AF79" s="63">
        <f t="shared" si="65"/>
        <v>461.64874551971326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12.425328554360812</v>
      </c>
      <c r="O80" s="63">
        <f t="shared" si="66"/>
        <v>37.275985663082437</v>
      </c>
      <c r="P80" s="63">
        <f t="shared" si="66"/>
        <v>62.126642771804057</v>
      </c>
      <c r="Q80" s="63">
        <f t="shared" si="66"/>
        <v>87.216248506571091</v>
      </c>
      <c r="R80" s="63">
        <f t="shared" si="66"/>
        <v>112.06690561529271</v>
      </c>
      <c r="S80" s="63">
        <f t="shared" si="66"/>
        <v>136.91756272401435</v>
      </c>
      <c r="T80" s="63">
        <f t="shared" si="66"/>
        <v>162.00716845878136</v>
      </c>
      <c r="U80" s="63">
        <f t="shared" si="66"/>
        <v>186.85782556750297</v>
      </c>
      <c r="V80" s="63">
        <f t="shared" si="66"/>
        <v>212.1863799283154</v>
      </c>
      <c r="W80" s="63">
        <f t="shared" si="66"/>
        <v>237.03703703703704</v>
      </c>
      <c r="X80" s="63">
        <f t="shared" si="66"/>
        <v>261.88769414575864</v>
      </c>
      <c r="Y80" s="63">
        <f t="shared" si="66"/>
        <v>286.97729988052566</v>
      </c>
      <c r="Z80" s="63">
        <f t="shared" si="66"/>
        <v>311.8279569892473</v>
      </c>
      <c r="AA80" s="63">
        <f t="shared" si="66"/>
        <v>336.67861409796893</v>
      </c>
      <c r="AB80" s="63">
        <f t="shared" si="66"/>
        <v>361.76821983273595</v>
      </c>
      <c r="AC80" s="63">
        <f t="shared" si="66"/>
        <v>386.61887694145759</v>
      </c>
      <c r="AD80" s="63">
        <f t="shared" si="66"/>
        <v>411.46953405017922</v>
      </c>
      <c r="AE80" s="63">
        <f t="shared" si="66"/>
        <v>436.79808841099162</v>
      </c>
      <c r="AF80" s="63">
        <f t="shared" si="66"/>
        <v>461.64874551971326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12.425328554360812</v>
      </c>
      <c r="O81" s="63">
        <f t="shared" si="67"/>
        <v>37.275985663082437</v>
      </c>
      <c r="P81" s="63">
        <f t="shared" si="67"/>
        <v>62.126642771804057</v>
      </c>
      <c r="Q81" s="63">
        <f t="shared" si="67"/>
        <v>87.216248506571091</v>
      </c>
      <c r="R81" s="63">
        <f t="shared" si="67"/>
        <v>112.06690561529271</v>
      </c>
      <c r="S81" s="63">
        <f t="shared" si="67"/>
        <v>136.91756272401435</v>
      </c>
      <c r="T81" s="63">
        <f t="shared" si="67"/>
        <v>162.00716845878136</v>
      </c>
      <c r="U81" s="63">
        <f t="shared" si="67"/>
        <v>186.85782556750297</v>
      </c>
      <c r="V81" s="63">
        <f t="shared" si="67"/>
        <v>212.1863799283154</v>
      </c>
      <c r="W81" s="63">
        <f t="shared" si="67"/>
        <v>237.03703703703704</v>
      </c>
      <c r="X81" s="63">
        <f t="shared" si="67"/>
        <v>261.88769414575864</v>
      </c>
      <c r="Y81" s="63">
        <f t="shared" si="67"/>
        <v>286.97729988052566</v>
      </c>
      <c r="Z81" s="63">
        <f t="shared" si="67"/>
        <v>311.8279569892473</v>
      </c>
      <c r="AA81" s="63">
        <f t="shared" si="67"/>
        <v>336.67861409796893</v>
      </c>
      <c r="AB81" s="63">
        <f t="shared" si="67"/>
        <v>361.76821983273595</v>
      </c>
      <c r="AC81" s="63">
        <f t="shared" si="67"/>
        <v>386.61887694145759</v>
      </c>
      <c r="AD81" s="63">
        <f t="shared" si="67"/>
        <v>411.46953405017922</v>
      </c>
      <c r="AE81" s="63">
        <f t="shared" si="67"/>
        <v>436.79808841099162</v>
      </c>
      <c r="AF81" s="63">
        <f t="shared" si="67"/>
        <v>461.64874551971326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12.425328554360812</v>
      </c>
      <c r="O82" s="63">
        <f t="shared" si="68"/>
        <v>37.275985663082437</v>
      </c>
      <c r="P82" s="63">
        <f t="shared" si="68"/>
        <v>62.126642771804057</v>
      </c>
      <c r="Q82" s="63">
        <f t="shared" si="68"/>
        <v>87.216248506571091</v>
      </c>
      <c r="R82" s="63">
        <f t="shared" si="68"/>
        <v>112.06690561529271</v>
      </c>
      <c r="S82" s="63">
        <f t="shared" si="68"/>
        <v>136.91756272401435</v>
      </c>
      <c r="T82" s="63">
        <f t="shared" si="68"/>
        <v>162.00716845878136</v>
      </c>
      <c r="U82" s="63">
        <f t="shared" si="68"/>
        <v>186.85782556750297</v>
      </c>
      <c r="V82" s="63">
        <f t="shared" si="68"/>
        <v>212.1863799283154</v>
      </c>
      <c r="W82" s="63">
        <f t="shared" si="68"/>
        <v>237.03703703703704</v>
      </c>
      <c r="X82" s="63">
        <f t="shared" si="68"/>
        <v>261.88769414575864</v>
      </c>
      <c r="Y82" s="63">
        <f t="shared" si="68"/>
        <v>286.97729988052566</v>
      </c>
      <c r="Z82" s="63">
        <f t="shared" si="68"/>
        <v>311.8279569892473</v>
      </c>
      <c r="AA82" s="63">
        <f t="shared" si="68"/>
        <v>336.67861409796893</v>
      </c>
      <c r="AB82" s="63">
        <f t="shared" si="68"/>
        <v>361.76821983273595</v>
      </c>
      <c r="AC82" s="63">
        <f t="shared" si="68"/>
        <v>386.61887694145759</v>
      </c>
      <c r="AD82" s="63">
        <f t="shared" si="68"/>
        <v>411.46953405017922</v>
      </c>
      <c r="AE82" s="63">
        <f t="shared" si="68"/>
        <v>436.79808841099162</v>
      </c>
      <c r="AF82" s="63">
        <f t="shared" si="68"/>
        <v>461.64874551971326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12.425328554360812</v>
      </c>
      <c r="O83" s="63">
        <f t="shared" si="69"/>
        <v>37.275985663082437</v>
      </c>
      <c r="P83" s="63">
        <f t="shared" si="69"/>
        <v>62.126642771804057</v>
      </c>
      <c r="Q83" s="63">
        <f t="shared" si="69"/>
        <v>87.216248506571091</v>
      </c>
      <c r="R83" s="63">
        <f t="shared" si="69"/>
        <v>112.06690561529271</v>
      </c>
      <c r="S83" s="63">
        <f t="shared" si="69"/>
        <v>136.91756272401435</v>
      </c>
      <c r="T83" s="63">
        <f t="shared" si="69"/>
        <v>162.00716845878136</v>
      </c>
      <c r="U83" s="63">
        <f t="shared" si="69"/>
        <v>186.85782556750297</v>
      </c>
      <c r="V83" s="63">
        <f t="shared" si="69"/>
        <v>212.1863799283154</v>
      </c>
      <c r="W83" s="63">
        <f t="shared" si="69"/>
        <v>237.03703703703704</v>
      </c>
      <c r="X83" s="63">
        <f t="shared" si="69"/>
        <v>261.88769414575864</v>
      </c>
      <c r="Y83" s="63">
        <f t="shared" si="69"/>
        <v>286.97729988052566</v>
      </c>
      <c r="Z83" s="63">
        <f t="shared" si="69"/>
        <v>311.8279569892473</v>
      </c>
      <c r="AA83" s="63">
        <f t="shared" si="69"/>
        <v>336.67861409796893</v>
      </c>
      <c r="AB83" s="63">
        <f t="shared" si="69"/>
        <v>361.76821983273595</v>
      </c>
      <c r="AC83" s="63">
        <f t="shared" si="69"/>
        <v>386.61887694145759</v>
      </c>
      <c r="AD83" s="63">
        <f t="shared" si="69"/>
        <v>411.46953405017922</v>
      </c>
      <c r="AE83" s="63">
        <f t="shared" si="69"/>
        <v>436.79808841099162</v>
      </c>
      <c r="AF83" s="63">
        <f t="shared" si="69"/>
        <v>461.64874551971326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12.425328554360812</v>
      </c>
      <c r="O84" s="63">
        <f t="shared" si="70"/>
        <v>37.275985663082437</v>
      </c>
      <c r="P84" s="63">
        <f t="shared" si="70"/>
        <v>62.126642771804057</v>
      </c>
      <c r="Q84" s="63">
        <f t="shared" si="70"/>
        <v>87.216248506571091</v>
      </c>
      <c r="R84" s="63">
        <f t="shared" si="70"/>
        <v>112.06690561529271</v>
      </c>
      <c r="S84" s="63">
        <f t="shared" si="70"/>
        <v>136.91756272401435</v>
      </c>
      <c r="T84" s="63">
        <f t="shared" si="70"/>
        <v>162.00716845878136</v>
      </c>
      <c r="U84" s="63">
        <f t="shared" si="70"/>
        <v>186.85782556750297</v>
      </c>
      <c r="V84" s="63">
        <f t="shared" si="70"/>
        <v>212.1863799283154</v>
      </c>
      <c r="W84" s="63">
        <f t="shared" si="70"/>
        <v>237.03703703703704</v>
      </c>
      <c r="X84" s="63">
        <f t="shared" si="70"/>
        <v>261.88769414575864</v>
      </c>
      <c r="Y84" s="63">
        <f t="shared" si="70"/>
        <v>286.97729988052566</v>
      </c>
      <c r="Z84" s="63">
        <f t="shared" si="70"/>
        <v>311.8279569892473</v>
      </c>
      <c r="AA84" s="63">
        <f t="shared" si="70"/>
        <v>336.67861409796893</v>
      </c>
      <c r="AB84" s="63">
        <f t="shared" si="70"/>
        <v>361.76821983273595</v>
      </c>
      <c r="AC84" s="63">
        <f t="shared" si="70"/>
        <v>386.61887694145759</v>
      </c>
      <c r="AD84" s="63">
        <f t="shared" si="70"/>
        <v>411.46953405017922</v>
      </c>
      <c r="AE84" s="63">
        <f t="shared" si="70"/>
        <v>436.79808841099162</v>
      </c>
      <c r="AF84" s="63">
        <f t="shared" si="70"/>
        <v>461.64874551971326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12.425328554360812</v>
      </c>
      <c r="O85" s="63">
        <f t="shared" si="71"/>
        <v>37.275985663082437</v>
      </c>
      <c r="P85" s="63">
        <f t="shared" si="71"/>
        <v>62.126642771804057</v>
      </c>
      <c r="Q85" s="63">
        <f t="shared" si="71"/>
        <v>87.216248506571091</v>
      </c>
      <c r="R85" s="63">
        <f t="shared" si="71"/>
        <v>112.06690561529271</v>
      </c>
      <c r="S85" s="63">
        <f t="shared" si="71"/>
        <v>136.91756272401435</v>
      </c>
      <c r="T85" s="63">
        <f t="shared" si="71"/>
        <v>162.00716845878136</v>
      </c>
      <c r="U85" s="63">
        <f t="shared" si="71"/>
        <v>186.85782556750297</v>
      </c>
      <c r="V85" s="63">
        <f t="shared" si="71"/>
        <v>212.1863799283154</v>
      </c>
      <c r="W85" s="63">
        <f t="shared" si="71"/>
        <v>237.03703703703704</v>
      </c>
      <c r="X85" s="63">
        <f t="shared" si="71"/>
        <v>261.88769414575864</v>
      </c>
      <c r="Y85" s="63">
        <f t="shared" si="71"/>
        <v>286.97729988052566</v>
      </c>
      <c r="Z85" s="63">
        <f t="shared" si="71"/>
        <v>311.8279569892473</v>
      </c>
      <c r="AA85" s="63">
        <f t="shared" si="71"/>
        <v>336.67861409796893</v>
      </c>
      <c r="AB85" s="63">
        <f t="shared" si="71"/>
        <v>361.76821983273595</v>
      </c>
      <c r="AC85" s="63">
        <f t="shared" si="71"/>
        <v>386.61887694145759</v>
      </c>
      <c r="AD85" s="63">
        <f t="shared" si="71"/>
        <v>411.46953405017922</v>
      </c>
      <c r="AE85" s="63">
        <f t="shared" si="71"/>
        <v>436.79808841099162</v>
      </c>
      <c r="AF85" s="63">
        <f t="shared" si="71"/>
        <v>461.64874551971326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12.425328554360812</v>
      </c>
      <c r="O86" s="63">
        <f t="shared" si="72"/>
        <v>37.275985663082437</v>
      </c>
      <c r="P86" s="63">
        <f t="shared" si="72"/>
        <v>62.126642771804057</v>
      </c>
      <c r="Q86" s="63">
        <f t="shared" si="72"/>
        <v>87.216248506571091</v>
      </c>
      <c r="R86" s="63">
        <f t="shared" si="72"/>
        <v>112.06690561529271</v>
      </c>
      <c r="S86" s="63">
        <f t="shared" si="72"/>
        <v>136.91756272401435</v>
      </c>
      <c r="T86" s="63">
        <f t="shared" si="72"/>
        <v>162.00716845878136</v>
      </c>
      <c r="U86" s="63">
        <f t="shared" si="72"/>
        <v>186.85782556750297</v>
      </c>
      <c r="V86" s="63">
        <f t="shared" si="72"/>
        <v>212.1863799283154</v>
      </c>
      <c r="W86" s="63">
        <f t="shared" si="72"/>
        <v>237.03703703703704</v>
      </c>
      <c r="X86" s="63">
        <f t="shared" si="72"/>
        <v>261.88769414575864</v>
      </c>
      <c r="Y86" s="63">
        <f t="shared" si="72"/>
        <v>286.97729988052566</v>
      </c>
      <c r="Z86" s="63">
        <f t="shared" si="72"/>
        <v>311.8279569892473</v>
      </c>
      <c r="AA86" s="63">
        <f t="shared" si="72"/>
        <v>336.67861409796893</v>
      </c>
      <c r="AB86" s="63">
        <f t="shared" si="72"/>
        <v>361.76821983273595</v>
      </c>
      <c r="AC86" s="63">
        <f t="shared" si="72"/>
        <v>386.61887694145759</v>
      </c>
      <c r="AD86" s="63">
        <f t="shared" si="72"/>
        <v>411.46953405017922</v>
      </c>
      <c r="AE86" s="63">
        <f t="shared" si="72"/>
        <v>436.79808841099162</v>
      </c>
      <c r="AF86" s="63">
        <f t="shared" si="72"/>
        <v>461.64874551971326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12.425328554360812</v>
      </c>
      <c r="O87" s="63">
        <f t="shared" si="73"/>
        <v>37.275985663082437</v>
      </c>
      <c r="P87" s="63">
        <f t="shared" si="73"/>
        <v>62.126642771804057</v>
      </c>
      <c r="Q87" s="63">
        <f t="shared" si="73"/>
        <v>87.216248506571091</v>
      </c>
      <c r="R87" s="63">
        <f t="shared" si="73"/>
        <v>112.06690561529271</v>
      </c>
      <c r="S87" s="63">
        <f t="shared" si="73"/>
        <v>136.91756272401435</v>
      </c>
      <c r="T87" s="63">
        <f t="shared" si="73"/>
        <v>162.00716845878136</v>
      </c>
      <c r="U87" s="63">
        <f t="shared" si="73"/>
        <v>186.85782556750297</v>
      </c>
      <c r="V87" s="63">
        <f t="shared" si="73"/>
        <v>212.1863799283154</v>
      </c>
      <c r="W87" s="63">
        <f t="shared" si="73"/>
        <v>237.03703703703704</v>
      </c>
      <c r="X87" s="63">
        <f t="shared" si="73"/>
        <v>261.88769414575864</v>
      </c>
      <c r="Y87" s="63">
        <f t="shared" si="73"/>
        <v>286.97729988052566</v>
      </c>
      <c r="Z87" s="63">
        <f t="shared" si="73"/>
        <v>311.8279569892473</v>
      </c>
      <c r="AA87" s="63">
        <f t="shared" si="73"/>
        <v>336.67861409796893</v>
      </c>
      <c r="AB87" s="63">
        <f t="shared" si="73"/>
        <v>361.76821983273595</v>
      </c>
      <c r="AC87" s="63">
        <f t="shared" si="73"/>
        <v>386.61887694145759</v>
      </c>
      <c r="AD87" s="63">
        <f t="shared" si="73"/>
        <v>411.46953405017922</v>
      </c>
      <c r="AE87" s="63">
        <f t="shared" si="73"/>
        <v>436.79808841099162</v>
      </c>
      <c r="AF87" s="63">
        <f t="shared" si="73"/>
        <v>461.64874551971326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12.425328554360812</v>
      </c>
      <c r="O88" s="63">
        <f t="shared" si="74"/>
        <v>37.275985663082437</v>
      </c>
      <c r="P88" s="63">
        <f t="shared" si="74"/>
        <v>62.126642771804057</v>
      </c>
      <c r="Q88" s="63">
        <f t="shared" si="74"/>
        <v>87.216248506571091</v>
      </c>
      <c r="R88" s="63">
        <f t="shared" si="74"/>
        <v>112.06690561529271</v>
      </c>
      <c r="S88" s="63">
        <f t="shared" si="74"/>
        <v>136.91756272401435</v>
      </c>
      <c r="T88" s="63">
        <f t="shared" si="74"/>
        <v>162.00716845878136</v>
      </c>
      <c r="U88" s="63">
        <f t="shared" si="74"/>
        <v>186.85782556750297</v>
      </c>
      <c r="V88" s="63">
        <f t="shared" si="74"/>
        <v>212.1863799283154</v>
      </c>
      <c r="W88" s="63">
        <f t="shared" si="74"/>
        <v>237.03703703703704</v>
      </c>
      <c r="X88" s="63">
        <f t="shared" si="74"/>
        <v>261.88769414575864</v>
      </c>
      <c r="Y88" s="63">
        <f t="shared" si="74"/>
        <v>286.97729988052566</v>
      </c>
      <c r="Z88" s="63">
        <f t="shared" si="74"/>
        <v>311.8279569892473</v>
      </c>
      <c r="AA88" s="63">
        <f t="shared" si="74"/>
        <v>336.67861409796893</v>
      </c>
      <c r="AB88" s="63">
        <f t="shared" si="74"/>
        <v>361.76821983273595</v>
      </c>
      <c r="AC88" s="63">
        <f t="shared" si="74"/>
        <v>386.61887694145759</v>
      </c>
      <c r="AD88" s="63">
        <f t="shared" si="74"/>
        <v>411.46953405017922</v>
      </c>
      <c r="AE88" s="63">
        <f t="shared" si="74"/>
        <v>436.79808841099162</v>
      </c>
      <c r="AF88" s="63">
        <f t="shared" si="74"/>
        <v>461.64874551971326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12.425328554360812</v>
      </c>
      <c r="O89" s="63">
        <f t="shared" si="75"/>
        <v>37.275985663082437</v>
      </c>
      <c r="P89" s="63">
        <f t="shared" si="75"/>
        <v>62.126642771804057</v>
      </c>
      <c r="Q89" s="63">
        <f t="shared" si="75"/>
        <v>87.216248506571091</v>
      </c>
      <c r="R89" s="63">
        <f t="shared" si="75"/>
        <v>112.06690561529271</v>
      </c>
      <c r="S89" s="63">
        <f t="shared" si="75"/>
        <v>136.91756272401435</v>
      </c>
      <c r="T89" s="63">
        <f t="shared" si="75"/>
        <v>162.00716845878136</v>
      </c>
      <c r="U89" s="63">
        <f t="shared" si="75"/>
        <v>186.85782556750297</v>
      </c>
      <c r="V89" s="63">
        <f t="shared" si="75"/>
        <v>212.1863799283154</v>
      </c>
      <c r="W89" s="63">
        <f t="shared" si="75"/>
        <v>237.03703703703704</v>
      </c>
      <c r="X89" s="63">
        <f t="shared" si="75"/>
        <v>261.88769414575864</v>
      </c>
      <c r="Y89" s="63">
        <f t="shared" si="75"/>
        <v>286.97729988052566</v>
      </c>
      <c r="Z89" s="63">
        <f t="shared" si="75"/>
        <v>311.8279569892473</v>
      </c>
      <c r="AA89" s="63">
        <f t="shared" si="75"/>
        <v>336.67861409796893</v>
      </c>
      <c r="AB89" s="63">
        <f t="shared" si="75"/>
        <v>361.76821983273595</v>
      </c>
      <c r="AC89" s="63">
        <f t="shared" si="75"/>
        <v>386.61887694145759</v>
      </c>
      <c r="AD89" s="63">
        <f t="shared" si="75"/>
        <v>411.46953405017922</v>
      </c>
      <c r="AE89" s="63">
        <f t="shared" si="75"/>
        <v>436.79808841099162</v>
      </c>
      <c r="AF89" s="63">
        <f t="shared" si="75"/>
        <v>461.64874551971326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12.425328554360812</v>
      </c>
      <c r="O90" s="63">
        <f t="shared" si="76"/>
        <v>37.275985663082437</v>
      </c>
      <c r="P90" s="63">
        <f t="shared" si="76"/>
        <v>62.126642771804057</v>
      </c>
      <c r="Q90" s="63">
        <f t="shared" si="76"/>
        <v>87.216248506571091</v>
      </c>
      <c r="R90" s="63">
        <f t="shared" si="76"/>
        <v>112.06690561529271</v>
      </c>
      <c r="S90" s="63">
        <f t="shared" si="76"/>
        <v>136.91756272401435</v>
      </c>
      <c r="T90" s="63">
        <f t="shared" si="76"/>
        <v>162.00716845878136</v>
      </c>
      <c r="U90" s="63">
        <f t="shared" si="76"/>
        <v>186.85782556750297</v>
      </c>
      <c r="V90" s="63">
        <f t="shared" si="76"/>
        <v>212.1863799283154</v>
      </c>
      <c r="W90" s="63">
        <f t="shared" si="76"/>
        <v>237.03703703703704</v>
      </c>
      <c r="X90" s="63">
        <f t="shared" si="76"/>
        <v>261.88769414575864</v>
      </c>
      <c r="Y90" s="63">
        <f t="shared" si="76"/>
        <v>286.97729988052566</v>
      </c>
      <c r="Z90" s="63">
        <f t="shared" si="76"/>
        <v>311.8279569892473</v>
      </c>
      <c r="AA90" s="63">
        <f t="shared" si="76"/>
        <v>336.67861409796893</v>
      </c>
      <c r="AB90" s="63">
        <f t="shared" si="76"/>
        <v>361.76821983273595</v>
      </c>
      <c r="AC90" s="63">
        <f t="shared" si="76"/>
        <v>386.61887694145759</v>
      </c>
      <c r="AD90" s="63">
        <f t="shared" si="76"/>
        <v>411.46953405017922</v>
      </c>
      <c r="AE90" s="63">
        <f t="shared" si="76"/>
        <v>436.79808841099162</v>
      </c>
      <c r="AF90" s="63">
        <f t="shared" si="76"/>
        <v>461.64874551971326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12.425328554360812</v>
      </c>
      <c r="O91" s="63">
        <f t="shared" si="77"/>
        <v>37.275985663082437</v>
      </c>
      <c r="P91" s="63">
        <f t="shared" si="77"/>
        <v>62.126642771804057</v>
      </c>
      <c r="Q91" s="63">
        <f t="shared" si="77"/>
        <v>87.216248506571091</v>
      </c>
      <c r="R91" s="63">
        <f t="shared" si="77"/>
        <v>112.06690561529271</v>
      </c>
      <c r="S91" s="63">
        <f t="shared" si="77"/>
        <v>136.91756272401435</v>
      </c>
      <c r="T91" s="63">
        <f t="shared" si="77"/>
        <v>162.00716845878136</v>
      </c>
      <c r="U91" s="63">
        <f t="shared" si="77"/>
        <v>186.85782556750297</v>
      </c>
      <c r="V91" s="63">
        <f t="shared" si="77"/>
        <v>212.1863799283154</v>
      </c>
      <c r="W91" s="63">
        <f t="shared" si="77"/>
        <v>237.03703703703704</v>
      </c>
      <c r="X91" s="63">
        <f t="shared" si="77"/>
        <v>261.88769414575864</v>
      </c>
      <c r="Y91" s="63">
        <f t="shared" si="77"/>
        <v>286.97729988052566</v>
      </c>
      <c r="Z91" s="63">
        <f t="shared" si="77"/>
        <v>311.8279569892473</v>
      </c>
      <c r="AA91" s="63">
        <f t="shared" si="77"/>
        <v>336.67861409796893</v>
      </c>
      <c r="AB91" s="63">
        <f t="shared" si="77"/>
        <v>361.76821983273595</v>
      </c>
      <c r="AC91" s="63">
        <f t="shared" si="77"/>
        <v>386.61887694145759</v>
      </c>
      <c r="AD91" s="63">
        <f t="shared" si="77"/>
        <v>411.46953405017922</v>
      </c>
      <c r="AE91" s="63">
        <f t="shared" si="77"/>
        <v>436.79808841099162</v>
      </c>
      <c r="AF91" s="63">
        <f t="shared" si="77"/>
        <v>461.64874551971326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12.425328554360812</v>
      </c>
      <c r="O92" s="63">
        <f t="shared" si="78"/>
        <v>37.275985663082437</v>
      </c>
      <c r="P92" s="63">
        <f t="shared" si="78"/>
        <v>62.126642771804057</v>
      </c>
      <c r="Q92" s="63">
        <f t="shared" si="78"/>
        <v>87.216248506571091</v>
      </c>
      <c r="R92" s="63">
        <f t="shared" si="78"/>
        <v>112.06690561529271</v>
      </c>
      <c r="S92" s="63">
        <f t="shared" si="78"/>
        <v>136.91756272401435</v>
      </c>
      <c r="T92" s="63">
        <f t="shared" si="78"/>
        <v>162.00716845878136</v>
      </c>
      <c r="U92" s="63">
        <f t="shared" si="78"/>
        <v>186.85782556750297</v>
      </c>
      <c r="V92" s="63">
        <f t="shared" si="78"/>
        <v>212.1863799283154</v>
      </c>
      <c r="W92" s="63">
        <f t="shared" si="78"/>
        <v>237.03703703703704</v>
      </c>
      <c r="X92" s="63">
        <f t="shared" si="78"/>
        <v>261.88769414575864</v>
      </c>
      <c r="Y92" s="63">
        <f t="shared" si="78"/>
        <v>286.97729988052566</v>
      </c>
      <c r="Z92" s="63">
        <f t="shared" si="78"/>
        <v>311.8279569892473</v>
      </c>
      <c r="AA92" s="63">
        <f t="shared" si="78"/>
        <v>336.67861409796893</v>
      </c>
      <c r="AB92" s="63">
        <f t="shared" si="78"/>
        <v>361.76821983273595</v>
      </c>
      <c r="AC92" s="63">
        <f t="shared" si="78"/>
        <v>386.61887694145759</v>
      </c>
      <c r="AD92" s="63">
        <f t="shared" si="78"/>
        <v>411.46953405017922</v>
      </c>
      <c r="AE92" s="63">
        <f t="shared" si="78"/>
        <v>436.79808841099162</v>
      </c>
      <c r="AF92" s="63">
        <f t="shared" si="78"/>
        <v>461.64874551971326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12.425328554360812</v>
      </c>
      <c r="O93" s="63">
        <f t="shared" si="79"/>
        <v>37.275985663082437</v>
      </c>
      <c r="P93" s="63">
        <f t="shared" si="79"/>
        <v>62.126642771804057</v>
      </c>
      <c r="Q93" s="63">
        <f t="shared" si="79"/>
        <v>87.216248506571091</v>
      </c>
      <c r="R93" s="63">
        <f t="shared" si="79"/>
        <v>112.06690561529271</v>
      </c>
      <c r="S93" s="63">
        <f t="shared" si="79"/>
        <v>136.91756272401435</v>
      </c>
      <c r="T93" s="63">
        <f t="shared" si="79"/>
        <v>162.00716845878136</v>
      </c>
      <c r="U93" s="63">
        <f t="shared" si="79"/>
        <v>186.85782556750297</v>
      </c>
      <c r="V93" s="63">
        <f t="shared" si="79"/>
        <v>212.1863799283154</v>
      </c>
      <c r="W93" s="63">
        <f t="shared" si="79"/>
        <v>237.03703703703704</v>
      </c>
      <c r="X93" s="63">
        <f t="shared" si="79"/>
        <v>261.88769414575864</v>
      </c>
      <c r="Y93" s="63">
        <f t="shared" si="79"/>
        <v>286.97729988052566</v>
      </c>
      <c r="Z93" s="63">
        <f t="shared" si="79"/>
        <v>311.8279569892473</v>
      </c>
      <c r="AA93" s="63">
        <f t="shared" si="79"/>
        <v>336.67861409796893</v>
      </c>
      <c r="AB93" s="63">
        <f t="shared" si="79"/>
        <v>361.76821983273595</v>
      </c>
      <c r="AC93" s="63">
        <f t="shared" si="79"/>
        <v>386.61887694145759</v>
      </c>
      <c r="AD93" s="63">
        <f t="shared" si="79"/>
        <v>411.46953405017922</v>
      </c>
      <c r="AE93" s="63">
        <f t="shared" si="79"/>
        <v>436.79808841099162</v>
      </c>
      <c r="AF93" s="63">
        <f t="shared" si="79"/>
        <v>461.64874551971326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12.425328554360812</v>
      </c>
      <c r="O94" s="63">
        <f t="shared" si="80"/>
        <v>37.275985663082437</v>
      </c>
      <c r="P94" s="63">
        <f t="shared" si="80"/>
        <v>62.126642771804057</v>
      </c>
      <c r="Q94" s="63">
        <f t="shared" si="80"/>
        <v>87.216248506571091</v>
      </c>
      <c r="R94" s="63">
        <f t="shared" si="80"/>
        <v>112.06690561529271</v>
      </c>
      <c r="S94" s="63">
        <f t="shared" si="80"/>
        <v>136.91756272401435</v>
      </c>
      <c r="T94" s="63">
        <f t="shared" si="80"/>
        <v>162.00716845878136</v>
      </c>
      <c r="U94" s="63">
        <f t="shared" si="80"/>
        <v>186.85782556750297</v>
      </c>
      <c r="V94" s="63">
        <f t="shared" si="80"/>
        <v>212.1863799283154</v>
      </c>
      <c r="W94" s="63">
        <f t="shared" si="80"/>
        <v>237.03703703703704</v>
      </c>
      <c r="X94" s="63">
        <f t="shared" si="80"/>
        <v>261.88769414575864</v>
      </c>
      <c r="Y94" s="63">
        <f t="shared" si="80"/>
        <v>286.97729988052566</v>
      </c>
      <c r="Z94" s="63">
        <f t="shared" si="80"/>
        <v>311.8279569892473</v>
      </c>
      <c r="AA94" s="63">
        <f t="shared" si="80"/>
        <v>336.67861409796893</v>
      </c>
      <c r="AB94" s="63">
        <f t="shared" si="80"/>
        <v>361.76821983273595</v>
      </c>
      <c r="AC94" s="63">
        <f t="shared" si="80"/>
        <v>386.61887694145759</v>
      </c>
      <c r="AD94" s="63">
        <f t="shared" si="80"/>
        <v>411.46953405017922</v>
      </c>
      <c r="AE94" s="63">
        <f t="shared" si="80"/>
        <v>436.79808841099162</v>
      </c>
      <c r="AF94" s="63">
        <f t="shared" si="80"/>
        <v>461.64874551971326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12.425328554360812</v>
      </c>
      <c r="K98" s="157">
        <f t="shared" si="82"/>
        <v>37.275985663082437</v>
      </c>
      <c r="L98" s="157">
        <f t="shared" si="82"/>
        <v>62.126642771804057</v>
      </c>
      <c r="M98" s="210">
        <f t="shared" si="82"/>
        <v>87.216248506571091</v>
      </c>
      <c r="N98" s="157">
        <f t="shared" si="82"/>
        <v>112.06690561529271</v>
      </c>
      <c r="O98" s="157">
        <f t="shared" si="82"/>
        <v>136.91756272401435</v>
      </c>
      <c r="P98" s="157">
        <f t="shared" si="82"/>
        <v>162.00716845878136</v>
      </c>
      <c r="Q98" s="157">
        <f t="shared" si="82"/>
        <v>186.85782556750297</v>
      </c>
      <c r="R98" s="157">
        <f t="shared" si="82"/>
        <v>212.1863799283154</v>
      </c>
      <c r="S98" s="157">
        <f t="shared" si="82"/>
        <v>237.03703703703704</v>
      </c>
      <c r="T98" s="157">
        <f t="shared" si="82"/>
        <v>261.88769414575864</v>
      </c>
      <c r="U98" s="157">
        <f t="shared" si="82"/>
        <v>286.97729988052566</v>
      </c>
      <c r="V98" s="157">
        <f t="shared" si="82"/>
        <v>311.8279569892473</v>
      </c>
      <c r="W98" s="157">
        <f t="shared" si="82"/>
        <v>336.67861409796893</v>
      </c>
      <c r="X98" s="157">
        <f t="shared" si="82"/>
        <v>361.76821983273595</v>
      </c>
      <c r="Y98" s="157">
        <f t="shared" si="82"/>
        <v>386.61887694145759</v>
      </c>
      <c r="Z98" s="157">
        <f t="shared" si="82"/>
        <v>411.46953405017922</v>
      </c>
      <c r="AA98" s="157">
        <f t="shared" si="82"/>
        <v>436.79808841099162</v>
      </c>
      <c r="AB98" s="157">
        <f t="shared" si="82"/>
        <v>461.64874551971326</v>
      </c>
      <c r="AC98" s="157">
        <f t="shared" si="82"/>
        <v>486.49940262843489</v>
      </c>
      <c r="AD98" s="157">
        <f t="shared" si="82"/>
        <v>511.58900836320191</v>
      </c>
      <c r="AE98" s="157">
        <f t="shared" si="82"/>
        <v>536.43966547192349</v>
      </c>
      <c r="AF98" s="157">
        <f t="shared" si="82"/>
        <v>561.52927120669051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12.425328554360812</v>
      </c>
      <c r="K99" s="157">
        <f t="shared" si="83"/>
        <v>37.275985663082437</v>
      </c>
      <c r="L99" s="157">
        <f t="shared" si="83"/>
        <v>62.126642771804057</v>
      </c>
      <c r="M99" s="210">
        <f t="shared" si="83"/>
        <v>87.216248506571091</v>
      </c>
      <c r="N99" s="157">
        <f t="shared" si="83"/>
        <v>112.06690561529271</v>
      </c>
      <c r="O99" s="157">
        <f t="shared" si="83"/>
        <v>136.91756272401435</v>
      </c>
      <c r="P99" s="157">
        <f t="shared" si="83"/>
        <v>162.00716845878136</v>
      </c>
      <c r="Q99" s="157">
        <f t="shared" si="83"/>
        <v>186.85782556750297</v>
      </c>
      <c r="R99" s="157">
        <f t="shared" si="83"/>
        <v>212.1863799283154</v>
      </c>
      <c r="S99" s="157">
        <f t="shared" si="83"/>
        <v>237.03703703703704</v>
      </c>
      <c r="T99" s="157">
        <f t="shared" si="83"/>
        <v>261.88769414575864</v>
      </c>
      <c r="U99" s="157">
        <f t="shared" si="83"/>
        <v>286.97729988052566</v>
      </c>
      <c r="V99" s="157">
        <f t="shared" si="83"/>
        <v>311.8279569892473</v>
      </c>
      <c r="W99" s="157">
        <f t="shared" si="83"/>
        <v>336.67861409796893</v>
      </c>
      <c r="X99" s="157">
        <f t="shared" si="83"/>
        <v>361.76821983273595</v>
      </c>
      <c r="Y99" s="157">
        <f t="shared" si="83"/>
        <v>386.61887694145759</v>
      </c>
      <c r="Z99" s="157">
        <f t="shared" si="83"/>
        <v>411.46953405017922</v>
      </c>
      <c r="AA99" s="157">
        <f t="shared" si="83"/>
        <v>436.79808841099162</v>
      </c>
      <c r="AB99" s="157">
        <f t="shared" si="83"/>
        <v>461.64874551971326</v>
      </c>
      <c r="AC99" s="157">
        <f t="shared" si="83"/>
        <v>486.49940262843489</v>
      </c>
      <c r="AD99" s="157">
        <f t="shared" si="83"/>
        <v>511.58900836320191</v>
      </c>
      <c r="AE99" s="157">
        <f t="shared" si="83"/>
        <v>536.43966547192349</v>
      </c>
      <c r="AF99" s="157">
        <f t="shared" si="83"/>
        <v>561.52927120669051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12.425328554360812</v>
      </c>
      <c r="K100" s="157">
        <f t="shared" si="84"/>
        <v>37.275985663082437</v>
      </c>
      <c r="L100" s="157">
        <f t="shared" si="84"/>
        <v>62.126642771804057</v>
      </c>
      <c r="M100" s="210">
        <f t="shared" si="84"/>
        <v>87.216248506571091</v>
      </c>
      <c r="N100" s="157">
        <f t="shared" si="84"/>
        <v>112.06690561529271</v>
      </c>
      <c r="O100" s="157">
        <f t="shared" si="84"/>
        <v>136.91756272401435</v>
      </c>
      <c r="P100" s="157">
        <f t="shared" si="84"/>
        <v>162.00716845878136</v>
      </c>
      <c r="Q100" s="157">
        <f t="shared" si="84"/>
        <v>186.85782556750297</v>
      </c>
      <c r="R100" s="157">
        <f t="shared" si="84"/>
        <v>212.1863799283154</v>
      </c>
      <c r="S100" s="157">
        <f t="shared" si="84"/>
        <v>237.03703703703704</v>
      </c>
      <c r="T100" s="157">
        <f t="shared" si="84"/>
        <v>261.88769414575864</v>
      </c>
      <c r="U100" s="157">
        <f t="shared" si="84"/>
        <v>286.97729988052566</v>
      </c>
      <c r="V100" s="157">
        <f t="shared" si="84"/>
        <v>311.8279569892473</v>
      </c>
      <c r="W100" s="157">
        <f t="shared" si="84"/>
        <v>336.67861409796893</v>
      </c>
      <c r="X100" s="157">
        <f t="shared" si="84"/>
        <v>361.76821983273595</v>
      </c>
      <c r="Y100" s="157">
        <f t="shared" si="84"/>
        <v>386.61887694145759</v>
      </c>
      <c r="Z100" s="157">
        <f t="shared" si="84"/>
        <v>411.46953405017922</v>
      </c>
      <c r="AA100" s="157">
        <f t="shared" si="84"/>
        <v>436.79808841099162</v>
      </c>
      <c r="AB100" s="157">
        <f t="shared" si="84"/>
        <v>461.64874551971326</v>
      </c>
      <c r="AC100" s="157">
        <f t="shared" si="84"/>
        <v>486.49940262843489</v>
      </c>
      <c r="AD100" s="157">
        <f t="shared" si="84"/>
        <v>511.58900836320191</v>
      </c>
      <c r="AE100" s="157">
        <f t="shared" si="84"/>
        <v>536.43966547192349</v>
      </c>
      <c r="AF100" s="157">
        <f t="shared" si="84"/>
        <v>561.52927120669051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12.425328554360812</v>
      </c>
      <c r="K101" s="157">
        <f t="shared" si="85"/>
        <v>37.275985663082437</v>
      </c>
      <c r="L101" s="157">
        <f t="shared" si="85"/>
        <v>62.126642771804057</v>
      </c>
      <c r="M101" s="210">
        <f t="shared" si="85"/>
        <v>87.216248506571091</v>
      </c>
      <c r="N101" s="157">
        <f t="shared" si="85"/>
        <v>112.06690561529271</v>
      </c>
      <c r="O101" s="157">
        <f t="shared" si="85"/>
        <v>136.91756272401435</v>
      </c>
      <c r="P101" s="157">
        <f t="shared" si="85"/>
        <v>162.00716845878136</v>
      </c>
      <c r="Q101" s="157">
        <f t="shared" si="85"/>
        <v>186.85782556750297</v>
      </c>
      <c r="R101" s="157">
        <f t="shared" si="85"/>
        <v>212.1863799283154</v>
      </c>
      <c r="S101" s="157">
        <f t="shared" si="85"/>
        <v>237.03703703703704</v>
      </c>
      <c r="T101" s="157">
        <f t="shared" si="85"/>
        <v>261.88769414575864</v>
      </c>
      <c r="U101" s="157">
        <f t="shared" si="85"/>
        <v>286.97729988052566</v>
      </c>
      <c r="V101" s="157">
        <f t="shared" si="85"/>
        <v>311.8279569892473</v>
      </c>
      <c r="W101" s="157">
        <f t="shared" si="85"/>
        <v>336.67861409796893</v>
      </c>
      <c r="X101" s="157">
        <f t="shared" si="85"/>
        <v>361.76821983273595</v>
      </c>
      <c r="Y101" s="157">
        <f t="shared" si="85"/>
        <v>386.61887694145759</v>
      </c>
      <c r="Z101" s="157">
        <f t="shared" si="85"/>
        <v>411.46953405017922</v>
      </c>
      <c r="AA101" s="157">
        <f t="shared" si="85"/>
        <v>436.79808841099162</v>
      </c>
      <c r="AB101" s="157">
        <f t="shared" si="85"/>
        <v>461.64874551971326</v>
      </c>
      <c r="AC101" s="157">
        <f t="shared" si="85"/>
        <v>486.49940262843489</v>
      </c>
      <c r="AD101" s="157">
        <f t="shared" si="85"/>
        <v>511.58900836320191</v>
      </c>
      <c r="AE101" s="157">
        <f t="shared" si="85"/>
        <v>536.43966547192349</v>
      </c>
      <c r="AF101" s="157">
        <f t="shared" si="85"/>
        <v>561.52927120669051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12.425328554360812</v>
      </c>
      <c r="K102" s="157">
        <f t="shared" si="86"/>
        <v>37.275985663082437</v>
      </c>
      <c r="L102" s="157">
        <f t="shared" si="86"/>
        <v>62.126642771804057</v>
      </c>
      <c r="M102" s="210">
        <f t="shared" si="86"/>
        <v>87.216248506571091</v>
      </c>
      <c r="N102" s="157">
        <f t="shared" si="86"/>
        <v>112.06690561529271</v>
      </c>
      <c r="O102" s="157">
        <f t="shared" si="86"/>
        <v>136.91756272401435</v>
      </c>
      <c r="P102" s="157">
        <f t="shared" si="86"/>
        <v>162.00716845878136</v>
      </c>
      <c r="Q102" s="157">
        <f t="shared" si="86"/>
        <v>186.85782556750297</v>
      </c>
      <c r="R102" s="157">
        <f t="shared" si="86"/>
        <v>212.1863799283154</v>
      </c>
      <c r="S102" s="157">
        <f t="shared" si="86"/>
        <v>237.03703703703704</v>
      </c>
      <c r="T102" s="157">
        <f t="shared" si="86"/>
        <v>261.88769414575864</v>
      </c>
      <c r="U102" s="157">
        <f t="shared" si="86"/>
        <v>286.97729988052566</v>
      </c>
      <c r="V102" s="157">
        <f t="shared" si="86"/>
        <v>311.8279569892473</v>
      </c>
      <c r="W102" s="157">
        <f t="shared" si="86"/>
        <v>336.67861409796893</v>
      </c>
      <c r="X102" s="157">
        <f t="shared" si="86"/>
        <v>361.76821983273595</v>
      </c>
      <c r="Y102" s="157">
        <f t="shared" si="86"/>
        <v>386.61887694145759</v>
      </c>
      <c r="Z102" s="157">
        <f t="shared" si="86"/>
        <v>411.46953405017922</v>
      </c>
      <c r="AA102" s="157">
        <f t="shared" si="86"/>
        <v>436.79808841099162</v>
      </c>
      <c r="AB102" s="157">
        <f t="shared" si="86"/>
        <v>461.64874551971326</v>
      </c>
      <c r="AC102" s="157">
        <f t="shared" si="86"/>
        <v>486.49940262843489</v>
      </c>
      <c r="AD102" s="157">
        <f t="shared" si="86"/>
        <v>511.58900836320191</v>
      </c>
      <c r="AE102" s="157">
        <f t="shared" si="86"/>
        <v>536.43966547192349</v>
      </c>
      <c r="AF102" s="157">
        <f t="shared" si="86"/>
        <v>561.52927120669051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12.425328554360812</v>
      </c>
      <c r="K103" s="157">
        <f t="shared" si="87"/>
        <v>37.275985663082437</v>
      </c>
      <c r="L103" s="157">
        <f t="shared" si="87"/>
        <v>62.126642771804057</v>
      </c>
      <c r="M103" s="210">
        <f t="shared" si="87"/>
        <v>87.216248506571091</v>
      </c>
      <c r="N103" s="157">
        <f t="shared" si="87"/>
        <v>112.06690561529271</v>
      </c>
      <c r="O103" s="157">
        <f t="shared" si="87"/>
        <v>136.91756272401435</v>
      </c>
      <c r="P103" s="157">
        <f t="shared" si="87"/>
        <v>162.00716845878136</v>
      </c>
      <c r="Q103" s="157">
        <f t="shared" si="87"/>
        <v>186.85782556750297</v>
      </c>
      <c r="R103" s="157">
        <f t="shared" si="87"/>
        <v>212.1863799283154</v>
      </c>
      <c r="S103" s="157">
        <f t="shared" si="87"/>
        <v>237.03703703703704</v>
      </c>
      <c r="T103" s="157">
        <f t="shared" si="87"/>
        <v>261.88769414575864</v>
      </c>
      <c r="U103" s="157">
        <f t="shared" si="87"/>
        <v>286.97729988052566</v>
      </c>
      <c r="V103" s="157">
        <f t="shared" si="87"/>
        <v>311.8279569892473</v>
      </c>
      <c r="W103" s="157">
        <f t="shared" si="87"/>
        <v>336.67861409796893</v>
      </c>
      <c r="X103" s="157">
        <f t="shared" si="87"/>
        <v>361.76821983273595</v>
      </c>
      <c r="Y103" s="157">
        <f t="shared" si="87"/>
        <v>386.61887694145759</v>
      </c>
      <c r="Z103" s="157">
        <f t="shared" si="87"/>
        <v>411.46953405017922</v>
      </c>
      <c r="AA103" s="157">
        <f t="shared" si="87"/>
        <v>436.79808841099162</v>
      </c>
      <c r="AB103" s="157">
        <f t="shared" si="87"/>
        <v>461.64874551971326</v>
      </c>
      <c r="AC103" s="157">
        <f t="shared" si="87"/>
        <v>486.49940262843489</v>
      </c>
      <c r="AD103" s="157">
        <f t="shared" si="87"/>
        <v>511.58900836320191</v>
      </c>
      <c r="AE103" s="157">
        <f t="shared" si="87"/>
        <v>536.43966547192349</v>
      </c>
      <c r="AF103" s="157">
        <f t="shared" si="87"/>
        <v>561.52927120669051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12.425328554360812</v>
      </c>
      <c r="K104" s="157">
        <f t="shared" si="88"/>
        <v>37.275985663082437</v>
      </c>
      <c r="L104" s="157">
        <f t="shared" si="88"/>
        <v>62.126642771804057</v>
      </c>
      <c r="M104" s="210">
        <f t="shared" si="88"/>
        <v>87.216248506571091</v>
      </c>
      <c r="N104" s="157">
        <f t="shared" si="88"/>
        <v>112.06690561529271</v>
      </c>
      <c r="O104" s="157">
        <f t="shared" si="88"/>
        <v>136.91756272401435</v>
      </c>
      <c r="P104" s="157">
        <f t="shared" si="88"/>
        <v>162.00716845878136</v>
      </c>
      <c r="Q104" s="157">
        <f t="shared" si="88"/>
        <v>186.85782556750297</v>
      </c>
      <c r="R104" s="157">
        <f t="shared" si="88"/>
        <v>212.1863799283154</v>
      </c>
      <c r="S104" s="157">
        <f t="shared" si="88"/>
        <v>237.03703703703704</v>
      </c>
      <c r="T104" s="157">
        <f t="shared" si="88"/>
        <v>261.88769414575864</v>
      </c>
      <c r="U104" s="157">
        <f t="shared" si="88"/>
        <v>286.97729988052566</v>
      </c>
      <c r="V104" s="157">
        <f t="shared" si="88"/>
        <v>311.8279569892473</v>
      </c>
      <c r="W104" s="157">
        <f t="shared" si="88"/>
        <v>336.67861409796893</v>
      </c>
      <c r="X104" s="157">
        <f t="shared" si="88"/>
        <v>361.76821983273595</v>
      </c>
      <c r="Y104" s="157">
        <f t="shared" si="88"/>
        <v>386.61887694145759</v>
      </c>
      <c r="Z104" s="157">
        <f t="shared" si="88"/>
        <v>411.46953405017922</v>
      </c>
      <c r="AA104" s="157">
        <f t="shared" si="88"/>
        <v>436.79808841099162</v>
      </c>
      <c r="AB104" s="157">
        <f t="shared" si="88"/>
        <v>461.64874551971326</v>
      </c>
      <c r="AC104" s="157">
        <f t="shared" si="88"/>
        <v>486.49940262843489</v>
      </c>
      <c r="AD104" s="157">
        <f t="shared" si="88"/>
        <v>511.58900836320191</v>
      </c>
      <c r="AE104" s="157">
        <f t="shared" si="88"/>
        <v>536.43966547192349</v>
      </c>
      <c r="AF104" s="157">
        <f t="shared" si="88"/>
        <v>561.52927120669051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12.425328554360812</v>
      </c>
      <c r="K105" s="157">
        <f t="shared" si="89"/>
        <v>37.275985663082437</v>
      </c>
      <c r="L105" s="157">
        <f t="shared" si="89"/>
        <v>62.126642771804057</v>
      </c>
      <c r="M105" s="210">
        <f t="shared" si="89"/>
        <v>87.216248506571091</v>
      </c>
      <c r="N105" s="157">
        <f t="shared" si="89"/>
        <v>112.06690561529271</v>
      </c>
      <c r="O105" s="157">
        <f t="shared" si="89"/>
        <v>136.91756272401435</v>
      </c>
      <c r="P105" s="157">
        <f t="shared" si="89"/>
        <v>162.00716845878136</v>
      </c>
      <c r="Q105" s="157">
        <f t="shared" si="89"/>
        <v>186.85782556750297</v>
      </c>
      <c r="R105" s="157">
        <f t="shared" si="89"/>
        <v>212.1863799283154</v>
      </c>
      <c r="S105" s="157">
        <f t="shared" si="89"/>
        <v>237.03703703703704</v>
      </c>
      <c r="T105" s="157">
        <f t="shared" si="89"/>
        <v>261.88769414575864</v>
      </c>
      <c r="U105" s="157">
        <f t="shared" si="89"/>
        <v>286.97729988052566</v>
      </c>
      <c r="V105" s="157">
        <f t="shared" si="89"/>
        <v>311.8279569892473</v>
      </c>
      <c r="W105" s="157">
        <f t="shared" si="89"/>
        <v>336.67861409796893</v>
      </c>
      <c r="X105" s="157">
        <f t="shared" si="89"/>
        <v>361.76821983273595</v>
      </c>
      <c r="Y105" s="157">
        <f t="shared" si="89"/>
        <v>386.61887694145759</v>
      </c>
      <c r="Z105" s="157">
        <f t="shared" si="89"/>
        <v>411.46953405017922</v>
      </c>
      <c r="AA105" s="157">
        <f t="shared" si="89"/>
        <v>436.79808841099162</v>
      </c>
      <c r="AB105" s="157">
        <f t="shared" si="89"/>
        <v>461.64874551971326</v>
      </c>
      <c r="AC105" s="157">
        <f t="shared" si="89"/>
        <v>486.49940262843489</v>
      </c>
      <c r="AD105" s="157">
        <f t="shared" si="89"/>
        <v>511.58900836320191</v>
      </c>
      <c r="AE105" s="157">
        <f t="shared" si="89"/>
        <v>536.43966547192349</v>
      </c>
      <c r="AF105" s="157">
        <f t="shared" si="89"/>
        <v>561.52927120669051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12.425328554360812</v>
      </c>
      <c r="K106" s="157">
        <f t="shared" si="90"/>
        <v>37.275985663082437</v>
      </c>
      <c r="L106" s="157">
        <f t="shared" si="90"/>
        <v>62.126642771804057</v>
      </c>
      <c r="M106" s="210">
        <f t="shared" si="90"/>
        <v>87.216248506571091</v>
      </c>
      <c r="N106" s="157">
        <f t="shared" si="90"/>
        <v>112.06690561529271</v>
      </c>
      <c r="O106" s="157">
        <f t="shared" si="90"/>
        <v>136.91756272401435</v>
      </c>
      <c r="P106" s="157">
        <f t="shared" si="90"/>
        <v>162.00716845878136</v>
      </c>
      <c r="Q106" s="157">
        <f t="shared" si="90"/>
        <v>186.85782556750297</v>
      </c>
      <c r="R106" s="157">
        <f t="shared" si="90"/>
        <v>212.1863799283154</v>
      </c>
      <c r="S106" s="157">
        <f t="shared" si="90"/>
        <v>237.03703703703704</v>
      </c>
      <c r="T106" s="157">
        <f t="shared" si="90"/>
        <v>261.88769414575864</v>
      </c>
      <c r="U106" s="157">
        <f t="shared" si="90"/>
        <v>286.97729988052566</v>
      </c>
      <c r="V106" s="157">
        <f t="shared" si="90"/>
        <v>311.8279569892473</v>
      </c>
      <c r="W106" s="157">
        <f t="shared" si="90"/>
        <v>336.67861409796893</v>
      </c>
      <c r="X106" s="157">
        <f t="shared" si="90"/>
        <v>361.76821983273595</v>
      </c>
      <c r="Y106" s="157">
        <f t="shared" si="90"/>
        <v>386.61887694145759</v>
      </c>
      <c r="Z106" s="157">
        <f t="shared" si="90"/>
        <v>411.46953405017922</v>
      </c>
      <c r="AA106" s="157">
        <f t="shared" si="90"/>
        <v>436.79808841099162</v>
      </c>
      <c r="AB106" s="157">
        <f t="shared" si="90"/>
        <v>461.64874551971326</v>
      </c>
      <c r="AC106" s="157">
        <f t="shared" si="90"/>
        <v>486.49940262843489</v>
      </c>
      <c r="AD106" s="157">
        <f t="shared" si="90"/>
        <v>511.58900836320191</v>
      </c>
      <c r="AE106" s="157">
        <f t="shared" si="90"/>
        <v>536.43966547192349</v>
      </c>
      <c r="AF106" s="157">
        <f t="shared" si="90"/>
        <v>561.52927120669051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12.425328554360812</v>
      </c>
      <c r="K107" s="157">
        <f t="shared" si="91"/>
        <v>37.275985663082437</v>
      </c>
      <c r="L107" s="157">
        <f t="shared" si="91"/>
        <v>62.126642771804057</v>
      </c>
      <c r="M107" s="210">
        <f t="shared" si="91"/>
        <v>87.216248506571091</v>
      </c>
      <c r="N107" s="157">
        <f t="shared" si="91"/>
        <v>112.06690561529271</v>
      </c>
      <c r="O107" s="157">
        <f t="shared" si="91"/>
        <v>136.91756272401435</v>
      </c>
      <c r="P107" s="157">
        <f t="shared" si="91"/>
        <v>162.00716845878136</v>
      </c>
      <c r="Q107" s="157">
        <f t="shared" si="91"/>
        <v>186.85782556750297</v>
      </c>
      <c r="R107" s="157">
        <f t="shared" si="91"/>
        <v>212.1863799283154</v>
      </c>
      <c r="S107" s="157">
        <f t="shared" si="91"/>
        <v>237.03703703703704</v>
      </c>
      <c r="T107" s="157">
        <f t="shared" si="91"/>
        <v>261.88769414575864</v>
      </c>
      <c r="U107" s="157">
        <f t="shared" si="91"/>
        <v>286.97729988052566</v>
      </c>
      <c r="V107" s="157">
        <f t="shared" si="91"/>
        <v>311.8279569892473</v>
      </c>
      <c r="W107" s="157">
        <f t="shared" si="91"/>
        <v>336.67861409796893</v>
      </c>
      <c r="X107" s="157">
        <f t="shared" si="91"/>
        <v>361.76821983273595</v>
      </c>
      <c r="Y107" s="157">
        <f t="shared" si="91"/>
        <v>386.61887694145759</v>
      </c>
      <c r="Z107" s="157">
        <f t="shared" si="91"/>
        <v>411.46953405017922</v>
      </c>
      <c r="AA107" s="157">
        <f t="shared" si="91"/>
        <v>436.79808841099162</v>
      </c>
      <c r="AB107" s="157">
        <f t="shared" si="91"/>
        <v>461.64874551971326</v>
      </c>
      <c r="AC107" s="157">
        <f t="shared" si="91"/>
        <v>486.49940262843489</v>
      </c>
      <c r="AD107" s="157">
        <f t="shared" si="91"/>
        <v>511.58900836320191</v>
      </c>
      <c r="AE107" s="157">
        <f t="shared" si="91"/>
        <v>536.43966547192349</v>
      </c>
      <c r="AF107" s="157">
        <f t="shared" si="91"/>
        <v>561.52927120669051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12.425328554360812</v>
      </c>
      <c r="K108" s="157">
        <f t="shared" si="92"/>
        <v>37.275985663082437</v>
      </c>
      <c r="L108" s="157">
        <f t="shared" si="92"/>
        <v>62.126642771804057</v>
      </c>
      <c r="M108" s="210">
        <f t="shared" si="92"/>
        <v>87.216248506571091</v>
      </c>
      <c r="N108" s="157">
        <f t="shared" si="92"/>
        <v>112.06690561529271</v>
      </c>
      <c r="O108" s="157">
        <f t="shared" si="92"/>
        <v>136.91756272401435</v>
      </c>
      <c r="P108" s="157">
        <f t="shared" si="92"/>
        <v>162.00716845878136</v>
      </c>
      <c r="Q108" s="157">
        <f t="shared" si="92"/>
        <v>186.85782556750297</v>
      </c>
      <c r="R108" s="157">
        <f t="shared" si="92"/>
        <v>212.1863799283154</v>
      </c>
      <c r="S108" s="157">
        <f t="shared" si="92"/>
        <v>237.03703703703704</v>
      </c>
      <c r="T108" s="157">
        <f t="shared" si="92"/>
        <v>261.88769414575864</v>
      </c>
      <c r="U108" s="157">
        <f t="shared" si="92"/>
        <v>286.97729988052566</v>
      </c>
      <c r="V108" s="157">
        <f t="shared" si="92"/>
        <v>311.8279569892473</v>
      </c>
      <c r="W108" s="157">
        <f t="shared" si="92"/>
        <v>336.67861409796893</v>
      </c>
      <c r="X108" s="157">
        <f t="shared" si="92"/>
        <v>361.76821983273595</v>
      </c>
      <c r="Y108" s="157">
        <f t="shared" si="92"/>
        <v>386.61887694145759</v>
      </c>
      <c r="Z108" s="157">
        <f t="shared" si="92"/>
        <v>411.46953405017922</v>
      </c>
      <c r="AA108" s="157">
        <f t="shared" si="92"/>
        <v>436.79808841099162</v>
      </c>
      <c r="AB108" s="157">
        <f t="shared" si="92"/>
        <v>461.64874551971326</v>
      </c>
      <c r="AC108" s="157">
        <f t="shared" si="92"/>
        <v>486.49940262843489</v>
      </c>
      <c r="AD108" s="157">
        <f t="shared" si="92"/>
        <v>511.58900836320191</v>
      </c>
      <c r="AE108" s="157">
        <f t="shared" si="92"/>
        <v>536.43966547192349</v>
      </c>
      <c r="AF108" s="157">
        <f t="shared" si="92"/>
        <v>561.52927120669051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12.425328554360812</v>
      </c>
      <c r="K109" s="157">
        <f t="shared" si="93"/>
        <v>37.275985663082437</v>
      </c>
      <c r="L109" s="157">
        <f t="shared" si="93"/>
        <v>62.126642771804057</v>
      </c>
      <c r="M109" s="210">
        <f t="shared" si="93"/>
        <v>87.216248506571091</v>
      </c>
      <c r="N109" s="157">
        <f t="shared" si="93"/>
        <v>112.06690561529271</v>
      </c>
      <c r="O109" s="157">
        <f t="shared" si="93"/>
        <v>136.91756272401435</v>
      </c>
      <c r="P109" s="157">
        <f t="shared" si="93"/>
        <v>162.00716845878136</v>
      </c>
      <c r="Q109" s="157">
        <f t="shared" si="93"/>
        <v>186.85782556750297</v>
      </c>
      <c r="R109" s="157">
        <f t="shared" si="93"/>
        <v>212.1863799283154</v>
      </c>
      <c r="S109" s="157">
        <f t="shared" si="93"/>
        <v>237.03703703703704</v>
      </c>
      <c r="T109" s="157">
        <f t="shared" si="93"/>
        <v>261.88769414575864</v>
      </c>
      <c r="U109" s="157">
        <f t="shared" si="93"/>
        <v>286.97729988052566</v>
      </c>
      <c r="V109" s="157">
        <f t="shared" si="93"/>
        <v>311.8279569892473</v>
      </c>
      <c r="W109" s="157">
        <f t="shared" si="93"/>
        <v>336.67861409796893</v>
      </c>
      <c r="X109" s="157">
        <f t="shared" si="93"/>
        <v>361.76821983273595</v>
      </c>
      <c r="Y109" s="157">
        <f t="shared" si="93"/>
        <v>386.61887694145759</v>
      </c>
      <c r="Z109" s="157">
        <f t="shared" si="93"/>
        <v>411.46953405017922</v>
      </c>
      <c r="AA109" s="157">
        <f t="shared" si="93"/>
        <v>436.79808841099162</v>
      </c>
      <c r="AB109" s="157">
        <f t="shared" si="93"/>
        <v>461.64874551971326</v>
      </c>
      <c r="AC109" s="157">
        <f t="shared" si="93"/>
        <v>486.49940262843489</v>
      </c>
      <c r="AD109" s="157">
        <f t="shared" si="93"/>
        <v>511.58900836320191</v>
      </c>
      <c r="AE109" s="157">
        <f t="shared" si="93"/>
        <v>536.43966547192349</v>
      </c>
      <c r="AF109" s="157">
        <f t="shared" si="93"/>
        <v>561.52927120669051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12.425328554360812</v>
      </c>
      <c r="K110" s="157">
        <f t="shared" si="94"/>
        <v>37.275985663082437</v>
      </c>
      <c r="L110" s="157">
        <f t="shared" si="94"/>
        <v>62.126642771804057</v>
      </c>
      <c r="M110" s="210">
        <f t="shared" si="94"/>
        <v>87.216248506571091</v>
      </c>
      <c r="N110" s="157">
        <f t="shared" si="94"/>
        <v>112.06690561529271</v>
      </c>
      <c r="O110" s="157">
        <f t="shared" si="94"/>
        <v>136.91756272401435</v>
      </c>
      <c r="P110" s="157">
        <f t="shared" si="94"/>
        <v>162.00716845878136</v>
      </c>
      <c r="Q110" s="157">
        <f t="shared" si="94"/>
        <v>186.85782556750297</v>
      </c>
      <c r="R110" s="157">
        <f t="shared" si="94"/>
        <v>212.1863799283154</v>
      </c>
      <c r="S110" s="157">
        <f t="shared" si="94"/>
        <v>237.03703703703704</v>
      </c>
      <c r="T110" s="157">
        <f t="shared" si="94"/>
        <v>261.88769414575864</v>
      </c>
      <c r="U110" s="157">
        <f t="shared" si="94"/>
        <v>286.97729988052566</v>
      </c>
      <c r="V110" s="157">
        <f t="shared" si="94"/>
        <v>311.8279569892473</v>
      </c>
      <c r="W110" s="157">
        <f t="shared" si="94"/>
        <v>336.67861409796893</v>
      </c>
      <c r="X110" s="157">
        <f t="shared" si="94"/>
        <v>361.76821983273595</v>
      </c>
      <c r="Y110" s="157">
        <f t="shared" si="94"/>
        <v>386.61887694145759</v>
      </c>
      <c r="Z110" s="157">
        <f t="shared" si="94"/>
        <v>411.46953405017922</v>
      </c>
      <c r="AA110" s="157">
        <f t="shared" si="94"/>
        <v>436.79808841099162</v>
      </c>
      <c r="AB110" s="157">
        <f t="shared" si="94"/>
        <v>461.64874551971326</v>
      </c>
      <c r="AC110" s="157">
        <f t="shared" si="94"/>
        <v>486.49940262843489</v>
      </c>
      <c r="AD110" s="157">
        <f t="shared" si="94"/>
        <v>511.58900836320191</v>
      </c>
      <c r="AE110" s="157">
        <f t="shared" si="94"/>
        <v>536.43966547192349</v>
      </c>
      <c r="AF110" s="157">
        <f t="shared" si="94"/>
        <v>561.52927120669051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12.425328554360812</v>
      </c>
      <c r="K111" s="157">
        <f t="shared" si="95"/>
        <v>37.275985663082437</v>
      </c>
      <c r="L111" s="157">
        <f t="shared" si="95"/>
        <v>62.126642771804057</v>
      </c>
      <c r="M111" s="210">
        <f t="shared" si="95"/>
        <v>87.216248506571091</v>
      </c>
      <c r="N111" s="157">
        <f t="shared" si="95"/>
        <v>112.06690561529271</v>
      </c>
      <c r="O111" s="157">
        <f t="shared" si="95"/>
        <v>136.91756272401435</v>
      </c>
      <c r="P111" s="157">
        <f t="shared" si="95"/>
        <v>162.00716845878136</v>
      </c>
      <c r="Q111" s="157">
        <f t="shared" si="95"/>
        <v>186.85782556750297</v>
      </c>
      <c r="R111" s="157">
        <f t="shared" si="95"/>
        <v>212.1863799283154</v>
      </c>
      <c r="S111" s="157">
        <f t="shared" si="95"/>
        <v>237.03703703703704</v>
      </c>
      <c r="T111" s="157">
        <f t="shared" si="95"/>
        <v>261.88769414575864</v>
      </c>
      <c r="U111" s="157">
        <f t="shared" si="95"/>
        <v>286.97729988052566</v>
      </c>
      <c r="V111" s="157">
        <f t="shared" si="95"/>
        <v>311.8279569892473</v>
      </c>
      <c r="W111" s="157">
        <f t="shared" si="95"/>
        <v>336.67861409796893</v>
      </c>
      <c r="X111" s="157">
        <f t="shared" si="95"/>
        <v>361.76821983273595</v>
      </c>
      <c r="Y111" s="157">
        <f t="shared" si="95"/>
        <v>386.61887694145759</v>
      </c>
      <c r="Z111" s="157">
        <f t="shared" si="95"/>
        <v>411.46953405017922</v>
      </c>
      <c r="AA111" s="157">
        <f t="shared" si="95"/>
        <v>436.79808841099162</v>
      </c>
      <c r="AB111" s="157">
        <f t="shared" si="95"/>
        <v>461.64874551971326</v>
      </c>
      <c r="AC111" s="157">
        <f t="shared" si="95"/>
        <v>486.49940262843489</v>
      </c>
      <c r="AD111" s="157">
        <f t="shared" si="95"/>
        <v>511.58900836320191</v>
      </c>
      <c r="AE111" s="157">
        <f t="shared" si="95"/>
        <v>536.43966547192349</v>
      </c>
      <c r="AF111" s="157">
        <f t="shared" si="95"/>
        <v>561.52927120669051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12.425328554360812</v>
      </c>
      <c r="K112" s="157">
        <f t="shared" si="96"/>
        <v>37.275985663082437</v>
      </c>
      <c r="L112" s="157">
        <f t="shared" si="96"/>
        <v>62.126642771804057</v>
      </c>
      <c r="M112" s="210">
        <f t="shared" si="96"/>
        <v>87.216248506571091</v>
      </c>
      <c r="N112" s="157">
        <f t="shared" si="96"/>
        <v>112.06690561529271</v>
      </c>
      <c r="O112" s="157">
        <f t="shared" si="96"/>
        <v>136.91756272401435</v>
      </c>
      <c r="P112" s="157">
        <f t="shared" si="96"/>
        <v>162.00716845878136</v>
      </c>
      <c r="Q112" s="157">
        <f t="shared" si="96"/>
        <v>186.85782556750297</v>
      </c>
      <c r="R112" s="157">
        <f t="shared" si="96"/>
        <v>212.1863799283154</v>
      </c>
      <c r="S112" s="157">
        <f t="shared" si="96"/>
        <v>237.03703703703704</v>
      </c>
      <c r="T112" s="157">
        <f t="shared" si="96"/>
        <v>261.88769414575864</v>
      </c>
      <c r="U112" s="157">
        <f t="shared" si="96"/>
        <v>286.97729988052566</v>
      </c>
      <c r="V112" s="157">
        <f t="shared" si="96"/>
        <v>311.8279569892473</v>
      </c>
      <c r="W112" s="157">
        <f t="shared" si="96"/>
        <v>336.67861409796893</v>
      </c>
      <c r="X112" s="157">
        <f t="shared" si="96"/>
        <v>361.76821983273595</v>
      </c>
      <c r="Y112" s="157">
        <f t="shared" si="96"/>
        <v>386.61887694145759</v>
      </c>
      <c r="Z112" s="157">
        <f t="shared" si="96"/>
        <v>411.46953405017922</v>
      </c>
      <c r="AA112" s="157">
        <f t="shared" si="96"/>
        <v>436.79808841099162</v>
      </c>
      <c r="AB112" s="157">
        <f t="shared" si="96"/>
        <v>461.64874551971326</v>
      </c>
      <c r="AC112" s="157">
        <f t="shared" si="96"/>
        <v>486.49940262843489</v>
      </c>
      <c r="AD112" s="157">
        <f t="shared" si="96"/>
        <v>511.58900836320191</v>
      </c>
      <c r="AE112" s="157">
        <f t="shared" si="96"/>
        <v>536.43966547192349</v>
      </c>
      <c r="AF112" s="157">
        <f t="shared" si="96"/>
        <v>561.52927120669051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12.425328554360812</v>
      </c>
      <c r="K113" s="157">
        <f t="shared" si="97"/>
        <v>37.275985663082437</v>
      </c>
      <c r="L113" s="157">
        <f t="shared" si="97"/>
        <v>62.126642771804057</v>
      </c>
      <c r="M113" s="210">
        <f t="shared" si="97"/>
        <v>87.216248506571091</v>
      </c>
      <c r="N113" s="157">
        <f t="shared" si="97"/>
        <v>112.06690561529271</v>
      </c>
      <c r="O113" s="157">
        <f t="shared" si="97"/>
        <v>136.91756272401435</v>
      </c>
      <c r="P113" s="157">
        <f t="shared" si="97"/>
        <v>162.00716845878136</v>
      </c>
      <c r="Q113" s="157">
        <f t="shared" si="97"/>
        <v>186.85782556750297</v>
      </c>
      <c r="R113" s="157">
        <f t="shared" si="97"/>
        <v>212.1863799283154</v>
      </c>
      <c r="S113" s="157">
        <f t="shared" si="97"/>
        <v>237.03703703703704</v>
      </c>
      <c r="T113" s="157">
        <f t="shared" si="97"/>
        <v>261.88769414575864</v>
      </c>
      <c r="U113" s="157">
        <f t="shared" si="97"/>
        <v>286.97729988052566</v>
      </c>
      <c r="V113" s="157">
        <f t="shared" si="97"/>
        <v>311.8279569892473</v>
      </c>
      <c r="W113" s="157">
        <f t="shared" si="97"/>
        <v>336.67861409796893</v>
      </c>
      <c r="X113" s="157">
        <f t="shared" si="97"/>
        <v>361.76821983273595</v>
      </c>
      <c r="Y113" s="157">
        <f t="shared" si="97"/>
        <v>386.61887694145759</v>
      </c>
      <c r="Z113" s="157">
        <f t="shared" si="97"/>
        <v>411.46953405017922</v>
      </c>
      <c r="AA113" s="157">
        <f t="shared" si="97"/>
        <v>436.79808841099162</v>
      </c>
      <c r="AB113" s="157">
        <f t="shared" si="97"/>
        <v>461.64874551971326</v>
      </c>
      <c r="AC113" s="157">
        <f t="shared" si="97"/>
        <v>486.49940262843489</v>
      </c>
      <c r="AD113" s="157">
        <f t="shared" si="97"/>
        <v>511.58900836320191</v>
      </c>
      <c r="AE113" s="157">
        <f t="shared" si="97"/>
        <v>536.43966547192349</v>
      </c>
      <c r="AF113" s="157">
        <f t="shared" si="97"/>
        <v>561.52927120669051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12.425328554360812</v>
      </c>
      <c r="K114" s="157">
        <f t="shared" si="98"/>
        <v>37.275985663082437</v>
      </c>
      <c r="L114" s="157">
        <f t="shared" si="98"/>
        <v>62.126642771804057</v>
      </c>
      <c r="M114" s="210">
        <f t="shared" si="98"/>
        <v>87.216248506571091</v>
      </c>
      <c r="N114" s="157">
        <f t="shared" si="98"/>
        <v>112.06690561529271</v>
      </c>
      <c r="O114" s="157">
        <f t="shared" si="98"/>
        <v>136.91756272401435</v>
      </c>
      <c r="P114" s="157">
        <f t="shared" si="98"/>
        <v>162.00716845878136</v>
      </c>
      <c r="Q114" s="157">
        <f t="shared" si="98"/>
        <v>186.85782556750297</v>
      </c>
      <c r="R114" s="157">
        <f t="shared" si="98"/>
        <v>212.1863799283154</v>
      </c>
      <c r="S114" s="157">
        <f t="shared" si="98"/>
        <v>237.03703703703704</v>
      </c>
      <c r="T114" s="157">
        <f t="shared" si="98"/>
        <v>261.88769414575864</v>
      </c>
      <c r="U114" s="157">
        <f t="shared" si="98"/>
        <v>286.97729988052566</v>
      </c>
      <c r="V114" s="157">
        <f t="shared" si="98"/>
        <v>311.8279569892473</v>
      </c>
      <c r="W114" s="157">
        <f t="shared" si="98"/>
        <v>336.67861409796893</v>
      </c>
      <c r="X114" s="157">
        <f t="shared" si="98"/>
        <v>361.76821983273595</v>
      </c>
      <c r="Y114" s="157">
        <f t="shared" si="98"/>
        <v>386.61887694145759</v>
      </c>
      <c r="Z114" s="157">
        <f t="shared" si="98"/>
        <v>411.46953405017922</v>
      </c>
      <c r="AA114" s="157">
        <f t="shared" si="98"/>
        <v>436.79808841099162</v>
      </c>
      <c r="AB114" s="157">
        <f t="shared" si="98"/>
        <v>461.64874551971326</v>
      </c>
      <c r="AC114" s="157">
        <f t="shared" si="98"/>
        <v>486.49940262843489</v>
      </c>
      <c r="AD114" s="157">
        <f t="shared" si="98"/>
        <v>511.58900836320191</v>
      </c>
      <c r="AE114" s="157">
        <f t="shared" si="98"/>
        <v>536.43966547192349</v>
      </c>
      <c r="AF114" s="157">
        <f t="shared" si="98"/>
        <v>561.52927120669051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12.425328554360812</v>
      </c>
      <c r="K115" s="157">
        <f t="shared" si="99"/>
        <v>37.275985663082437</v>
      </c>
      <c r="L115" s="157">
        <f t="shared" si="99"/>
        <v>62.126642771804057</v>
      </c>
      <c r="M115" s="210">
        <f t="shared" si="99"/>
        <v>87.216248506571091</v>
      </c>
      <c r="N115" s="157">
        <f t="shared" si="99"/>
        <v>112.06690561529271</v>
      </c>
      <c r="O115" s="157">
        <f t="shared" si="99"/>
        <v>136.91756272401435</v>
      </c>
      <c r="P115" s="157">
        <f t="shared" si="99"/>
        <v>162.00716845878136</v>
      </c>
      <c r="Q115" s="157">
        <f t="shared" si="99"/>
        <v>186.85782556750297</v>
      </c>
      <c r="R115" s="157">
        <f t="shared" si="99"/>
        <v>212.1863799283154</v>
      </c>
      <c r="S115" s="157">
        <f t="shared" si="99"/>
        <v>237.03703703703704</v>
      </c>
      <c r="T115" s="157">
        <f t="shared" si="99"/>
        <v>261.88769414575864</v>
      </c>
      <c r="U115" s="157">
        <f t="shared" si="99"/>
        <v>286.97729988052566</v>
      </c>
      <c r="V115" s="157">
        <f t="shared" si="99"/>
        <v>311.8279569892473</v>
      </c>
      <c r="W115" s="157">
        <f t="shared" si="99"/>
        <v>336.67861409796893</v>
      </c>
      <c r="X115" s="157">
        <f t="shared" si="99"/>
        <v>361.76821983273595</v>
      </c>
      <c r="Y115" s="157">
        <f t="shared" si="99"/>
        <v>386.61887694145759</v>
      </c>
      <c r="Z115" s="157">
        <f t="shared" si="99"/>
        <v>411.46953405017922</v>
      </c>
      <c r="AA115" s="157">
        <f t="shared" si="99"/>
        <v>436.79808841099162</v>
      </c>
      <c r="AB115" s="157">
        <f t="shared" si="99"/>
        <v>461.64874551971326</v>
      </c>
      <c r="AC115" s="157">
        <f t="shared" si="99"/>
        <v>486.49940262843489</v>
      </c>
      <c r="AD115" s="157">
        <f t="shared" si="99"/>
        <v>511.58900836320191</v>
      </c>
      <c r="AE115" s="157">
        <f t="shared" si="99"/>
        <v>536.43966547192349</v>
      </c>
      <c r="AF115" s="157">
        <f t="shared" si="99"/>
        <v>561.52927120669051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12.425328554360812</v>
      </c>
      <c r="K116" s="157">
        <f t="shared" si="100"/>
        <v>37.275985663082437</v>
      </c>
      <c r="L116" s="157">
        <f t="shared" si="100"/>
        <v>62.126642771804057</v>
      </c>
      <c r="M116" s="210">
        <f t="shared" si="100"/>
        <v>87.216248506571091</v>
      </c>
      <c r="N116" s="157">
        <f t="shared" si="100"/>
        <v>112.06690561529271</v>
      </c>
      <c r="O116" s="157">
        <f t="shared" si="100"/>
        <v>136.91756272401435</v>
      </c>
      <c r="P116" s="157">
        <f t="shared" si="100"/>
        <v>162.00716845878136</v>
      </c>
      <c r="Q116" s="157">
        <f t="shared" si="100"/>
        <v>186.85782556750297</v>
      </c>
      <c r="R116" s="157">
        <f t="shared" si="100"/>
        <v>212.1863799283154</v>
      </c>
      <c r="S116" s="157">
        <f t="shared" si="100"/>
        <v>237.03703703703704</v>
      </c>
      <c r="T116" s="157">
        <f t="shared" si="100"/>
        <v>261.88769414575864</v>
      </c>
      <c r="U116" s="157">
        <f t="shared" si="100"/>
        <v>286.97729988052566</v>
      </c>
      <c r="V116" s="157">
        <f t="shared" si="100"/>
        <v>311.8279569892473</v>
      </c>
      <c r="W116" s="157">
        <f t="shared" si="100"/>
        <v>336.67861409796893</v>
      </c>
      <c r="X116" s="157">
        <f t="shared" si="100"/>
        <v>361.76821983273595</v>
      </c>
      <c r="Y116" s="157">
        <f t="shared" si="100"/>
        <v>386.61887694145759</v>
      </c>
      <c r="Z116" s="157">
        <f t="shared" si="100"/>
        <v>411.46953405017922</v>
      </c>
      <c r="AA116" s="157">
        <f t="shared" si="100"/>
        <v>436.79808841099162</v>
      </c>
      <c r="AB116" s="157">
        <f t="shared" si="100"/>
        <v>461.64874551971326</v>
      </c>
      <c r="AC116" s="157">
        <f t="shared" si="100"/>
        <v>486.49940262843489</v>
      </c>
      <c r="AD116" s="157">
        <f t="shared" si="100"/>
        <v>511.58900836320191</v>
      </c>
      <c r="AE116" s="157">
        <f t="shared" si="100"/>
        <v>536.43966547192349</v>
      </c>
      <c r="AF116" s="157">
        <f t="shared" si="100"/>
        <v>561.52927120669051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12.425328554360812</v>
      </c>
      <c r="K117" s="157">
        <f t="shared" si="101"/>
        <v>37.275985663082437</v>
      </c>
      <c r="L117" s="157">
        <f t="shared" si="101"/>
        <v>62.126642771804057</v>
      </c>
      <c r="M117" s="210">
        <f t="shared" si="101"/>
        <v>87.216248506571091</v>
      </c>
      <c r="N117" s="157">
        <f t="shared" si="101"/>
        <v>112.06690561529271</v>
      </c>
      <c r="O117" s="157">
        <f t="shared" si="101"/>
        <v>136.91756272401435</v>
      </c>
      <c r="P117" s="157">
        <f t="shared" si="101"/>
        <v>162.00716845878136</v>
      </c>
      <c r="Q117" s="157">
        <f t="shared" si="101"/>
        <v>186.85782556750297</v>
      </c>
      <c r="R117" s="157">
        <f t="shared" si="101"/>
        <v>212.1863799283154</v>
      </c>
      <c r="S117" s="157">
        <f t="shared" si="101"/>
        <v>237.03703703703704</v>
      </c>
      <c r="T117" s="157">
        <f t="shared" si="101"/>
        <v>261.88769414575864</v>
      </c>
      <c r="U117" s="157">
        <f t="shared" si="101"/>
        <v>286.97729988052566</v>
      </c>
      <c r="V117" s="157">
        <f t="shared" si="101"/>
        <v>311.8279569892473</v>
      </c>
      <c r="W117" s="157">
        <f t="shared" si="101"/>
        <v>336.67861409796893</v>
      </c>
      <c r="X117" s="157">
        <f t="shared" si="101"/>
        <v>361.76821983273595</v>
      </c>
      <c r="Y117" s="157">
        <f t="shared" si="101"/>
        <v>386.61887694145759</v>
      </c>
      <c r="Z117" s="157">
        <f t="shared" si="101"/>
        <v>411.46953405017922</v>
      </c>
      <c r="AA117" s="157">
        <f t="shared" si="101"/>
        <v>436.79808841099162</v>
      </c>
      <c r="AB117" s="157">
        <f t="shared" si="101"/>
        <v>461.64874551971326</v>
      </c>
      <c r="AC117" s="157">
        <f t="shared" si="101"/>
        <v>486.49940262843489</v>
      </c>
      <c r="AD117" s="157">
        <f t="shared" si="101"/>
        <v>511.58900836320191</v>
      </c>
      <c r="AE117" s="157">
        <f t="shared" si="101"/>
        <v>536.43966547192349</v>
      </c>
      <c r="AF117" s="157">
        <f t="shared" si="101"/>
        <v>561.52927120669051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12.425328554360812</v>
      </c>
      <c r="K118" s="157">
        <f t="shared" si="102"/>
        <v>37.275985663082437</v>
      </c>
      <c r="L118" s="157">
        <f t="shared" si="102"/>
        <v>62.126642771804057</v>
      </c>
      <c r="M118" s="210">
        <f t="shared" si="102"/>
        <v>87.216248506571091</v>
      </c>
      <c r="N118" s="157">
        <f t="shared" si="102"/>
        <v>112.06690561529271</v>
      </c>
      <c r="O118" s="157">
        <f t="shared" si="102"/>
        <v>136.91756272401435</v>
      </c>
      <c r="P118" s="157">
        <f t="shared" si="102"/>
        <v>162.00716845878136</v>
      </c>
      <c r="Q118" s="157">
        <f t="shared" si="102"/>
        <v>186.85782556750297</v>
      </c>
      <c r="R118" s="157">
        <f t="shared" si="102"/>
        <v>212.1863799283154</v>
      </c>
      <c r="S118" s="157">
        <f t="shared" si="102"/>
        <v>237.03703703703704</v>
      </c>
      <c r="T118" s="157">
        <f t="shared" si="102"/>
        <v>261.88769414575864</v>
      </c>
      <c r="U118" s="157">
        <f t="shared" si="102"/>
        <v>286.97729988052566</v>
      </c>
      <c r="V118" s="157">
        <f t="shared" si="102"/>
        <v>311.8279569892473</v>
      </c>
      <c r="W118" s="157">
        <f t="shared" si="102"/>
        <v>336.67861409796893</v>
      </c>
      <c r="X118" s="157">
        <f t="shared" si="102"/>
        <v>361.76821983273595</v>
      </c>
      <c r="Y118" s="157">
        <f t="shared" si="102"/>
        <v>386.61887694145759</v>
      </c>
      <c r="Z118" s="157">
        <f t="shared" si="102"/>
        <v>411.46953405017922</v>
      </c>
      <c r="AA118" s="157">
        <f t="shared" si="102"/>
        <v>436.79808841099162</v>
      </c>
      <c r="AB118" s="157">
        <f t="shared" si="102"/>
        <v>461.64874551971326</v>
      </c>
      <c r="AC118" s="157">
        <f t="shared" si="102"/>
        <v>486.49940262843489</v>
      </c>
      <c r="AD118" s="157">
        <f t="shared" si="102"/>
        <v>511.58900836320191</v>
      </c>
      <c r="AE118" s="157">
        <f t="shared" si="102"/>
        <v>536.43966547192349</v>
      </c>
      <c r="AF118" s="157">
        <f t="shared" si="102"/>
        <v>561.52927120669051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39997558519241921"/>
    <outlinePr summaryBelow="0" summaryRight="0"/>
  </sheetPr>
  <dimension ref="A1:AF1021"/>
  <sheetViews>
    <sheetView topLeftCell="Y2" workbookViewId="0">
      <selection activeCell="AF3" sqref="AF3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DC_annuity_40k_60k_raw!D16+Inputs!M3*Inputs!M4</f>
        <v>67.5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144.92995541367054</v>
      </c>
      <c r="C9" s="58">
        <f t="shared" si="3"/>
        <v>434.78986624101094</v>
      </c>
      <c r="D9" s="58">
        <f t="shared" si="3"/>
        <v>724.6497770683518</v>
      </c>
      <c r="E9" s="58">
        <f t="shared" si="3"/>
        <v>1014.5096878956938</v>
      </c>
      <c r="F9" s="58">
        <f t="shared" si="3"/>
        <v>1304.3695987230358</v>
      </c>
      <c r="G9" s="58">
        <f t="shared" si="3"/>
        <v>1594.2295095503769</v>
      </c>
      <c r="H9" s="58">
        <f t="shared" si="3"/>
        <v>1884.089420377717</v>
      </c>
      <c r="I9" s="58">
        <f t="shared" si="3"/>
        <v>2173.9493312050563</v>
      </c>
      <c r="J9" s="92">
        <f t="shared" si="3"/>
        <v>2833.3037645206186</v>
      </c>
      <c r="K9" s="69">
        <f t="shared" si="3"/>
        <v>3850.4965765653069</v>
      </c>
      <c r="L9" s="69">
        <f t="shared" si="3"/>
        <v>4867.6893886099842</v>
      </c>
      <c r="M9" s="101">
        <f t="shared" si="3"/>
        <v>5884.8822006546579</v>
      </c>
      <c r="N9" s="58">
        <f t="shared" si="3"/>
        <v>6387.6505347974544</v>
      </c>
      <c r="O9" s="58">
        <f t="shared" si="3"/>
        <v>6387.6505347974544</v>
      </c>
      <c r="P9" s="58">
        <f t="shared" si="3"/>
        <v>6387.6505347974544</v>
      </c>
      <c r="Q9" s="58">
        <f t="shared" si="3"/>
        <v>6387.6505347974544</v>
      </c>
      <c r="R9" s="58">
        <f t="shared" si="3"/>
        <v>6387.6505347974526</v>
      </c>
      <c r="S9" s="58">
        <f t="shared" si="3"/>
        <v>6387.6505347974526</v>
      </c>
      <c r="T9" s="58">
        <f t="shared" si="3"/>
        <v>6387.6505347974562</v>
      </c>
      <c r="U9" s="58">
        <f t="shared" si="3"/>
        <v>6387.6505347974598</v>
      </c>
      <c r="V9" s="58">
        <f t="shared" si="3"/>
        <v>6387.6505347974562</v>
      </c>
      <c r="W9" s="58">
        <f t="shared" si="3"/>
        <v>6387.6505347974562</v>
      </c>
      <c r="X9" s="58">
        <f t="shared" si="3"/>
        <v>6387.6505347974526</v>
      </c>
      <c r="Y9" s="58">
        <f t="shared" si="3"/>
        <v>6387.6505347974598</v>
      </c>
      <c r="Z9" s="58">
        <f t="shared" si="3"/>
        <v>6387.6505347974562</v>
      </c>
      <c r="AA9" s="58">
        <f t="shared" si="3"/>
        <v>6387.6505347974562</v>
      </c>
      <c r="AB9" s="58">
        <f t="shared" si="3"/>
        <v>6387.6505347974526</v>
      </c>
      <c r="AC9" s="58">
        <f t="shared" si="3"/>
        <v>6387.6505347974526</v>
      </c>
      <c r="AD9" s="58">
        <f t="shared" si="3"/>
        <v>6387.6505347974489</v>
      </c>
      <c r="AE9" s="58">
        <f t="shared" si="3"/>
        <v>6387.6505347974417</v>
      </c>
      <c r="AF9" s="58">
        <f t="shared" si="3"/>
        <v>6387.6505347974489</v>
      </c>
    </row>
    <row r="10" spans="1:32" ht="15.75" customHeight="1" x14ac:dyDescent="0.15">
      <c r="A10" s="60" t="s">
        <v>86</v>
      </c>
      <c r="B10" s="61">
        <f t="shared" ref="B10:AF10" si="4">B9/B21</f>
        <v>0.18116244426708816</v>
      </c>
      <c r="C10" s="61">
        <f t="shared" si="4"/>
        <v>0.18116244426708789</v>
      </c>
      <c r="D10" s="61">
        <f t="shared" si="4"/>
        <v>0.181162444267088</v>
      </c>
      <c r="E10" s="61">
        <f t="shared" si="4"/>
        <v>0.18116244426708816</v>
      </c>
      <c r="F10" s="61">
        <f t="shared" si="4"/>
        <v>0.1811624442670883</v>
      </c>
      <c r="G10" s="61">
        <f t="shared" si="4"/>
        <v>0.18116244426708825</v>
      </c>
      <c r="H10" s="61">
        <f t="shared" si="4"/>
        <v>0.18116244426708816</v>
      </c>
      <c r="I10" s="61">
        <f t="shared" si="4"/>
        <v>0.18116244426708802</v>
      </c>
      <c r="J10" s="94">
        <f t="shared" si="4"/>
        <v>0.20833115915592787</v>
      </c>
      <c r="K10" s="66">
        <f t="shared" si="4"/>
        <v>0.25332214319508595</v>
      </c>
      <c r="L10" s="66">
        <f t="shared" si="4"/>
        <v>0.28974341598868952</v>
      </c>
      <c r="M10" s="103">
        <f t="shared" si="4"/>
        <v>0.31983055438340546</v>
      </c>
      <c r="N10" s="61">
        <f t="shared" si="4"/>
        <v>0.32781431205628897</v>
      </c>
      <c r="O10" s="61">
        <f t="shared" si="4"/>
        <v>0.31829423561857362</v>
      </c>
      <c r="P10" s="61">
        <f t="shared" si="4"/>
        <v>0.3093115005161699</v>
      </c>
      <c r="Q10" s="61">
        <f t="shared" si="4"/>
        <v>0.30082186170307862</v>
      </c>
      <c r="R10" s="61">
        <f t="shared" si="4"/>
        <v>0.2927858019257884</v>
      </c>
      <c r="S10" s="61">
        <f t="shared" si="4"/>
        <v>0.28516791666987468</v>
      </c>
      <c r="T10" s="61">
        <f t="shared" si="4"/>
        <v>0.27793639268879566</v>
      </c>
      <c r="U10" s="61">
        <f t="shared" si="4"/>
        <v>0.27106256391378475</v>
      </c>
      <c r="V10" s="61">
        <f t="shared" si="4"/>
        <v>0.26452053167181461</v>
      </c>
      <c r="W10" s="61">
        <f t="shared" si="4"/>
        <v>0.25828683860324192</v>
      </c>
      <c r="X10" s="61">
        <f t="shared" si="4"/>
        <v>0.25234018762467109</v>
      </c>
      <c r="Y10" s="61">
        <f t="shared" si="4"/>
        <v>0.24666119884075202</v>
      </c>
      <c r="Z10" s="61">
        <f t="shared" si="4"/>
        <v>0.24123219855812761</v>
      </c>
      <c r="AA10" s="61">
        <f t="shared" si="4"/>
        <v>0.23603703556208744</v>
      </c>
      <c r="AB10" s="61">
        <f t="shared" si="4"/>
        <v>0.23106092063266778</v>
      </c>
      <c r="AC10" s="61">
        <f t="shared" si="4"/>
        <v>0.22629028594148665</v>
      </c>
      <c r="AD10" s="61">
        <f t="shared" si="4"/>
        <v>0.22171266151413921</v>
      </c>
      <c r="AE10" s="61">
        <f t="shared" si="4"/>
        <v>0.2173165663895377</v>
      </c>
      <c r="AF10" s="61">
        <f t="shared" si="4"/>
        <v>0.21309141247598778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565.41536302478607</v>
      </c>
      <c r="C13" s="58">
        <f t="shared" si="6"/>
        <v>1696.2460890743585</v>
      </c>
      <c r="D13" s="58">
        <f t="shared" si="6"/>
        <v>2827.0768151239299</v>
      </c>
      <c r="E13" s="58">
        <f t="shared" si="6"/>
        <v>3957.9075411735021</v>
      </c>
      <c r="F13" s="58">
        <f t="shared" si="6"/>
        <v>5088.7382672230724</v>
      </c>
      <c r="G13" s="58">
        <f t="shared" si="6"/>
        <v>6219.5689932726464</v>
      </c>
      <c r="H13" s="58">
        <f t="shared" si="6"/>
        <v>7350.3997193222176</v>
      </c>
      <c r="I13" s="69">
        <f t="shared" si="6"/>
        <v>8481.2304453717916</v>
      </c>
      <c r="J13" s="92">
        <f t="shared" si="6"/>
        <v>9046.6458083965772</v>
      </c>
      <c r="K13" s="69">
        <f t="shared" si="6"/>
        <v>9046.6458083965772</v>
      </c>
      <c r="L13" s="69">
        <f t="shared" si="6"/>
        <v>9046.6458083965772</v>
      </c>
      <c r="M13" s="101">
        <f t="shared" si="6"/>
        <v>9046.6458083965772</v>
      </c>
      <c r="N13" s="69">
        <f t="shared" si="6"/>
        <v>9046.6458083965772</v>
      </c>
      <c r="O13" s="58">
        <f t="shared" si="6"/>
        <v>9046.6458083965772</v>
      </c>
      <c r="P13" s="58">
        <f t="shared" si="6"/>
        <v>9046.6458083965772</v>
      </c>
      <c r="Q13" s="58">
        <f t="shared" si="6"/>
        <v>9046.6458083965772</v>
      </c>
      <c r="R13" s="58">
        <f t="shared" si="6"/>
        <v>9046.6458083965772</v>
      </c>
      <c r="S13" s="58">
        <f t="shared" si="6"/>
        <v>9046.6458083965772</v>
      </c>
      <c r="T13" s="58">
        <f t="shared" si="6"/>
        <v>9046.6458083965772</v>
      </c>
      <c r="U13" s="58">
        <f t="shared" si="6"/>
        <v>9046.6458083965772</v>
      </c>
      <c r="V13" s="58">
        <f t="shared" si="6"/>
        <v>9046.6458083965772</v>
      </c>
      <c r="W13" s="58">
        <f t="shared" si="6"/>
        <v>9046.6458083965772</v>
      </c>
      <c r="X13" s="58">
        <f t="shared" si="6"/>
        <v>9046.6458083965772</v>
      </c>
      <c r="Y13" s="58">
        <f t="shared" si="6"/>
        <v>9046.6458083965772</v>
      </c>
      <c r="Z13" s="58">
        <f t="shared" si="6"/>
        <v>9046.6458083965772</v>
      </c>
      <c r="AA13" s="58">
        <f t="shared" si="6"/>
        <v>9046.6458083965772</v>
      </c>
      <c r="AB13" s="58">
        <f t="shared" si="6"/>
        <v>9046.6458083965772</v>
      </c>
      <c r="AC13" s="58">
        <f t="shared" si="6"/>
        <v>9046.6458083965772</v>
      </c>
      <c r="AD13" s="58">
        <f t="shared" si="6"/>
        <v>9046.6458083965772</v>
      </c>
      <c r="AE13" s="58">
        <f t="shared" si="6"/>
        <v>9046.6458083965772</v>
      </c>
      <c r="AF13" s="58">
        <f t="shared" si="6"/>
        <v>9046.6458083965772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249.87858183584265</v>
      </c>
      <c r="O15" s="58">
        <f t="shared" si="7"/>
        <v>759.8348712967462</v>
      </c>
      <c r="P15" s="58">
        <f t="shared" si="7"/>
        <v>1269.7911607576495</v>
      </c>
      <c r="Q15" s="58">
        <f t="shared" si="7"/>
        <v>1779.7474502185535</v>
      </c>
      <c r="R15" s="58">
        <f t="shared" si="7"/>
        <v>2289.7037396794558</v>
      </c>
      <c r="S15" s="58">
        <f t="shared" si="7"/>
        <v>2799.6600291403606</v>
      </c>
      <c r="T15" s="58">
        <f t="shared" si="7"/>
        <v>3309.6163186012636</v>
      </c>
      <c r="U15" s="58">
        <f t="shared" si="7"/>
        <v>3819.5726080621666</v>
      </c>
      <c r="V15" s="58">
        <f t="shared" si="7"/>
        <v>4329.5288975230706</v>
      </c>
      <c r="W15" s="58">
        <f t="shared" si="7"/>
        <v>4839.4851869839731</v>
      </c>
      <c r="X15" s="58">
        <f t="shared" si="7"/>
        <v>5349.4414764448757</v>
      </c>
      <c r="Y15" s="58">
        <f t="shared" si="7"/>
        <v>5859.3977659057791</v>
      </c>
      <c r="Z15" s="58">
        <f t="shared" si="7"/>
        <v>6369.3540553666826</v>
      </c>
      <c r="AA15" s="58">
        <f t="shared" si="7"/>
        <v>6879.3103448275851</v>
      </c>
      <c r="AB15" s="58">
        <f t="shared" si="7"/>
        <v>7389.2666342884877</v>
      </c>
      <c r="AC15" s="58">
        <f t="shared" si="7"/>
        <v>7899.2229237493902</v>
      </c>
      <c r="AD15" s="58">
        <f t="shared" si="7"/>
        <v>8409.1792132102946</v>
      </c>
      <c r="AE15" s="58">
        <f t="shared" si="7"/>
        <v>8919.1355026711972</v>
      </c>
      <c r="AF15" s="58">
        <f t="shared" si="7"/>
        <v>9429.0917921321034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249.87858183584265</v>
      </c>
      <c r="K16" s="117">
        <f t="shared" si="8"/>
        <v>759.8348712967462</v>
      </c>
      <c r="L16" s="117">
        <f t="shared" si="8"/>
        <v>1269.7911607576495</v>
      </c>
      <c r="M16" s="118">
        <f t="shared" si="8"/>
        <v>1779.7474502185535</v>
      </c>
      <c r="N16" s="127">
        <f t="shared" si="8"/>
        <v>2289.7037396794558</v>
      </c>
      <c r="O16" s="127">
        <f t="shared" si="8"/>
        <v>2799.6600291403606</v>
      </c>
      <c r="P16" s="127">
        <f t="shared" si="8"/>
        <v>3309.6163186012636</v>
      </c>
      <c r="Q16" s="127">
        <f t="shared" si="8"/>
        <v>3819.5726080621666</v>
      </c>
      <c r="R16" s="127">
        <f t="shared" si="8"/>
        <v>4329.5288975230706</v>
      </c>
      <c r="S16" s="127">
        <f t="shared" si="8"/>
        <v>4839.4851869839731</v>
      </c>
      <c r="T16" s="127">
        <f t="shared" si="8"/>
        <v>5349.4414764448757</v>
      </c>
      <c r="U16" s="127">
        <f t="shared" si="8"/>
        <v>5859.3977659057791</v>
      </c>
      <c r="V16" s="127">
        <f t="shared" si="8"/>
        <v>6369.3540553666826</v>
      </c>
      <c r="W16" s="127">
        <f t="shared" si="8"/>
        <v>6879.3103448275851</v>
      </c>
      <c r="X16" s="127">
        <f t="shared" si="8"/>
        <v>7389.2666342884877</v>
      </c>
      <c r="Y16" s="127">
        <f t="shared" si="8"/>
        <v>7899.2229237493902</v>
      </c>
      <c r="Z16" s="127">
        <f t="shared" si="8"/>
        <v>8409.1792132102946</v>
      </c>
      <c r="AA16" s="127">
        <f t="shared" si="8"/>
        <v>8919.1355026711972</v>
      </c>
      <c r="AB16" s="127">
        <f t="shared" si="8"/>
        <v>9429.0917921321034</v>
      </c>
      <c r="AC16" s="127">
        <f t="shared" si="8"/>
        <v>9939.0480815930059</v>
      </c>
      <c r="AD16" s="127">
        <f t="shared" si="8"/>
        <v>10449.00437105391</v>
      </c>
      <c r="AE16" s="127">
        <f t="shared" si="8"/>
        <v>10958.96066051482</v>
      </c>
      <c r="AF16" s="127">
        <f t="shared" si="8"/>
        <v>11468.916949975723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2435.6969402622631</v>
      </c>
      <c r="O18" s="58">
        <f t="shared" si="9"/>
        <v>2508.5478387566782</v>
      </c>
      <c r="P18" s="58">
        <f t="shared" si="9"/>
        <v>2581.3987372510928</v>
      </c>
      <c r="Q18" s="58">
        <f t="shared" si="9"/>
        <v>2654.2496357455075</v>
      </c>
      <c r="R18" s="58">
        <f t="shared" si="9"/>
        <v>2727.1005342399221</v>
      </c>
      <c r="S18" s="58">
        <f t="shared" si="9"/>
        <v>2799.9514327343368</v>
      </c>
      <c r="T18" s="58">
        <f t="shared" si="9"/>
        <v>2872.8023312287514</v>
      </c>
      <c r="U18" s="58">
        <f t="shared" si="9"/>
        <v>2945.6532297231665</v>
      </c>
      <c r="V18" s="58">
        <f t="shared" si="9"/>
        <v>3018.5041282175812</v>
      </c>
      <c r="W18" s="58">
        <f t="shared" si="9"/>
        <v>3091.3550267119963</v>
      </c>
      <c r="X18" s="58">
        <f t="shared" si="9"/>
        <v>3164.2059252064109</v>
      </c>
      <c r="Y18" s="58">
        <f t="shared" si="9"/>
        <v>3237.0568237008256</v>
      </c>
      <c r="Z18" s="58">
        <f t="shared" si="9"/>
        <v>3309.9077221952402</v>
      </c>
      <c r="AA18" s="58">
        <f t="shared" si="9"/>
        <v>3382.7586206896549</v>
      </c>
      <c r="AB18" s="58">
        <f t="shared" si="9"/>
        <v>3455.6095191840695</v>
      </c>
      <c r="AC18" s="58">
        <f t="shared" si="9"/>
        <v>3528.4604176784851</v>
      </c>
      <c r="AD18" s="58">
        <f t="shared" si="9"/>
        <v>3601.3113161728998</v>
      </c>
      <c r="AE18" s="58">
        <f t="shared" si="9"/>
        <v>3674.1622146673144</v>
      </c>
      <c r="AF18" s="58">
        <f t="shared" si="9"/>
        <v>3747.0131131617291</v>
      </c>
    </row>
    <row r="19" spans="1:32" ht="15.75" customHeight="1" x14ac:dyDescent="0.15">
      <c r="A19" s="62" t="s">
        <v>88</v>
      </c>
      <c r="B19" s="58">
        <f t="shared" ref="B19:AF19" si="10">3*(B50+B98)</f>
        <v>89.654681561543498</v>
      </c>
      <c r="C19" s="58">
        <f t="shared" si="10"/>
        <v>268.96404468463055</v>
      </c>
      <c r="D19" s="58">
        <f t="shared" si="10"/>
        <v>448.27340780771755</v>
      </c>
      <c r="E19" s="58">
        <f t="shared" si="10"/>
        <v>627.58277093080449</v>
      </c>
      <c r="F19" s="58">
        <f t="shared" si="10"/>
        <v>806.89213405389148</v>
      </c>
      <c r="G19" s="58">
        <f t="shared" si="10"/>
        <v>986.20149717697859</v>
      </c>
      <c r="H19" s="58">
        <f t="shared" si="10"/>
        <v>1165.5108603000656</v>
      </c>
      <c r="I19" s="58">
        <f t="shared" si="10"/>
        <v>1344.8202234231526</v>
      </c>
      <c r="J19" s="92">
        <f t="shared" si="10"/>
        <v>1470.1718452469593</v>
      </c>
      <c r="K19" s="69">
        <f t="shared" si="10"/>
        <v>1543.0227437413741</v>
      </c>
      <c r="L19" s="69">
        <f t="shared" si="10"/>
        <v>1615.8736422357888</v>
      </c>
      <c r="M19" s="101">
        <f t="shared" si="10"/>
        <v>1688.7245407302034</v>
      </c>
      <c r="N19" s="58">
        <f t="shared" si="10"/>
        <v>1761.5754392246185</v>
      </c>
      <c r="O19" s="58">
        <f t="shared" si="10"/>
        <v>1834.4263377190332</v>
      </c>
      <c r="P19" s="58">
        <f t="shared" si="10"/>
        <v>1907.2772362134481</v>
      </c>
      <c r="Q19" s="58">
        <f t="shared" si="10"/>
        <v>1980.1281347078627</v>
      </c>
      <c r="R19" s="58">
        <f t="shared" si="10"/>
        <v>2052.9790332022776</v>
      </c>
      <c r="S19" s="58">
        <f t="shared" si="10"/>
        <v>2125.8299316966923</v>
      </c>
      <c r="T19" s="58">
        <f t="shared" si="10"/>
        <v>2198.6808301911069</v>
      </c>
      <c r="U19" s="58">
        <f t="shared" si="10"/>
        <v>2271.5317286855216</v>
      </c>
      <c r="V19" s="58">
        <f t="shared" si="10"/>
        <v>2344.3826271799367</v>
      </c>
      <c r="W19" s="58">
        <f t="shared" si="10"/>
        <v>2417.2335256743513</v>
      </c>
      <c r="X19" s="58">
        <f t="shared" si="10"/>
        <v>2490.084424168766</v>
      </c>
      <c r="Y19" s="58">
        <f t="shared" si="10"/>
        <v>2562.9353226631806</v>
      </c>
      <c r="Z19" s="58">
        <f t="shared" si="10"/>
        <v>2635.7862211575957</v>
      </c>
      <c r="AA19" s="58">
        <f t="shared" si="10"/>
        <v>2708.6371196520104</v>
      </c>
      <c r="AB19" s="58">
        <f t="shared" si="10"/>
        <v>2781.488018146425</v>
      </c>
      <c r="AC19" s="58">
        <f t="shared" si="10"/>
        <v>2854.3389166408397</v>
      </c>
      <c r="AD19" s="58">
        <f t="shared" si="10"/>
        <v>2927.1898151352543</v>
      </c>
      <c r="AE19" s="58">
        <f t="shared" si="10"/>
        <v>3000.0407136296694</v>
      </c>
      <c r="AF19" s="58">
        <f t="shared" si="10"/>
        <v>3072.8916121240845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19485.575522098105</v>
      </c>
      <c r="O21" s="58">
        <f t="shared" si="11"/>
        <v>20068.382710053425</v>
      </c>
      <c r="P21" s="58">
        <f t="shared" si="11"/>
        <v>20651.189898008743</v>
      </c>
      <c r="Q21" s="58">
        <f t="shared" si="11"/>
        <v>21233.99708596406</v>
      </c>
      <c r="R21" s="58">
        <f t="shared" si="11"/>
        <v>21816.804273919377</v>
      </c>
      <c r="S21" s="58">
        <f t="shared" si="11"/>
        <v>22399.611461874694</v>
      </c>
      <c r="T21" s="58">
        <f t="shared" si="11"/>
        <v>22982.418649830015</v>
      </c>
      <c r="U21" s="58">
        <f t="shared" si="11"/>
        <v>23565.225837785336</v>
      </c>
      <c r="V21" s="58">
        <f t="shared" si="11"/>
        <v>24148.033025740653</v>
      </c>
      <c r="W21" s="58">
        <f t="shared" si="11"/>
        <v>24730.84021369597</v>
      </c>
      <c r="X21" s="58">
        <f t="shared" si="11"/>
        <v>25313.647401651284</v>
      </c>
      <c r="Y21" s="58">
        <f t="shared" si="11"/>
        <v>25896.454589606605</v>
      </c>
      <c r="Z21" s="58">
        <f t="shared" si="11"/>
        <v>26479.261777561922</v>
      </c>
      <c r="AA21" s="58">
        <f t="shared" si="11"/>
        <v>27062.068965517243</v>
      </c>
      <c r="AB21" s="58">
        <f t="shared" si="11"/>
        <v>27644.876153472556</v>
      </c>
      <c r="AC21" s="58">
        <f t="shared" si="11"/>
        <v>28227.683341427874</v>
      </c>
      <c r="AD21" s="58">
        <f t="shared" si="11"/>
        <v>28810.490529383191</v>
      </c>
      <c r="AE21" s="58">
        <f t="shared" si="11"/>
        <v>29393.297717338512</v>
      </c>
      <c r="AF21" s="58">
        <f t="shared" si="11"/>
        <v>29976.104905293832</v>
      </c>
    </row>
    <row r="22" spans="1:32" ht="15.75" customHeight="1" x14ac:dyDescent="0.15">
      <c r="A22" s="235" t="s">
        <v>92</v>
      </c>
      <c r="B22" s="58">
        <f t="shared" ref="B22:AF22" si="12">B13+B16+B19</f>
        <v>655.07004458632957</v>
      </c>
      <c r="C22" s="58">
        <f t="shared" si="12"/>
        <v>1965.2101337589891</v>
      </c>
      <c r="D22" s="58">
        <f t="shared" si="12"/>
        <v>3275.3502229316473</v>
      </c>
      <c r="E22" s="58">
        <f t="shared" si="12"/>
        <v>4585.4903121043062</v>
      </c>
      <c r="F22" s="58">
        <f t="shared" si="12"/>
        <v>5895.6304012769642</v>
      </c>
      <c r="G22" s="58">
        <f t="shared" si="12"/>
        <v>7205.770490449625</v>
      </c>
      <c r="H22" s="58">
        <f t="shared" si="12"/>
        <v>8515.910579622283</v>
      </c>
      <c r="I22" s="58">
        <f t="shared" si="12"/>
        <v>9826.0506687949437</v>
      </c>
      <c r="J22" s="92">
        <f t="shared" si="12"/>
        <v>10766.69623547938</v>
      </c>
      <c r="K22" s="69">
        <f t="shared" si="12"/>
        <v>11349.503423434697</v>
      </c>
      <c r="L22" s="69">
        <f t="shared" si="12"/>
        <v>11932.310611390016</v>
      </c>
      <c r="M22" s="101">
        <f t="shared" si="12"/>
        <v>12515.117799345335</v>
      </c>
      <c r="N22" s="58">
        <f t="shared" si="12"/>
        <v>13097.92498730065</v>
      </c>
      <c r="O22" s="58">
        <f t="shared" si="12"/>
        <v>13680.732175255971</v>
      </c>
      <c r="P22" s="58">
        <f t="shared" si="12"/>
        <v>14263.539363211288</v>
      </c>
      <c r="Q22" s="58">
        <f t="shared" si="12"/>
        <v>14846.346551166605</v>
      </c>
      <c r="R22" s="58">
        <f t="shared" si="12"/>
        <v>15429.153739121924</v>
      </c>
      <c r="S22" s="58">
        <f t="shared" si="12"/>
        <v>16011.960927077242</v>
      </c>
      <c r="T22" s="58">
        <f t="shared" si="12"/>
        <v>16594.768115032559</v>
      </c>
      <c r="U22" s="58">
        <f t="shared" si="12"/>
        <v>17177.575302987876</v>
      </c>
      <c r="V22" s="58">
        <f t="shared" si="12"/>
        <v>17760.382490943197</v>
      </c>
      <c r="W22" s="58">
        <f t="shared" si="12"/>
        <v>18343.189678898514</v>
      </c>
      <c r="X22" s="58">
        <f t="shared" si="12"/>
        <v>18925.996866853831</v>
      </c>
      <c r="Y22" s="58">
        <f t="shared" si="12"/>
        <v>19508.804054809145</v>
      </c>
      <c r="Z22" s="58">
        <f t="shared" si="12"/>
        <v>20091.611242764466</v>
      </c>
      <c r="AA22" s="58">
        <f t="shared" si="12"/>
        <v>20674.418430719787</v>
      </c>
      <c r="AB22" s="58">
        <f t="shared" si="12"/>
        <v>21257.225618675104</v>
      </c>
      <c r="AC22" s="58">
        <f t="shared" si="12"/>
        <v>21840.032806630421</v>
      </c>
      <c r="AD22" s="58">
        <f t="shared" si="12"/>
        <v>22422.839994585742</v>
      </c>
      <c r="AE22" s="58">
        <f t="shared" si="12"/>
        <v>23005.64718254107</v>
      </c>
      <c r="AF22" s="58">
        <f t="shared" si="12"/>
        <v>23588.454370496383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>B$3/85*((1+$H$1-$K$1)/(1+$F$1))^($A26-$C$1)</f>
        <v>29.884893853847835</v>
      </c>
      <c r="C50" s="58">
        <f t="shared" ref="C50:I50" si="37">C$3/85*((1+$H$1-$K$1)/(1+$F$1))^($A26-$C$1)</f>
        <v>89.654681561543512</v>
      </c>
      <c r="D50" s="58">
        <f t="shared" si="37"/>
        <v>149.42446926923918</v>
      </c>
      <c r="E50" s="58">
        <f t="shared" si="37"/>
        <v>209.19425697693484</v>
      </c>
      <c r="F50" s="58">
        <f t="shared" si="37"/>
        <v>268.96404468463049</v>
      </c>
      <c r="G50" s="58">
        <f t="shared" si="37"/>
        <v>328.73383239232618</v>
      </c>
      <c r="H50" s="58">
        <f t="shared" si="37"/>
        <v>388.50362010002186</v>
      </c>
      <c r="I50" s="58">
        <f t="shared" si="37"/>
        <v>448.27340780771755</v>
      </c>
      <c r="J50" s="201">
        <f t="shared" ref="J50:AF50" si="38">J$5/85*((1+$H$1-$K$1)/(1+$F$1))^($A26-$C$1)</f>
        <v>478.15830166156536</v>
      </c>
      <c r="K50" s="63">
        <f t="shared" si="38"/>
        <v>478.15830166156536</v>
      </c>
      <c r="L50" s="63">
        <f t="shared" si="38"/>
        <v>478.15830166156536</v>
      </c>
      <c r="M50" s="62">
        <f t="shared" si="38"/>
        <v>478.15830166156536</v>
      </c>
      <c r="N50" s="58">
        <f t="shared" si="38"/>
        <v>478.15830166156536</v>
      </c>
      <c r="O50" s="58">
        <f t="shared" si="38"/>
        <v>478.15830166156536</v>
      </c>
      <c r="P50" s="58">
        <f t="shared" si="38"/>
        <v>478.15830166156536</v>
      </c>
      <c r="Q50" s="58">
        <f t="shared" si="38"/>
        <v>478.15830166156536</v>
      </c>
      <c r="R50" s="58">
        <f t="shared" si="38"/>
        <v>478.15830166156536</v>
      </c>
      <c r="S50" s="58">
        <f t="shared" si="38"/>
        <v>478.15830166156536</v>
      </c>
      <c r="T50" s="58">
        <f t="shared" si="38"/>
        <v>478.15830166156536</v>
      </c>
      <c r="U50" s="58">
        <f t="shared" si="38"/>
        <v>478.15830166156536</v>
      </c>
      <c r="V50" s="58">
        <f t="shared" si="38"/>
        <v>478.15830166156536</v>
      </c>
      <c r="W50" s="58">
        <f t="shared" si="38"/>
        <v>478.15830166156536</v>
      </c>
      <c r="X50" s="58">
        <f t="shared" si="38"/>
        <v>478.15830166156536</v>
      </c>
      <c r="Y50" s="58">
        <f t="shared" si="38"/>
        <v>478.15830166156536</v>
      </c>
      <c r="Z50" s="58">
        <f t="shared" si="38"/>
        <v>478.15830166156536</v>
      </c>
      <c r="AA50" s="58">
        <f t="shared" si="38"/>
        <v>478.15830166156536</v>
      </c>
      <c r="AB50" s="58">
        <f t="shared" si="38"/>
        <v>478.15830166156536</v>
      </c>
      <c r="AC50" s="58">
        <f t="shared" si="38"/>
        <v>478.15830166156536</v>
      </c>
      <c r="AD50" s="58">
        <f t="shared" si="38"/>
        <v>478.15830166156536</v>
      </c>
      <c r="AE50" s="58">
        <f t="shared" si="38"/>
        <v>478.15830166156536</v>
      </c>
      <c r="AF50" s="58">
        <f t="shared" si="38"/>
        <v>478.15830166156536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29.568636239277986</v>
      </c>
      <c r="C51" s="58">
        <f t="shared" si="39"/>
        <v>88.705908717833964</v>
      </c>
      <c r="D51" s="58">
        <f t="shared" si="39"/>
        <v>147.84318119638993</v>
      </c>
      <c r="E51" s="58">
        <f t="shared" si="39"/>
        <v>206.98045367494589</v>
      </c>
      <c r="F51" s="58">
        <f t="shared" si="39"/>
        <v>266.11772615350185</v>
      </c>
      <c r="G51" s="58">
        <f t="shared" si="39"/>
        <v>325.25499863205783</v>
      </c>
      <c r="H51" s="58">
        <f t="shared" si="39"/>
        <v>384.39227111061376</v>
      </c>
      <c r="I51" s="58">
        <f t="shared" si="39"/>
        <v>443.5295435891698</v>
      </c>
      <c r="J51" s="201">
        <f t="shared" si="39"/>
        <v>473.09817982844777</v>
      </c>
      <c r="K51" s="63">
        <f t="shared" si="39"/>
        <v>473.09817982844777</v>
      </c>
      <c r="L51" s="63">
        <f t="shared" si="39"/>
        <v>473.09817982844777</v>
      </c>
      <c r="M51" s="62">
        <f t="shared" si="39"/>
        <v>473.09817982844777</v>
      </c>
      <c r="N51" s="58">
        <f t="shared" si="39"/>
        <v>473.09817982844777</v>
      </c>
      <c r="O51" s="58">
        <f t="shared" si="39"/>
        <v>473.09817982844777</v>
      </c>
      <c r="P51" s="58">
        <f t="shared" si="39"/>
        <v>473.09817982844777</v>
      </c>
      <c r="Q51" s="58">
        <f t="shared" si="39"/>
        <v>473.09817982844777</v>
      </c>
      <c r="R51" s="58">
        <f t="shared" si="39"/>
        <v>473.09817982844777</v>
      </c>
      <c r="S51" s="58">
        <f t="shared" si="39"/>
        <v>473.09817982844777</v>
      </c>
      <c r="T51" s="58">
        <f t="shared" si="39"/>
        <v>473.09817982844777</v>
      </c>
      <c r="U51" s="58">
        <f t="shared" si="39"/>
        <v>473.09817982844777</v>
      </c>
      <c r="V51" s="58">
        <f t="shared" si="39"/>
        <v>473.09817982844777</v>
      </c>
      <c r="W51" s="58">
        <f t="shared" si="39"/>
        <v>473.09817982844777</v>
      </c>
      <c r="X51" s="58">
        <f t="shared" si="39"/>
        <v>473.09817982844777</v>
      </c>
      <c r="Y51" s="58">
        <f t="shared" si="39"/>
        <v>473.09817982844777</v>
      </c>
      <c r="Z51" s="58">
        <f t="shared" si="39"/>
        <v>473.09817982844777</v>
      </c>
      <c r="AA51" s="58">
        <f t="shared" si="39"/>
        <v>473.09817982844777</v>
      </c>
      <c r="AB51" s="58">
        <f t="shared" si="39"/>
        <v>473.09817982844777</v>
      </c>
      <c r="AC51" s="58">
        <f t="shared" si="39"/>
        <v>473.09817982844777</v>
      </c>
      <c r="AD51" s="58">
        <f t="shared" si="39"/>
        <v>473.09817982844777</v>
      </c>
      <c r="AE51" s="58">
        <f t="shared" si="39"/>
        <v>473.09817982844777</v>
      </c>
      <c r="AF51" s="58">
        <f t="shared" si="39"/>
        <v>473.09817982844777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29.255725428590477</v>
      </c>
      <c r="C52" s="58">
        <f t="shared" si="40"/>
        <v>87.767176285771441</v>
      </c>
      <c r="D52" s="58">
        <f t="shared" si="40"/>
        <v>146.27862714295239</v>
      </c>
      <c r="E52" s="58">
        <f t="shared" si="40"/>
        <v>204.79007800013332</v>
      </c>
      <c r="F52" s="58">
        <f t="shared" si="40"/>
        <v>263.30152885731428</v>
      </c>
      <c r="G52" s="58">
        <f t="shared" si="40"/>
        <v>321.81297971449527</v>
      </c>
      <c r="H52" s="58">
        <f t="shared" si="40"/>
        <v>380.32443057167615</v>
      </c>
      <c r="I52" s="58">
        <f t="shared" si="40"/>
        <v>438.83588142885719</v>
      </c>
      <c r="J52" s="201">
        <f t="shared" si="40"/>
        <v>468.09160685744763</v>
      </c>
      <c r="K52" s="63">
        <f t="shared" si="40"/>
        <v>468.09160685744763</v>
      </c>
      <c r="L52" s="63">
        <f t="shared" si="40"/>
        <v>468.09160685744763</v>
      </c>
      <c r="M52" s="62">
        <f t="shared" si="40"/>
        <v>468.09160685744763</v>
      </c>
      <c r="N52" s="58">
        <f t="shared" si="40"/>
        <v>468.09160685744763</v>
      </c>
      <c r="O52" s="58">
        <f t="shared" si="40"/>
        <v>468.09160685744763</v>
      </c>
      <c r="P52" s="58">
        <f t="shared" si="40"/>
        <v>468.09160685744763</v>
      </c>
      <c r="Q52" s="58">
        <f t="shared" si="40"/>
        <v>468.09160685744763</v>
      </c>
      <c r="R52" s="58">
        <f t="shared" si="40"/>
        <v>468.09160685744763</v>
      </c>
      <c r="S52" s="58">
        <f t="shared" si="40"/>
        <v>468.09160685744763</v>
      </c>
      <c r="T52" s="58">
        <f t="shared" si="40"/>
        <v>468.09160685744763</v>
      </c>
      <c r="U52" s="58">
        <f t="shared" si="40"/>
        <v>468.09160685744763</v>
      </c>
      <c r="V52" s="58">
        <f t="shared" si="40"/>
        <v>468.09160685744763</v>
      </c>
      <c r="W52" s="58">
        <f t="shared" si="40"/>
        <v>468.09160685744763</v>
      </c>
      <c r="X52" s="58">
        <f t="shared" si="40"/>
        <v>468.09160685744763</v>
      </c>
      <c r="Y52" s="58">
        <f t="shared" si="40"/>
        <v>468.09160685744763</v>
      </c>
      <c r="Z52" s="58">
        <f t="shared" si="40"/>
        <v>468.09160685744763</v>
      </c>
      <c r="AA52" s="58">
        <f t="shared" si="40"/>
        <v>468.09160685744763</v>
      </c>
      <c r="AB52" s="58">
        <f t="shared" si="40"/>
        <v>468.09160685744763</v>
      </c>
      <c r="AC52" s="58">
        <f t="shared" si="40"/>
        <v>468.09160685744763</v>
      </c>
      <c r="AD52" s="58">
        <f t="shared" si="40"/>
        <v>468.09160685744763</v>
      </c>
      <c r="AE52" s="58">
        <f t="shared" si="40"/>
        <v>468.09160685744763</v>
      </c>
      <c r="AF52" s="58">
        <f t="shared" si="40"/>
        <v>468.09160685744763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28.946126004151992</v>
      </c>
      <c r="C53" s="58">
        <f t="shared" si="41"/>
        <v>86.838378012455991</v>
      </c>
      <c r="D53" s="58">
        <f t="shared" si="41"/>
        <v>144.73063002075997</v>
      </c>
      <c r="E53" s="58">
        <f t="shared" si="41"/>
        <v>202.62288202906393</v>
      </c>
      <c r="F53" s="58">
        <f t="shared" si="41"/>
        <v>260.51513403736789</v>
      </c>
      <c r="G53" s="58">
        <f t="shared" si="41"/>
        <v>318.4073860456719</v>
      </c>
      <c r="H53" s="58">
        <f t="shared" si="41"/>
        <v>376.2996380539758</v>
      </c>
      <c r="I53" s="58">
        <f t="shared" si="41"/>
        <v>434.19189006227987</v>
      </c>
      <c r="J53" s="201">
        <f t="shared" si="41"/>
        <v>463.13801606643187</v>
      </c>
      <c r="K53" s="63">
        <f t="shared" si="41"/>
        <v>463.13801606643187</v>
      </c>
      <c r="L53" s="63">
        <f t="shared" si="41"/>
        <v>463.13801606643187</v>
      </c>
      <c r="M53" s="62">
        <f t="shared" si="41"/>
        <v>463.13801606643187</v>
      </c>
      <c r="N53" s="58">
        <f t="shared" si="41"/>
        <v>463.13801606643187</v>
      </c>
      <c r="O53" s="58">
        <f t="shared" si="41"/>
        <v>463.13801606643187</v>
      </c>
      <c r="P53" s="58">
        <f t="shared" si="41"/>
        <v>463.13801606643187</v>
      </c>
      <c r="Q53" s="58">
        <f t="shared" si="41"/>
        <v>463.13801606643187</v>
      </c>
      <c r="R53" s="58">
        <f t="shared" si="41"/>
        <v>463.13801606643187</v>
      </c>
      <c r="S53" s="58">
        <f t="shared" si="41"/>
        <v>463.13801606643187</v>
      </c>
      <c r="T53" s="58">
        <f t="shared" si="41"/>
        <v>463.13801606643187</v>
      </c>
      <c r="U53" s="58">
        <f t="shared" si="41"/>
        <v>463.13801606643187</v>
      </c>
      <c r="V53" s="58">
        <f t="shared" si="41"/>
        <v>463.13801606643187</v>
      </c>
      <c r="W53" s="58">
        <f t="shared" si="41"/>
        <v>463.13801606643187</v>
      </c>
      <c r="X53" s="58">
        <f t="shared" si="41"/>
        <v>463.13801606643187</v>
      </c>
      <c r="Y53" s="58">
        <f t="shared" si="41"/>
        <v>463.13801606643187</v>
      </c>
      <c r="Z53" s="58">
        <f t="shared" si="41"/>
        <v>463.13801606643187</v>
      </c>
      <c r="AA53" s="58">
        <f t="shared" si="41"/>
        <v>463.13801606643187</v>
      </c>
      <c r="AB53" s="58">
        <f t="shared" si="41"/>
        <v>463.13801606643187</v>
      </c>
      <c r="AC53" s="58">
        <f t="shared" si="41"/>
        <v>463.13801606643187</v>
      </c>
      <c r="AD53" s="58">
        <f t="shared" si="41"/>
        <v>463.13801606643187</v>
      </c>
      <c r="AE53" s="58">
        <f t="shared" si="41"/>
        <v>463.13801606643187</v>
      </c>
      <c r="AF53" s="58">
        <f t="shared" si="41"/>
        <v>463.13801606643187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28.639802923137175</v>
      </c>
      <c r="C54" s="58">
        <f t="shared" si="42"/>
        <v>85.919408769411547</v>
      </c>
      <c r="D54" s="58">
        <f t="shared" si="42"/>
        <v>143.19901461568588</v>
      </c>
      <c r="E54" s="58">
        <f t="shared" si="42"/>
        <v>200.47862046196022</v>
      </c>
      <c r="F54" s="58">
        <f t="shared" si="42"/>
        <v>257.75822630823455</v>
      </c>
      <c r="G54" s="58">
        <f t="shared" si="42"/>
        <v>315.03783215450892</v>
      </c>
      <c r="H54" s="58">
        <f t="shared" si="42"/>
        <v>372.31743800078317</v>
      </c>
      <c r="I54" s="58">
        <f t="shared" si="42"/>
        <v>429.59704384705765</v>
      </c>
      <c r="J54" s="201">
        <f t="shared" si="42"/>
        <v>458.2368467701948</v>
      </c>
      <c r="K54" s="63">
        <f t="shared" si="42"/>
        <v>458.2368467701948</v>
      </c>
      <c r="L54" s="63">
        <f t="shared" si="42"/>
        <v>458.2368467701948</v>
      </c>
      <c r="M54" s="62">
        <f t="shared" si="42"/>
        <v>458.2368467701948</v>
      </c>
      <c r="N54" s="58">
        <f t="shared" si="42"/>
        <v>458.2368467701948</v>
      </c>
      <c r="O54" s="58">
        <f t="shared" si="42"/>
        <v>458.2368467701948</v>
      </c>
      <c r="P54" s="58">
        <f t="shared" si="42"/>
        <v>458.2368467701948</v>
      </c>
      <c r="Q54" s="58">
        <f t="shared" si="42"/>
        <v>458.2368467701948</v>
      </c>
      <c r="R54" s="58">
        <f t="shared" si="42"/>
        <v>458.2368467701948</v>
      </c>
      <c r="S54" s="58">
        <f t="shared" si="42"/>
        <v>458.2368467701948</v>
      </c>
      <c r="T54" s="58">
        <f t="shared" si="42"/>
        <v>458.2368467701948</v>
      </c>
      <c r="U54" s="58">
        <f t="shared" si="42"/>
        <v>458.2368467701948</v>
      </c>
      <c r="V54" s="58">
        <f t="shared" si="42"/>
        <v>458.2368467701948</v>
      </c>
      <c r="W54" s="58">
        <f t="shared" si="42"/>
        <v>458.2368467701948</v>
      </c>
      <c r="X54" s="58">
        <f t="shared" si="42"/>
        <v>458.2368467701948</v>
      </c>
      <c r="Y54" s="58">
        <f t="shared" si="42"/>
        <v>458.2368467701948</v>
      </c>
      <c r="Z54" s="58">
        <f t="shared" si="42"/>
        <v>458.2368467701948</v>
      </c>
      <c r="AA54" s="58">
        <f t="shared" si="42"/>
        <v>458.2368467701948</v>
      </c>
      <c r="AB54" s="58">
        <f t="shared" si="42"/>
        <v>458.2368467701948</v>
      </c>
      <c r="AC54" s="58">
        <f t="shared" si="42"/>
        <v>458.2368467701948</v>
      </c>
      <c r="AD54" s="58">
        <f t="shared" si="42"/>
        <v>458.2368467701948</v>
      </c>
      <c r="AE54" s="58">
        <f t="shared" si="42"/>
        <v>458.2368467701948</v>
      </c>
      <c r="AF54" s="58">
        <f t="shared" si="42"/>
        <v>458.2368467701948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28.336721513562225</v>
      </c>
      <c r="C55" s="58">
        <f t="shared" si="43"/>
        <v>85.010164540686702</v>
      </c>
      <c r="D55" s="58">
        <f t="shared" si="43"/>
        <v>141.68360756781112</v>
      </c>
      <c r="E55" s="58">
        <f t="shared" si="43"/>
        <v>198.35705059493557</v>
      </c>
      <c r="F55" s="58">
        <f t="shared" si="43"/>
        <v>255.03049362206002</v>
      </c>
      <c r="G55" s="58">
        <f t="shared" si="43"/>
        <v>311.70393664918447</v>
      </c>
      <c r="H55" s="58">
        <f t="shared" si="43"/>
        <v>368.37737967630881</v>
      </c>
      <c r="I55" s="58">
        <f t="shared" si="43"/>
        <v>425.05082270343337</v>
      </c>
      <c r="J55" s="201">
        <f t="shared" si="43"/>
        <v>453.38754421699559</v>
      </c>
      <c r="K55" s="63">
        <f t="shared" si="43"/>
        <v>453.38754421699559</v>
      </c>
      <c r="L55" s="63">
        <f t="shared" si="43"/>
        <v>453.38754421699559</v>
      </c>
      <c r="M55" s="62">
        <f t="shared" si="43"/>
        <v>453.38754421699559</v>
      </c>
      <c r="N55" s="58">
        <f t="shared" si="43"/>
        <v>453.38754421699559</v>
      </c>
      <c r="O55" s="58">
        <f t="shared" si="43"/>
        <v>453.38754421699559</v>
      </c>
      <c r="P55" s="58">
        <f t="shared" si="43"/>
        <v>453.38754421699559</v>
      </c>
      <c r="Q55" s="58">
        <f t="shared" si="43"/>
        <v>453.38754421699559</v>
      </c>
      <c r="R55" s="58">
        <f t="shared" si="43"/>
        <v>453.38754421699559</v>
      </c>
      <c r="S55" s="58">
        <f t="shared" si="43"/>
        <v>453.38754421699559</v>
      </c>
      <c r="T55" s="58">
        <f t="shared" si="43"/>
        <v>453.38754421699559</v>
      </c>
      <c r="U55" s="58">
        <f t="shared" si="43"/>
        <v>453.38754421699559</v>
      </c>
      <c r="V55" s="58">
        <f t="shared" si="43"/>
        <v>453.38754421699559</v>
      </c>
      <c r="W55" s="58">
        <f t="shared" si="43"/>
        <v>453.38754421699559</v>
      </c>
      <c r="X55" s="58">
        <f t="shared" si="43"/>
        <v>453.38754421699559</v>
      </c>
      <c r="Y55" s="58">
        <f t="shared" si="43"/>
        <v>453.38754421699559</v>
      </c>
      <c r="Z55" s="58">
        <f t="shared" si="43"/>
        <v>453.38754421699559</v>
      </c>
      <c r="AA55" s="58">
        <f t="shared" si="43"/>
        <v>453.38754421699559</v>
      </c>
      <c r="AB55" s="58">
        <f t="shared" si="43"/>
        <v>453.38754421699559</v>
      </c>
      <c r="AC55" s="58">
        <f t="shared" si="43"/>
        <v>453.38754421699559</v>
      </c>
      <c r="AD55" s="58">
        <f t="shared" si="43"/>
        <v>453.38754421699559</v>
      </c>
      <c r="AE55" s="58">
        <f t="shared" si="43"/>
        <v>453.38754421699559</v>
      </c>
      <c r="AF55" s="58">
        <f t="shared" si="43"/>
        <v>453.38754421699559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28.036847470360446</v>
      </c>
      <c r="C56" s="58">
        <f t="shared" si="44"/>
        <v>84.110542411081369</v>
      </c>
      <c r="D56" s="58">
        <f t="shared" si="44"/>
        <v>140.18423735180221</v>
      </c>
      <c r="E56" s="58">
        <f t="shared" si="44"/>
        <v>196.25793229252312</v>
      </c>
      <c r="F56" s="58">
        <f t="shared" si="44"/>
        <v>252.33162723324398</v>
      </c>
      <c r="G56" s="58">
        <f t="shared" si="44"/>
        <v>308.40532217396486</v>
      </c>
      <c r="H56" s="58">
        <f t="shared" si="44"/>
        <v>364.47901711468569</v>
      </c>
      <c r="I56" s="58">
        <f t="shared" si="44"/>
        <v>420.55271205540669</v>
      </c>
      <c r="J56" s="201">
        <f t="shared" si="44"/>
        <v>448.58955952576713</v>
      </c>
      <c r="K56" s="63">
        <f t="shared" si="44"/>
        <v>448.58955952576713</v>
      </c>
      <c r="L56" s="63">
        <f t="shared" si="44"/>
        <v>448.58955952576713</v>
      </c>
      <c r="M56" s="62">
        <f t="shared" si="44"/>
        <v>448.58955952576713</v>
      </c>
      <c r="N56" s="58">
        <f t="shared" si="44"/>
        <v>448.58955952576713</v>
      </c>
      <c r="O56" s="58">
        <f t="shared" si="44"/>
        <v>448.58955952576713</v>
      </c>
      <c r="P56" s="58">
        <f t="shared" si="44"/>
        <v>448.58955952576713</v>
      </c>
      <c r="Q56" s="58">
        <f t="shared" si="44"/>
        <v>448.58955952576713</v>
      </c>
      <c r="R56" s="58">
        <f t="shared" si="44"/>
        <v>448.58955952576713</v>
      </c>
      <c r="S56" s="58">
        <f t="shared" si="44"/>
        <v>448.58955952576713</v>
      </c>
      <c r="T56" s="58">
        <f t="shared" si="44"/>
        <v>448.58955952576713</v>
      </c>
      <c r="U56" s="58">
        <f t="shared" si="44"/>
        <v>448.58955952576713</v>
      </c>
      <c r="V56" s="58">
        <f t="shared" si="44"/>
        <v>448.58955952576713</v>
      </c>
      <c r="W56" s="58">
        <f t="shared" si="44"/>
        <v>448.58955952576713</v>
      </c>
      <c r="X56" s="58">
        <f t="shared" si="44"/>
        <v>448.58955952576713</v>
      </c>
      <c r="Y56" s="58">
        <f t="shared" si="44"/>
        <v>448.58955952576713</v>
      </c>
      <c r="Z56" s="58">
        <f t="shared" si="44"/>
        <v>448.58955952576713</v>
      </c>
      <c r="AA56" s="58">
        <f t="shared" si="44"/>
        <v>448.58955952576713</v>
      </c>
      <c r="AB56" s="58">
        <f t="shared" si="44"/>
        <v>448.58955952576713</v>
      </c>
      <c r="AC56" s="58">
        <f t="shared" si="44"/>
        <v>448.58955952576713</v>
      </c>
      <c r="AD56" s="58">
        <f t="shared" si="44"/>
        <v>448.58955952576713</v>
      </c>
      <c r="AE56" s="58">
        <f t="shared" si="44"/>
        <v>448.58955952576713</v>
      </c>
      <c r="AF56" s="58">
        <f t="shared" si="44"/>
        <v>448.58955952576713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27.740146851499347</v>
      </c>
      <c r="C57" s="58">
        <f t="shared" si="45"/>
        <v>83.220440554498069</v>
      </c>
      <c r="D57" s="58">
        <f t="shared" si="45"/>
        <v>138.70073425749672</v>
      </c>
      <c r="E57" s="58">
        <f t="shared" si="45"/>
        <v>194.18102796049541</v>
      </c>
      <c r="F57" s="58">
        <f t="shared" si="45"/>
        <v>249.66132166349408</v>
      </c>
      <c r="G57" s="58">
        <f t="shared" si="45"/>
        <v>305.14161536649277</v>
      </c>
      <c r="H57" s="58">
        <f t="shared" si="45"/>
        <v>360.62190906949138</v>
      </c>
      <c r="I57" s="58">
        <f t="shared" si="45"/>
        <v>416.10220277249022</v>
      </c>
      <c r="J57" s="201">
        <f t="shared" si="45"/>
        <v>443.84234962398955</v>
      </c>
      <c r="K57" s="63">
        <f t="shared" si="45"/>
        <v>443.84234962398955</v>
      </c>
      <c r="L57" s="63">
        <f t="shared" si="45"/>
        <v>443.84234962398955</v>
      </c>
      <c r="M57" s="62">
        <f t="shared" si="45"/>
        <v>443.84234962398955</v>
      </c>
      <c r="N57" s="58">
        <f t="shared" si="45"/>
        <v>443.84234962398955</v>
      </c>
      <c r="O57" s="58">
        <f t="shared" si="45"/>
        <v>443.84234962398955</v>
      </c>
      <c r="P57" s="58">
        <f t="shared" si="45"/>
        <v>443.84234962398955</v>
      </c>
      <c r="Q57" s="58">
        <f t="shared" si="45"/>
        <v>443.84234962398955</v>
      </c>
      <c r="R57" s="58">
        <f t="shared" si="45"/>
        <v>443.84234962398955</v>
      </c>
      <c r="S57" s="58">
        <f t="shared" si="45"/>
        <v>443.84234962398955</v>
      </c>
      <c r="T57" s="58">
        <f t="shared" si="45"/>
        <v>443.84234962398955</v>
      </c>
      <c r="U57" s="58">
        <f t="shared" si="45"/>
        <v>443.84234962398955</v>
      </c>
      <c r="V57" s="58">
        <f t="shared" si="45"/>
        <v>443.84234962398955</v>
      </c>
      <c r="W57" s="58">
        <f t="shared" si="45"/>
        <v>443.84234962398955</v>
      </c>
      <c r="X57" s="58">
        <f t="shared" si="45"/>
        <v>443.84234962398955</v>
      </c>
      <c r="Y57" s="58">
        <f t="shared" si="45"/>
        <v>443.84234962398955</v>
      </c>
      <c r="Z57" s="58">
        <f t="shared" si="45"/>
        <v>443.84234962398955</v>
      </c>
      <c r="AA57" s="58">
        <f t="shared" si="45"/>
        <v>443.84234962398955</v>
      </c>
      <c r="AB57" s="58">
        <f t="shared" si="45"/>
        <v>443.84234962398955</v>
      </c>
      <c r="AC57" s="58">
        <f t="shared" si="45"/>
        <v>443.84234962398955</v>
      </c>
      <c r="AD57" s="58">
        <f t="shared" si="45"/>
        <v>443.84234962398955</v>
      </c>
      <c r="AE57" s="58">
        <f t="shared" si="45"/>
        <v>443.84234962398955</v>
      </c>
      <c r="AF57" s="58">
        <f t="shared" si="45"/>
        <v>443.84234962398955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27.446586074138818</v>
      </c>
      <c r="C58" s="58">
        <f t="shared" si="46"/>
        <v>82.339758222416478</v>
      </c>
      <c r="D58" s="58">
        <f t="shared" si="46"/>
        <v>137.23293037069408</v>
      </c>
      <c r="E58" s="58">
        <f t="shared" si="46"/>
        <v>192.12610251897169</v>
      </c>
      <c r="F58" s="58">
        <f t="shared" si="46"/>
        <v>247.01927466724931</v>
      </c>
      <c r="G58" s="58">
        <f t="shared" si="46"/>
        <v>301.91244681552695</v>
      </c>
      <c r="H58" s="58">
        <f t="shared" si="46"/>
        <v>356.80561896380448</v>
      </c>
      <c r="I58" s="58">
        <f t="shared" si="46"/>
        <v>411.69879111208223</v>
      </c>
      <c r="J58" s="201">
        <f t="shared" si="46"/>
        <v>439.14537718622108</v>
      </c>
      <c r="K58" s="63">
        <f t="shared" si="46"/>
        <v>439.14537718622108</v>
      </c>
      <c r="L58" s="63">
        <f t="shared" si="46"/>
        <v>439.14537718622108</v>
      </c>
      <c r="M58" s="62">
        <f t="shared" si="46"/>
        <v>439.14537718622108</v>
      </c>
      <c r="N58" s="58">
        <f t="shared" si="46"/>
        <v>439.14537718622108</v>
      </c>
      <c r="O58" s="58">
        <f t="shared" si="46"/>
        <v>439.14537718622108</v>
      </c>
      <c r="P58" s="58">
        <f t="shared" si="46"/>
        <v>439.14537718622108</v>
      </c>
      <c r="Q58" s="58">
        <f t="shared" si="46"/>
        <v>439.14537718622108</v>
      </c>
      <c r="R58" s="58">
        <f t="shared" si="46"/>
        <v>439.14537718622108</v>
      </c>
      <c r="S58" s="58">
        <f t="shared" si="46"/>
        <v>439.14537718622108</v>
      </c>
      <c r="T58" s="58">
        <f t="shared" si="46"/>
        <v>439.14537718622108</v>
      </c>
      <c r="U58" s="58">
        <f t="shared" si="46"/>
        <v>439.14537718622108</v>
      </c>
      <c r="V58" s="58">
        <f t="shared" si="46"/>
        <v>439.14537718622108</v>
      </c>
      <c r="W58" s="58">
        <f t="shared" si="46"/>
        <v>439.14537718622108</v>
      </c>
      <c r="X58" s="58">
        <f t="shared" si="46"/>
        <v>439.14537718622108</v>
      </c>
      <c r="Y58" s="58">
        <f t="shared" si="46"/>
        <v>439.14537718622108</v>
      </c>
      <c r="Z58" s="58">
        <f t="shared" si="46"/>
        <v>439.14537718622108</v>
      </c>
      <c r="AA58" s="58">
        <f t="shared" si="46"/>
        <v>439.14537718622108</v>
      </c>
      <c r="AB58" s="58">
        <f t="shared" si="46"/>
        <v>439.14537718622108</v>
      </c>
      <c r="AC58" s="58">
        <f t="shared" si="46"/>
        <v>439.14537718622108</v>
      </c>
      <c r="AD58" s="58">
        <f t="shared" si="46"/>
        <v>439.14537718622108</v>
      </c>
      <c r="AE58" s="58">
        <f t="shared" si="46"/>
        <v>439.14537718622108</v>
      </c>
      <c r="AF58" s="58">
        <f t="shared" si="46"/>
        <v>439.14537718622108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27.156131910829966</v>
      </c>
      <c r="C59" s="58">
        <f t="shared" si="47"/>
        <v>81.468395732489924</v>
      </c>
      <c r="D59" s="58">
        <f t="shared" si="47"/>
        <v>135.78065955414982</v>
      </c>
      <c r="E59" s="58">
        <f t="shared" si="47"/>
        <v>190.09292337580973</v>
      </c>
      <c r="F59" s="58">
        <f t="shared" si="47"/>
        <v>244.40518719746964</v>
      </c>
      <c r="G59" s="58">
        <f t="shared" si="47"/>
        <v>298.71745101912956</v>
      </c>
      <c r="H59" s="58">
        <f t="shared" si="47"/>
        <v>353.02971484078944</v>
      </c>
      <c r="I59" s="58">
        <f t="shared" si="47"/>
        <v>407.34197866244949</v>
      </c>
      <c r="J59" s="201">
        <f t="shared" si="47"/>
        <v>434.49811057327946</v>
      </c>
      <c r="K59" s="63">
        <f t="shared" si="47"/>
        <v>434.49811057327946</v>
      </c>
      <c r="L59" s="63">
        <f t="shared" si="47"/>
        <v>434.49811057327946</v>
      </c>
      <c r="M59" s="62">
        <f t="shared" si="47"/>
        <v>434.49811057327946</v>
      </c>
      <c r="N59" s="58">
        <f t="shared" si="47"/>
        <v>434.49811057327946</v>
      </c>
      <c r="O59" s="58">
        <f t="shared" si="47"/>
        <v>434.49811057327946</v>
      </c>
      <c r="P59" s="58">
        <f t="shared" si="47"/>
        <v>434.49811057327946</v>
      </c>
      <c r="Q59" s="58">
        <f t="shared" si="47"/>
        <v>434.49811057327946</v>
      </c>
      <c r="R59" s="58">
        <f t="shared" si="47"/>
        <v>434.49811057327946</v>
      </c>
      <c r="S59" s="58">
        <f t="shared" si="47"/>
        <v>434.49811057327946</v>
      </c>
      <c r="T59" s="58">
        <f t="shared" si="47"/>
        <v>434.49811057327946</v>
      </c>
      <c r="U59" s="58">
        <f t="shared" si="47"/>
        <v>434.49811057327946</v>
      </c>
      <c r="V59" s="58">
        <f t="shared" si="47"/>
        <v>434.49811057327946</v>
      </c>
      <c r="W59" s="58">
        <f t="shared" si="47"/>
        <v>434.49811057327946</v>
      </c>
      <c r="X59" s="58">
        <f t="shared" si="47"/>
        <v>434.49811057327946</v>
      </c>
      <c r="Y59" s="58">
        <f t="shared" si="47"/>
        <v>434.49811057327946</v>
      </c>
      <c r="Z59" s="58">
        <f t="shared" si="47"/>
        <v>434.49811057327946</v>
      </c>
      <c r="AA59" s="58">
        <f t="shared" si="47"/>
        <v>434.49811057327946</v>
      </c>
      <c r="AB59" s="58">
        <f t="shared" si="47"/>
        <v>434.49811057327946</v>
      </c>
      <c r="AC59" s="58">
        <f t="shared" si="47"/>
        <v>434.49811057327946</v>
      </c>
      <c r="AD59" s="58">
        <f t="shared" si="47"/>
        <v>434.49811057327946</v>
      </c>
      <c r="AE59" s="58">
        <f t="shared" si="47"/>
        <v>434.49811057327946</v>
      </c>
      <c r="AF59" s="58">
        <f t="shared" si="47"/>
        <v>434.49811057327946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26.868751485754188</v>
      </c>
      <c r="C60" s="58">
        <f t="shared" si="48"/>
        <v>80.606254457262594</v>
      </c>
      <c r="D60" s="58">
        <f t="shared" si="48"/>
        <v>134.34375742877094</v>
      </c>
      <c r="E60" s="58">
        <f t="shared" si="48"/>
        <v>188.08126040027929</v>
      </c>
      <c r="F60" s="58">
        <f t="shared" si="48"/>
        <v>241.81876337178767</v>
      </c>
      <c r="G60" s="58">
        <f t="shared" si="48"/>
        <v>295.55626634329599</v>
      </c>
      <c r="H60" s="58">
        <f t="shared" si="48"/>
        <v>349.29376931480436</v>
      </c>
      <c r="I60" s="58">
        <f t="shared" si="48"/>
        <v>403.03127228631286</v>
      </c>
      <c r="J60" s="201">
        <f t="shared" si="48"/>
        <v>429.90002377206702</v>
      </c>
      <c r="K60" s="63">
        <f t="shared" si="48"/>
        <v>429.90002377206702</v>
      </c>
      <c r="L60" s="63">
        <f t="shared" si="48"/>
        <v>429.90002377206702</v>
      </c>
      <c r="M60" s="62">
        <f t="shared" si="48"/>
        <v>429.90002377206702</v>
      </c>
      <c r="N60" s="58">
        <f t="shared" si="48"/>
        <v>429.90002377206702</v>
      </c>
      <c r="O60" s="58">
        <f t="shared" si="48"/>
        <v>429.90002377206702</v>
      </c>
      <c r="P60" s="58">
        <f t="shared" si="48"/>
        <v>429.90002377206702</v>
      </c>
      <c r="Q60" s="58">
        <f t="shared" si="48"/>
        <v>429.90002377206702</v>
      </c>
      <c r="R60" s="58">
        <f t="shared" si="48"/>
        <v>429.90002377206702</v>
      </c>
      <c r="S60" s="58">
        <f t="shared" si="48"/>
        <v>429.90002377206702</v>
      </c>
      <c r="T60" s="58">
        <f t="shared" si="48"/>
        <v>429.90002377206702</v>
      </c>
      <c r="U60" s="58">
        <f t="shared" si="48"/>
        <v>429.90002377206702</v>
      </c>
      <c r="V60" s="58">
        <f t="shared" si="48"/>
        <v>429.90002377206702</v>
      </c>
      <c r="W60" s="58">
        <f t="shared" si="48"/>
        <v>429.90002377206702</v>
      </c>
      <c r="X60" s="58">
        <f t="shared" si="48"/>
        <v>429.90002377206702</v>
      </c>
      <c r="Y60" s="58">
        <f t="shared" si="48"/>
        <v>429.90002377206702</v>
      </c>
      <c r="Z60" s="58">
        <f t="shared" si="48"/>
        <v>429.90002377206702</v>
      </c>
      <c r="AA60" s="58">
        <f t="shared" si="48"/>
        <v>429.90002377206702</v>
      </c>
      <c r="AB60" s="58">
        <f t="shared" si="48"/>
        <v>429.90002377206702</v>
      </c>
      <c r="AC60" s="58">
        <f t="shared" si="48"/>
        <v>429.90002377206702</v>
      </c>
      <c r="AD60" s="58">
        <f t="shared" si="48"/>
        <v>429.90002377206702</v>
      </c>
      <c r="AE60" s="58">
        <f t="shared" si="48"/>
        <v>429.90002377206702</v>
      </c>
      <c r="AF60" s="58">
        <f t="shared" si="48"/>
        <v>429.90002377206702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26.58441227100203</v>
      </c>
      <c r="C61" s="58">
        <f t="shared" si="49"/>
        <v>79.753236813006112</v>
      </c>
      <c r="D61" s="58">
        <f t="shared" si="49"/>
        <v>132.92206135501016</v>
      </c>
      <c r="E61" s="58">
        <f t="shared" si="49"/>
        <v>186.09088589701418</v>
      </c>
      <c r="F61" s="58">
        <f t="shared" si="49"/>
        <v>239.25971043901822</v>
      </c>
      <c r="G61" s="58">
        <f t="shared" si="49"/>
        <v>292.42853498102221</v>
      </c>
      <c r="H61" s="58">
        <f t="shared" si="49"/>
        <v>345.59735952302628</v>
      </c>
      <c r="I61" s="58">
        <f t="shared" si="49"/>
        <v>398.76618406503047</v>
      </c>
      <c r="J61" s="201">
        <f t="shared" si="49"/>
        <v>425.35059633603248</v>
      </c>
      <c r="K61" s="63">
        <f t="shared" si="49"/>
        <v>425.35059633603248</v>
      </c>
      <c r="L61" s="63">
        <f t="shared" si="49"/>
        <v>425.35059633603248</v>
      </c>
      <c r="M61" s="62">
        <f t="shared" si="49"/>
        <v>425.35059633603248</v>
      </c>
      <c r="N61" s="58">
        <f t="shared" si="49"/>
        <v>425.35059633603248</v>
      </c>
      <c r="O61" s="58">
        <f t="shared" si="49"/>
        <v>425.35059633603248</v>
      </c>
      <c r="P61" s="58">
        <f t="shared" si="49"/>
        <v>425.35059633603248</v>
      </c>
      <c r="Q61" s="58">
        <f t="shared" si="49"/>
        <v>425.35059633603248</v>
      </c>
      <c r="R61" s="58">
        <f t="shared" si="49"/>
        <v>425.35059633603248</v>
      </c>
      <c r="S61" s="58">
        <f t="shared" si="49"/>
        <v>425.35059633603248</v>
      </c>
      <c r="T61" s="58">
        <f t="shared" si="49"/>
        <v>425.35059633603248</v>
      </c>
      <c r="U61" s="58">
        <f t="shared" si="49"/>
        <v>425.35059633603248</v>
      </c>
      <c r="V61" s="58">
        <f t="shared" si="49"/>
        <v>425.35059633603248</v>
      </c>
      <c r="W61" s="58">
        <f t="shared" si="49"/>
        <v>425.35059633603248</v>
      </c>
      <c r="X61" s="58">
        <f t="shared" si="49"/>
        <v>425.35059633603248</v>
      </c>
      <c r="Y61" s="58">
        <f t="shared" si="49"/>
        <v>425.35059633603248</v>
      </c>
      <c r="Z61" s="58">
        <f t="shared" si="49"/>
        <v>425.35059633603248</v>
      </c>
      <c r="AA61" s="58">
        <f t="shared" si="49"/>
        <v>425.35059633603248</v>
      </c>
      <c r="AB61" s="58">
        <f t="shared" si="49"/>
        <v>425.35059633603248</v>
      </c>
      <c r="AC61" s="58">
        <f t="shared" si="49"/>
        <v>425.35059633603248</v>
      </c>
      <c r="AD61" s="58">
        <f t="shared" si="49"/>
        <v>425.35059633603248</v>
      </c>
      <c r="AE61" s="58">
        <f t="shared" si="49"/>
        <v>425.35059633603248</v>
      </c>
      <c r="AF61" s="58">
        <f t="shared" si="49"/>
        <v>425.35059633603248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26.303082082891425</v>
      </c>
      <c r="C62" s="58">
        <f t="shared" si="50"/>
        <v>78.909246248674279</v>
      </c>
      <c r="D62" s="58">
        <f t="shared" si="50"/>
        <v>131.51541041445714</v>
      </c>
      <c r="E62" s="58">
        <f t="shared" si="50"/>
        <v>184.12157458023992</v>
      </c>
      <c r="F62" s="58">
        <f t="shared" si="50"/>
        <v>236.72773874602274</v>
      </c>
      <c r="G62" s="58">
        <f t="shared" si="50"/>
        <v>289.33390291180552</v>
      </c>
      <c r="H62" s="58">
        <f t="shared" si="50"/>
        <v>341.94006707758837</v>
      </c>
      <c r="I62" s="58">
        <f t="shared" si="50"/>
        <v>394.54623124337138</v>
      </c>
      <c r="J62" s="201">
        <f t="shared" si="50"/>
        <v>420.8493133262628</v>
      </c>
      <c r="K62" s="63">
        <f t="shared" si="50"/>
        <v>420.8493133262628</v>
      </c>
      <c r="L62" s="63">
        <f t="shared" si="50"/>
        <v>420.8493133262628</v>
      </c>
      <c r="M62" s="62">
        <f t="shared" si="50"/>
        <v>420.8493133262628</v>
      </c>
      <c r="N62" s="58">
        <f t="shared" si="50"/>
        <v>420.8493133262628</v>
      </c>
      <c r="O62" s="58">
        <f t="shared" si="50"/>
        <v>420.8493133262628</v>
      </c>
      <c r="P62" s="58">
        <f t="shared" si="50"/>
        <v>420.8493133262628</v>
      </c>
      <c r="Q62" s="58">
        <f t="shared" si="50"/>
        <v>420.8493133262628</v>
      </c>
      <c r="R62" s="58">
        <f t="shared" si="50"/>
        <v>420.8493133262628</v>
      </c>
      <c r="S62" s="58">
        <f t="shared" si="50"/>
        <v>420.8493133262628</v>
      </c>
      <c r="T62" s="58">
        <f t="shared" si="50"/>
        <v>420.8493133262628</v>
      </c>
      <c r="U62" s="58">
        <f t="shared" si="50"/>
        <v>420.8493133262628</v>
      </c>
      <c r="V62" s="58">
        <f t="shared" si="50"/>
        <v>420.8493133262628</v>
      </c>
      <c r="W62" s="58">
        <f t="shared" si="50"/>
        <v>420.8493133262628</v>
      </c>
      <c r="X62" s="58">
        <f t="shared" si="50"/>
        <v>420.8493133262628</v>
      </c>
      <c r="Y62" s="58">
        <f t="shared" si="50"/>
        <v>420.8493133262628</v>
      </c>
      <c r="Z62" s="58">
        <f t="shared" si="50"/>
        <v>420.8493133262628</v>
      </c>
      <c r="AA62" s="58">
        <f t="shared" si="50"/>
        <v>420.8493133262628</v>
      </c>
      <c r="AB62" s="58">
        <f t="shared" si="50"/>
        <v>420.8493133262628</v>
      </c>
      <c r="AC62" s="58">
        <f t="shared" si="50"/>
        <v>420.8493133262628</v>
      </c>
      <c r="AD62" s="58">
        <f t="shared" si="50"/>
        <v>420.8493133262628</v>
      </c>
      <c r="AE62" s="58">
        <f t="shared" si="50"/>
        <v>420.8493133262628</v>
      </c>
      <c r="AF62" s="58">
        <f t="shared" si="50"/>
        <v>420.8493133262628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26.024729078324903</v>
      </c>
      <c r="C63" s="58">
        <f t="shared" si="51"/>
        <v>78.074187234974715</v>
      </c>
      <c r="D63" s="58">
        <f t="shared" si="51"/>
        <v>130.12364539162451</v>
      </c>
      <c r="E63" s="58">
        <f t="shared" si="51"/>
        <v>182.17310354827427</v>
      </c>
      <c r="F63" s="58">
        <f t="shared" si="51"/>
        <v>234.22256170492403</v>
      </c>
      <c r="G63" s="58">
        <f t="shared" si="51"/>
        <v>286.27201986157377</v>
      </c>
      <c r="H63" s="58">
        <f t="shared" si="51"/>
        <v>338.32147801822356</v>
      </c>
      <c r="I63" s="58">
        <f t="shared" si="51"/>
        <v>390.37093617487352</v>
      </c>
      <c r="J63" s="201">
        <f t="shared" si="51"/>
        <v>416.39566525319844</v>
      </c>
      <c r="K63" s="63">
        <f t="shared" si="51"/>
        <v>416.39566525319844</v>
      </c>
      <c r="L63" s="63">
        <f t="shared" si="51"/>
        <v>416.39566525319844</v>
      </c>
      <c r="M63" s="62">
        <f t="shared" si="51"/>
        <v>416.39566525319844</v>
      </c>
      <c r="N63" s="58">
        <f t="shared" si="51"/>
        <v>416.39566525319844</v>
      </c>
      <c r="O63" s="58">
        <f t="shared" si="51"/>
        <v>416.39566525319844</v>
      </c>
      <c r="P63" s="58">
        <f t="shared" si="51"/>
        <v>416.39566525319844</v>
      </c>
      <c r="Q63" s="58">
        <f t="shared" si="51"/>
        <v>416.39566525319844</v>
      </c>
      <c r="R63" s="58">
        <f t="shared" si="51"/>
        <v>416.39566525319844</v>
      </c>
      <c r="S63" s="58">
        <f t="shared" si="51"/>
        <v>416.39566525319844</v>
      </c>
      <c r="T63" s="58">
        <f t="shared" si="51"/>
        <v>416.39566525319844</v>
      </c>
      <c r="U63" s="58">
        <f t="shared" si="51"/>
        <v>416.39566525319844</v>
      </c>
      <c r="V63" s="58">
        <f t="shared" si="51"/>
        <v>416.39566525319844</v>
      </c>
      <c r="W63" s="58">
        <f t="shared" si="51"/>
        <v>416.39566525319844</v>
      </c>
      <c r="X63" s="58">
        <f t="shared" si="51"/>
        <v>416.39566525319844</v>
      </c>
      <c r="Y63" s="58">
        <f t="shared" si="51"/>
        <v>416.39566525319844</v>
      </c>
      <c r="Z63" s="58">
        <f t="shared" si="51"/>
        <v>416.39566525319844</v>
      </c>
      <c r="AA63" s="58">
        <f t="shared" si="51"/>
        <v>416.39566525319844</v>
      </c>
      <c r="AB63" s="58">
        <f t="shared" si="51"/>
        <v>416.39566525319844</v>
      </c>
      <c r="AC63" s="58">
        <f t="shared" si="51"/>
        <v>416.39566525319844</v>
      </c>
      <c r="AD63" s="58">
        <f t="shared" si="51"/>
        <v>416.39566525319844</v>
      </c>
      <c r="AE63" s="58">
        <f t="shared" si="51"/>
        <v>416.39566525319844</v>
      </c>
      <c r="AF63" s="58">
        <f t="shared" si="51"/>
        <v>416.39566525319844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25.749321751185345</v>
      </c>
      <c r="C64" s="58">
        <f t="shared" si="52"/>
        <v>77.247965253556046</v>
      </c>
      <c r="D64" s="58">
        <f t="shared" si="52"/>
        <v>128.74660875592673</v>
      </c>
      <c r="E64" s="58">
        <f t="shared" si="52"/>
        <v>180.24525225829737</v>
      </c>
      <c r="F64" s="58">
        <f t="shared" si="52"/>
        <v>231.74389576066801</v>
      </c>
      <c r="G64" s="58">
        <f t="shared" si="52"/>
        <v>283.24253926303862</v>
      </c>
      <c r="H64" s="58">
        <f t="shared" si="52"/>
        <v>334.74118276540935</v>
      </c>
      <c r="I64" s="58">
        <f t="shared" si="52"/>
        <v>386.23982626778019</v>
      </c>
      <c r="J64" s="201">
        <f t="shared" si="52"/>
        <v>411.98914801896552</v>
      </c>
      <c r="K64" s="63">
        <f t="shared" si="52"/>
        <v>411.98914801896552</v>
      </c>
      <c r="L64" s="63">
        <f t="shared" si="52"/>
        <v>411.98914801896552</v>
      </c>
      <c r="M64" s="62">
        <f t="shared" si="52"/>
        <v>411.98914801896552</v>
      </c>
      <c r="N64" s="58">
        <f t="shared" si="52"/>
        <v>411.98914801896552</v>
      </c>
      <c r="O64" s="58">
        <f t="shared" si="52"/>
        <v>411.98914801896552</v>
      </c>
      <c r="P64" s="58">
        <f t="shared" si="52"/>
        <v>411.98914801896552</v>
      </c>
      <c r="Q64" s="58">
        <f t="shared" si="52"/>
        <v>411.98914801896552</v>
      </c>
      <c r="R64" s="58">
        <f t="shared" si="52"/>
        <v>411.98914801896552</v>
      </c>
      <c r="S64" s="58">
        <f t="shared" si="52"/>
        <v>411.98914801896552</v>
      </c>
      <c r="T64" s="58">
        <f t="shared" si="52"/>
        <v>411.98914801896552</v>
      </c>
      <c r="U64" s="58">
        <f t="shared" si="52"/>
        <v>411.98914801896552</v>
      </c>
      <c r="V64" s="58">
        <f t="shared" si="52"/>
        <v>411.98914801896552</v>
      </c>
      <c r="W64" s="58">
        <f t="shared" si="52"/>
        <v>411.98914801896552</v>
      </c>
      <c r="X64" s="58">
        <f t="shared" si="52"/>
        <v>411.98914801896552</v>
      </c>
      <c r="Y64" s="58">
        <f t="shared" si="52"/>
        <v>411.98914801896552</v>
      </c>
      <c r="Z64" s="58">
        <f t="shared" si="52"/>
        <v>411.98914801896552</v>
      </c>
      <c r="AA64" s="58">
        <f t="shared" si="52"/>
        <v>411.98914801896552</v>
      </c>
      <c r="AB64" s="58">
        <f t="shared" si="52"/>
        <v>411.98914801896552</v>
      </c>
      <c r="AC64" s="58">
        <f t="shared" si="52"/>
        <v>411.98914801896552</v>
      </c>
      <c r="AD64" s="58">
        <f t="shared" si="52"/>
        <v>411.98914801896552</v>
      </c>
      <c r="AE64" s="58">
        <f t="shared" si="52"/>
        <v>411.98914801896552</v>
      </c>
      <c r="AF64" s="58">
        <f t="shared" si="52"/>
        <v>411.98914801896552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25.476828928769887</v>
      </c>
      <c r="C65" s="58">
        <f t="shared" si="53"/>
        <v>76.430486786309658</v>
      </c>
      <c r="D65" s="58">
        <f t="shared" si="53"/>
        <v>127.38414464384942</v>
      </c>
      <c r="E65" s="58">
        <f t="shared" si="53"/>
        <v>178.33780250138918</v>
      </c>
      <c r="F65" s="58">
        <f t="shared" si="53"/>
        <v>229.29146035892887</v>
      </c>
      <c r="G65" s="58">
        <f t="shared" si="53"/>
        <v>280.2451182164686</v>
      </c>
      <c r="H65" s="58">
        <f t="shared" si="53"/>
        <v>331.19877607400838</v>
      </c>
      <c r="I65" s="58">
        <f t="shared" si="53"/>
        <v>382.15243393154827</v>
      </c>
      <c r="J65" s="201">
        <f t="shared" si="53"/>
        <v>407.62926286031819</v>
      </c>
      <c r="K65" s="63">
        <f t="shared" si="53"/>
        <v>407.62926286031819</v>
      </c>
      <c r="L65" s="63">
        <f t="shared" si="53"/>
        <v>407.62926286031819</v>
      </c>
      <c r="M65" s="62">
        <f t="shared" si="53"/>
        <v>407.62926286031819</v>
      </c>
      <c r="N65" s="58">
        <f t="shared" si="53"/>
        <v>407.62926286031819</v>
      </c>
      <c r="O65" s="58">
        <f t="shared" si="53"/>
        <v>407.62926286031819</v>
      </c>
      <c r="P65" s="58">
        <f t="shared" si="53"/>
        <v>407.62926286031819</v>
      </c>
      <c r="Q65" s="58">
        <f t="shared" si="53"/>
        <v>407.62926286031819</v>
      </c>
      <c r="R65" s="58">
        <f t="shared" si="53"/>
        <v>407.62926286031819</v>
      </c>
      <c r="S65" s="58">
        <f t="shared" si="53"/>
        <v>407.62926286031819</v>
      </c>
      <c r="T65" s="58">
        <f t="shared" si="53"/>
        <v>407.62926286031819</v>
      </c>
      <c r="U65" s="58">
        <f t="shared" si="53"/>
        <v>407.62926286031819</v>
      </c>
      <c r="V65" s="58">
        <f t="shared" si="53"/>
        <v>407.62926286031819</v>
      </c>
      <c r="W65" s="58">
        <f t="shared" si="53"/>
        <v>407.62926286031819</v>
      </c>
      <c r="X65" s="58">
        <f t="shared" si="53"/>
        <v>407.62926286031819</v>
      </c>
      <c r="Y65" s="58">
        <f t="shared" si="53"/>
        <v>407.62926286031819</v>
      </c>
      <c r="Z65" s="58">
        <f t="shared" si="53"/>
        <v>407.62926286031819</v>
      </c>
      <c r="AA65" s="58">
        <f t="shared" si="53"/>
        <v>407.62926286031819</v>
      </c>
      <c r="AB65" s="58">
        <f t="shared" si="53"/>
        <v>407.62926286031819</v>
      </c>
      <c r="AC65" s="58">
        <f t="shared" si="53"/>
        <v>407.62926286031819</v>
      </c>
      <c r="AD65" s="58">
        <f t="shared" si="53"/>
        <v>407.62926286031819</v>
      </c>
      <c r="AE65" s="58">
        <f t="shared" si="53"/>
        <v>407.62926286031819</v>
      </c>
      <c r="AF65" s="58">
        <f t="shared" si="53"/>
        <v>407.62926286031819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25.207219768261542</v>
      </c>
      <c r="C66" s="58">
        <f t="shared" si="54"/>
        <v>75.621659304784615</v>
      </c>
      <c r="D66" s="58">
        <f t="shared" si="54"/>
        <v>126.03609884130769</v>
      </c>
      <c r="E66" s="58">
        <f t="shared" si="54"/>
        <v>176.45053837783075</v>
      </c>
      <c r="F66" s="58">
        <f t="shared" si="54"/>
        <v>226.86497791435374</v>
      </c>
      <c r="G66" s="58">
        <f t="shared" si="54"/>
        <v>277.27941745087679</v>
      </c>
      <c r="H66" s="58">
        <f t="shared" si="54"/>
        <v>327.6938569873999</v>
      </c>
      <c r="I66" s="58">
        <f t="shared" si="54"/>
        <v>378.10829652392312</v>
      </c>
      <c r="J66" s="201">
        <f t="shared" si="54"/>
        <v>403.31551629218467</v>
      </c>
      <c r="K66" s="63">
        <f t="shared" si="54"/>
        <v>403.31551629218467</v>
      </c>
      <c r="L66" s="63">
        <f t="shared" si="54"/>
        <v>403.31551629218467</v>
      </c>
      <c r="M66" s="62">
        <f t="shared" si="54"/>
        <v>403.31551629218467</v>
      </c>
      <c r="N66" s="58">
        <f t="shared" si="54"/>
        <v>403.31551629218467</v>
      </c>
      <c r="O66" s="58">
        <f t="shared" si="54"/>
        <v>403.31551629218467</v>
      </c>
      <c r="P66" s="58">
        <f t="shared" si="54"/>
        <v>403.31551629218467</v>
      </c>
      <c r="Q66" s="58">
        <f t="shared" si="54"/>
        <v>403.31551629218467</v>
      </c>
      <c r="R66" s="58">
        <f t="shared" si="54"/>
        <v>403.31551629218467</v>
      </c>
      <c r="S66" s="58">
        <f t="shared" si="54"/>
        <v>403.31551629218467</v>
      </c>
      <c r="T66" s="58">
        <f t="shared" si="54"/>
        <v>403.31551629218467</v>
      </c>
      <c r="U66" s="58">
        <f t="shared" si="54"/>
        <v>403.31551629218467</v>
      </c>
      <c r="V66" s="58">
        <f t="shared" si="54"/>
        <v>403.31551629218467</v>
      </c>
      <c r="W66" s="58">
        <f t="shared" si="54"/>
        <v>403.31551629218467</v>
      </c>
      <c r="X66" s="58">
        <f t="shared" si="54"/>
        <v>403.31551629218467</v>
      </c>
      <c r="Y66" s="58">
        <f t="shared" si="54"/>
        <v>403.31551629218467</v>
      </c>
      <c r="Z66" s="58">
        <f t="shared" si="54"/>
        <v>403.31551629218467</v>
      </c>
      <c r="AA66" s="58">
        <f t="shared" si="54"/>
        <v>403.31551629218467</v>
      </c>
      <c r="AB66" s="58">
        <f t="shared" si="54"/>
        <v>403.31551629218467</v>
      </c>
      <c r="AC66" s="58">
        <f t="shared" si="54"/>
        <v>403.31551629218467</v>
      </c>
      <c r="AD66" s="58">
        <f t="shared" si="54"/>
        <v>403.31551629218467</v>
      </c>
      <c r="AE66" s="58">
        <f t="shared" si="54"/>
        <v>403.31551629218467</v>
      </c>
      <c r="AF66" s="58">
        <f t="shared" si="54"/>
        <v>403.31551629218467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24.940463753238188</v>
      </c>
      <c r="C67" s="58">
        <f t="shared" si="55"/>
        <v>74.821391259714559</v>
      </c>
      <c r="D67" s="58">
        <f t="shared" si="55"/>
        <v>124.70231876619093</v>
      </c>
      <c r="E67" s="58">
        <f t="shared" si="55"/>
        <v>174.58324627266728</v>
      </c>
      <c r="F67" s="58">
        <f t="shared" si="55"/>
        <v>224.46417377914358</v>
      </c>
      <c r="G67" s="58">
        <f t="shared" si="55"/>
        <v>274.34510128561993</v>
      </c>
      <c r="H67" s="58">
        <f t="shared" si="55"/>
        <v>324.22602879209632</v>
      </c>
      <c r="I67" s="58">
        <f t="shared" si="55"/>
        <v>374.10695629857281</v>
      </c>
      <c r="J67" s="201">
        <f t="shared" si="55"/>
        <v>399.047420051811</v>
      </c>
      <c r="K67" s="63">
        <f t="shared" si="55"/>
        <v>399.047420051811</v>
      </c>
      <c r="L67" s="63">
        <f t="shared" si="55"/>
        <v>399.047420051811</v>
      </c>
      <c r="M67" s="62">
        <f t="shared" si="55"/>
        <v>399.047420051811</v>
      </c>
      <c r="N67" s="58">
        <f t="shared" si="55"/>
        <v>399.047420051811</v>
      </c>
      <c r="O67" s="58">
        <f t="shared" si="55"/>
        <v>399.047420051811</v>
      </c>
      <c r="P67" s="58">
        <f t="shared" si="55"/>
        <v>399.047420051811</v>
      </c>
      <c r="Q67" s="58">
        <f t="shared" si="55"/>
        <v>399.047420051811</v>
      </c>
      <c r="R67" s="58">
        <f t="shared" si="55"/>
        <v>399.047420051811</v>
      </c>
      <c r="S67" s="58">
        <f t="shared" si="55"/>
        <v>399.047420051811</v>
      </c>
      <c r="T67" s="58">
        <f t="shared" si="55"/>
        <v>399.047420051811</v>
      </c>
      <c r="U67" s="58">
        <f t="shared" si="55"/>
        <v>399.047420051811</v>
      </c>
      <c r="V67" s="58">
        <f t="shared" si="55"/>
        <v>399.047420051811</v>
      </c>
      <c r="W67" s="58">
        <f t="shared" si="55"/>
        <v>399.047420051811</v>
      </c>
      <c r="X67" s="58">
        <f t="shared" si="55"/>
        <v>399.047420051811</v>
      </c>
      <c r="Y67" s="58">
        <f t="shared" si="55"/>
        <v>399.047420051811</v>
      </c>
      <c r="Z67" s="58">
        <f t="shared" si="55"/>
        <v>399.047420051811</v>
      </c>
      <c r="AA67" s="58">
        <f t="shared" si="55"/>
        <v>399.047420051811</v>
      </c>
      <c r="AB67" s="58">
        <f t="shared" si="55"/>
        <v>399.047420051811</v>
      </c>
      <c r="AC67" s="58">
        <f t="shared" si="55"/>
        <v>399.047420051811</v>
      </c>
      <c r="AD67" s="58">
        <f t="shared" si="55"/>
        <v>399.047420051811</v>
      </c>
      <c r="AE67" s="58">
        <f t="shared" si="55"/>
        <v>399.047420051811</v>
      </c>
      <c r="AF67" s="58">
        <f t="shared" si="55"/>
        <v>399.047420051811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24.676530690218481</v>
      </c>
      <c r="C68" s="58">
        <f t="shared" si="56"/>
        <v>74.02959207065544</v>
      </c>
      <c r="D68" s="58">
        <f t="shared" si="56"/>
        <v>123.38265345109238</v>
      </c>
      <c r="E68" s="58">
        <f t="shared" si="56"/>
        <v>172.73571483152932</v>
      </c>
      <c r="F68" s="58">
        <f t="shared" si="56"/>
        <v>222.08877621196621</v>
      </c>
      <c r="G68" s="58">
        <f t="shared" si="56"/>
        <v>271.44183759240315</v>
      </c>
      <c r="H68" s="58">
        <f t="shared" si="56"/>
        <v>320.79489897284014</v>
      </c>
      <c r="I68" s="58">
        <f t="shared" si="56"/>
        <v>370.1479603532772</v>
      </c>
      <c r="J68" s="201">
        <f t="shared" si="56"/>
        <v>394.8244910434957</v>
      </c>
      <c r="K68" s="63">
        <f t="shared" si="56"/>
        <v>394.8244910434957</v>
      </c>
      <c r="L68" s="63">
        <f t="shared" si="56"/>
        <v>394.8244910434957</v>
      </c>
      <c r="M68" s="62">
        <f t="shared" si="56"/>
        <v>394.8244910434957</v>
      </c>
      <c r="N68" s="58">
        <f t="shared" si="56"/>
        <v>394.8244910434957</v>
      </c>
      <c r="O68" s="58">
        <f t="shared" si="56"/>
        <v>394.8244910434957</v>
      </c>
      <c r="P68" s="58">
        <f t="shared" si="56"/>
        <v>394.8244910434957</v>
      </c>
      <c r="Q68" s="58">
        <f t="shared" si="56"/>
        <v>394.8244910434957</v>
      </c>
      <c r="R68" s="58">
        <f t="shared" si="56"/>
        <v>394.8244910434957</v>
      </c>
      <c r="S68" s="58">
        <f t="shared" si="56"/>
        <v>394.8244910434957</v>
      </c>
      <c r="T68" s="58">
        <f t="shared" si="56"/>
        <v>394.8244910434957</v>
      </c>
      <c r="U68" s="58">
        <f t="shared" si="56"/>
        <v>394.8244910434957</v>
      </c>
      <c r="V68" s="58">
        <f t="shared" si="56"/>
        <v>394.8244910434957</v>
      </c>
      <c r="W68" s="58">
        <f t="shared" si="56"/>
        <v>394.8244910434957</v>
      </c>
      <c r="X68" s="58">
        <f t="shared" si="56"/>
        <v>394.8244910434957</v>
      </c>
      <c r="Y68" s="58">
        <f t="shared" si="56"/>
        <v>394.8244910434957</v>
      </c>
      <c r="Z68" s="58">
        <f t="shared" si="56"/>
        <v>394.8244910434957</v>
      </c>
      <c r="AA68" s="58">
        <f t="shared" si="56"/>
        <v>394.8244910434957</v>
      </c>
      <c r="AB68" s="58">
        <f t="shared" si="56"/>
        <v>394.8244910434957</v>
      </c>
      <c r="AC68" s="58">
        <f t="shared" si="56"/>
        <v>394.8244910434957</v>
      </c>
      <c r="AD68" s="58">
        <f t="shared" si="56"/>
        <v>394.8244910434957</v>
      </c>
      <c r="AE68" s="58">
        <f t="shared" si="56"/>
        <v>394.8244910434957</v>
      </c>
      <c r="AF68" s="58">
        <f t="shared" si="56"/>
        <v>394.8244910434957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24.41539070524432</v>
      </c>
      <c r="C69" s="58">
        <f t="shared" si="57"/>
        <v>73.246172115732961</v>
      </c>
      <c r="D69" s="58">
        <f t="shared" si="57"/>
        <v>122.07695352622159</v>
      </c>
      <c r="E69" s="58">
        <f t="shared" si="57"/>
        <v>170.9077349367102</v>
      </c>
      <c r="F69" s="58">
        <f t="shared" si="57"/>
        <v>219.73851634719878</v>
      </c>
      <c r="G69" s="58">
        <f t="shared" si="57"/>
        <v>268.56929775768737</v>
      </c>
      <c r="H69" s="58">
        <f t="shared" si="57"/>
        <v>317.40007916817603</v>
      </c>
      <c r="I69" s="58">
        <f t="shared" si="57"/>
        <v>366.23086057866476</v>
      </c>
      <c r="J69" s="201">
        <f t="shared" si="57"/>
        <v>390.64625128390912</v>
      </c>
      <c r="K69" s="63">
        <f t="shared" si="57"/>
        <v>390.64625128390912</v>
      </c>
      <c r="L69" s="63">
        <f t="shared" si="57"/>
        <v>390.64625128390912</v>
      </c>
      <c r="M69" s="62">
        <f t="shared" si="57"/>
        <v>390.64625128390912</v>
      </c>
      <c r="N69" s="58">
        <f t="shared" si="57"/>
        <v>390.64625128390912</v>
      </c>
      <c r="O69" s="58">
        <f t="shared" si="57"/>
        <v>390.64625128390912</v>
      </c>
      <c r="P69" s="58">
        <f t="shared" si="57"/>
        <v>390.64625128390912</v>
      </c>
      <c r="Q69" s="58">
        <f t="shared" si="57"/>
        <v>390.64625128390912</v>
      </c>
      <c r="R69" s="58">
        <f t="shared" si="57"/>
        <v>390.64625128390912</v>
      </c>
      <c r="S69" s="58">
        <f t="shared" si="57"/>
        <v>390.64625128390912</v>
      </c>
      <c r="T69" s="58">
        <f t="shared" si="57"/>
        <v>390.64625128390912</v>
      </c>
      <c r="U69" s="58">
        <f t="shared" si="57"/>
        <v>390.64625128390912</v>
      </c>
      <c r="V69" s="58">
        <f t="shared" si="57"/>
        <v>390.64625128390912</v>
      </c>
      <c r="W69" s="58">
        <f t="shared" si="57"/>
        <v>390.64625128390912</v>
      </c>
      <c r="X69" s="58">
        <f t="shared" si="57"/>
        <v>390.64625128390912</v>
      </c>
      <c r="Y69" s="58">
        <f t="shared" si="57"/>
        <v>390.64625128390912</v>
      </c>
      <c r="Z69" s="58">
        <f t="shared" si="57"/>
        <v>390.64625128390912</v>
      </c>
      <c r="AA69" s="58">
        <f t="shared" si="57"/>
        <v>390.64625128390912</v>
      </c>
      <c r="AB69" s="58">
        <f t="shared" si="57"/>
        <v>390.64625128390912</v>
      </c>
      <c r="AC69" s="58">
        <f t="shared" si="57"/>
        <v>390.64625128390912</v>
      </c>
      <c r="AD69" s="58">
        <f t="shared" si="57"/>
        <v>390.64625128390912</v>
      </c>
      <c r="AE69" s="58">
        <f t="shared" si="57"/>
        <v>390.64625128390912</v>
      </c>
      <c r="AF69" s="58">
        <f t="shared" si="57"/>
        <v>390.64625128390912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24.157014240499496</v>
      </c>
      <c r="C70" s="58">
        <f t="shared" si="58"/>
        <v>72.471042721498492</v>
      </c>
      <c r="D70" s="58">
        <f t="shared" si="58"/>
        <v>120.78507120249748</v>
      </c>
      <c r="E70" s="58">
        <f t="shared" si="58"/>
        <v>169.09909968349646</v>
      </c>
      <c r="F70" s="58">
        <f t="shared" si="58"/>
        <v>217.41312816449539</v>
      </c>
      <c r="G70" s="58">
        <f t="shared" si="58"/>
        <v>265.72715664549435</v>
      </c>
      <c r="H70" s="58">
        <f t="shared" si="58"/>
        <v>314.04118512649336</v>
      </c>
      <c r="I70" s="58">
        <f t="shared" si="58"/>
        <v>362.35521360749243</v>
      </c>
      <c r="J70" s="201">
        <f t="shared" si="58"/>
        <v>386.51222784799194</v>
      </c>
      <c r="K70" s="63">
        <f t="shared" si="58"/>
        <v>386.51222784799194</v>
      </c>
      <c r="L70" s="63">
        <f t="shared" si="58"/>
        <v>386.51222784799194</v>
      </c>
      <c r="M70" s="62">
        <f t="shared" si="58"/>
        <v>386.51222784799194</v>
      </c>
      <c r="N70" s="58">
        <f t="shared" si="58"/>
        <v>386.51222784799194</v>
      </c>
      <c r="O70" s="58">
        <f t="shared" si="58"/>
        <v>386.51222784799194</v>
      </c>
      <c r="P70" s="58">
        <f t="shared" si="58"/>
        <v>386.51222784799194</v>
      </c>
      <c r="Q70" s="58">
        <f t="shared" si="58"/>
        <v>386.51222784799194</v>
      </c>
      <c r="R70" s="58">
        <f t="shared" si="58"/>
        <v>386.51222784799194</v>
      </c>
      <c r="S70" s="58">
        <f t="shared" si="58"/>
        <v>386.51222784799194</v>
      </c>
      <c r="T70" s="58">
        <f t="shared" si="58"/>
        <v>386.51222784799194</v>
      </c>
      <c r="U70" s="58">
        <f t="shared" si="58"/>
        <v>386.51222784799194</v>
      </c>
      <c r="V70" s="58">
        <f t="shared" si="58"/>
        <v>386.51222784799194</v>
      </c>
      <c r="W70" s="58">
        <f t="shared" si="58"/>
        <v>386.51222784799194</v>
      </c>
      <c r="X70" s="58">
        <f t="shared" si="58"/>
        <v>386.51222784799194</v>
      </c>
      <c r="Y70" s="58">
        <f t="shared" si="58"/>
        <v>386.51222784799194</v>
      </c>
      <c r="Z70" s="58">
        <f t="shared" si="58"/>
        <v>386.51222784799194</v>
      </c>
      <c r="AA70" s="58">
        <f t="shared" si="58"/>
        <v>386.51222784799194</v>
      </c>
      <c r="AB70" s="58">
        <f t="shared" si="58"/>
        <v>386.51222784799194</v>
      </c>
      <c r="AC70" s="58">
        <f t="shared" si="58"/>
        <v>386.51222784799194</v>
      </c>
      <c r="AD70" s="58">
        <f t="shared" si="58"/>
        <v>386.51222784799194</v>
      </c>
      <c r="AE70" s="58">
        <f t="shared" si="58"/>
        <v>386.51222784799194</v>
      </c>
      <c r="AF70" s="58">
        <f t="shared" si="58"/>
        <v>386.51222784799194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11.898980087421078</v>
      </c>
      <c r="O74" s="63">
        <f t="shared" si="60"/>
        <v>36.182612918892666</v>
      </c>
      <c r="P74" s="63">
        <f t="shared" si="60"/>
        <v>60.466245750364251</v>
      </c>
      <c r="Q74" s="63">
        <f t="shared" si="60"/>
        <v>84.749878581835844</v>
      </c>
      <c r="R74" s="63">
        <f t="shared" si="60"/>
        <v>109.03351141330744</v>
      </c>
      <c r="S74" s="63">
        <f t="shared" si="60"/>
        <v>133.31714424477903</v>
      </c>
      <c r="T74" s="63">
        <f t="shared" si="60"/>
        <v>157.60077707625061</v>
      </c>
      <c r="U74" s="63">
        <f t="shared" si="60"/>
        <v>181.88440990772219</v>
      </c>
      <c r="V74" s="63">
        <f t="shared" si="60"/>
        <v>206.16804273919379</v>
      </c>
      <c r="W74" s="63">
        <f t="shared" si="60"/>
        <v>230.45167557066537</v>
      </c>
      <c r="X74" s="63">
        <f t="shared" si="60"/>
        <v>254.73530840213695</v>
      </c>
      <c r="Y74" s="63">
        <f t="shared" si="60"/>
        <v>279.01894123360853</v>
      </c>
      <c r="Z74" s="63">
        <f t="shared" si="60"/>
        <v>303.30257406508014</v>
      </c>
      <c r="AA74" s="63">
        <f t="shared" si="60"/>
        <v>327.58620689655174</v>
      </c>
      <c r="AB74" s="63">
        <f t="shared" si="60"/>
        <v>351.86983972802329</v>
      </c>
      <c r="AC74" s="63">
        <f t="shared" si="60"/>
        <v>376.1534725594949</v>
      </c>
      <c r="AD74" s="63">
        <f t="shared" si="60"/>
        <v>400.43710539096651</v>
      </c>
      <c r="AE74" s="63">
        <f t="shared" si="60"/>
        <v>424.72073822243806</v>
      </c>
      <c r="AF74" s="63">
        <f t="shared" si="60"/>
        <v>449.00437105390967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11.898980087421078</v>
      </c>
      <c r="O75" s="63">
        <f t="shared" si="61"/>
        <v>36.182612918892666</v>
      </c>
      <c r="P75" s="63">
        <f t="shared" si="61"/>
        <v>60.466245750364251</v>
      </c>
      <c r="Q75" s="63">
        <f t="shared" si="61"/>
        <v>84.749878581835844</v>
      </c>
      <c r="R75" s="63">
        <f t="shared" si="61"/>
        <v>109.03351141330744</v>
      </c>
      <c r="S75" s="63">
        <f t="shared" si="61"/>
        <v>133.31714424477903</v>
      </c>
      <c r="T75" s="63">
        <f t="shared" si="61"/>
        <v>157.60077707625061</v>
      </c>
      <c r="U75" s="63">
        <f t="shared" si="61"/>
        <v>181.88440990772219</v>
      </c>
      <c r="V75" s="63">
        <f t="shared" si="61"/>
        <v>206.16804273919379</v>
      </c>
      <c r="W75" s="63">
        <f t="shared" si="61"/>
        <v>230.45167557066537</v>
      </c>
      <c r="X75" s="63">
        <f t="shared" si="61"/>
        <v>254.73530840213695</v>
      </c>
      <c r="Y75" s="63">
        <f t="shared" si="61"/>
        <v>279.01894123360853</v>
      </c>
      <c r="Z75" s="63">
        <f t="shared" si="61"/>
        <v>303.30257406508014</v>
      </c>
      <c r="AA75" s="63">
        <f t="shared" si="61"/>
        <v>327.58620689655174</v>
      </c>
      <c r="AB75" s="63">
        <f t="shared" si="61"/>
        <v>351.86983972802329</v>
      </c>
      <c r="AC75" s="63">
        <f t="shared" si="61"/>
        <v>376.1534725594949</v>
      </c>
      <c r="AD75" s="63">
        <f t="shared" si="61"/>
        <v>400.43710539096651</v>
      </c>
      <c r="AE75" s="63">
        <f t="shared" si="61"/>
        <v>424.72073822243806</v>
      </c>
      <c r="AF75" s="63">
        <f t="shared" si="61"/>
        <v>449.00437105390967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11.898980087421078</v>
      </c>
      <c r="O76" s="63">
        <f t="shared" si="62"/>
        <v>36.182612918892666</v>
      </c>
      <c r="P76" s="63">
        <f t="shared" si="62"/>
        <v>60.466245750364251</v>
      </c>
      <c r="Q76" s="63">
        <f t="shared" si="62"/>
        <v>84.749878581835844</v>
      </c>
      <c r="R76" s="63">
        <f t="shared" si="62"/>
        <v>109.03351141330744</v>
      </c>
      <c r="S76" s="63">
        <f t="shared" si="62"/>
        <v>133.31714424477903</v>
      </c>
      <c r="T76" s="63">
        <f t="shared" si="62"/>
        <v>157.60077707625061</v>
      </c>
      <c r="U76" s="63">
        <f t="shared" si="62"/>
        <v>181.88440990772219</v>
      </c>
      <c r="V76" s="63">
        <f t="shared" si="62"/>
        <v>206.16804273919379</v>
      </c>
      <c r="W76" s="63">
        <f t="shared" si="62"/>
        <v>230.45167557066537</v>
      </c>
      <c r="X76" s="63">
        <f t="shared" si="62"/>
        <v>254.73530840213695</v>
      </c>
      <c r="Y76" s="63">
        <f t="shared" si="62"/>
        <v>279.01894123360853</v>
      </c>
      <c r="Z76" s="63">
        <f t="shared" si="62"/>
        <v>303.30257406508014</v>
      </c>
      <c r="AA76" s="63">
        <f t="shared" si="62"/>
        <v>327.58620689655174</v>
      </c>
      <c r="AB76" s="63">
        <f t="shared" si="62"/>
        <v>351.86983972802329</v>
      </c>
      <c r="AC76" s="63">
        <f t="shared" si="62"/>
        <v>376.1534725594949</v>
      </c>
      <c r="AD76" s="63">
        <f t="shared" si="62"/>
        <v>400.43710539096651</v>
      </c>
      <c r="AE76" s="63">
        <f t="shared" si="62"/>
        <v>424.72073822243806</v>
      </c>
      <c r="AF76" s="63">
        <f t="shared" si="62"/>
        <v>449.00437105390967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11.898980087421078</v>
      </c>
      <c r="O77" s="63">
        <f t="shared" si="63"/>
        <v>36.182612918892666</v>
      </c>
      <c r="P77" s="63">
        <f t="shared" si="63"/>
        <v>60.466245750364251</v>
      </c>
      <c r="Q77" s="63">
        <f t="shared" si="63"/>
        <v>84.749878581835844</v>
      </c>
      <c r="R77" s="63">
        <f t="shared" si="63"/>
        <v>109.03351141330744</v>
      </c>
      <c r="S77" s="63">
        <f t="shared" si="63"/>
        <v>133.31714424477903</v>
      </c>
      <c r="T77" s="63">
        <f t="shared" si="63"/>
        <v>157.60077707625061</v>
      </c>
      <c r="U77" s="63">
        <f t="shared" si="63"/>
        <v>181.88440990772219</v>
      </c>
      <c r="V77" s="63">
        <f t="shared" si="63"/>
        <v>206.16804273919379</v>
      </c>
      <c r="W77" s="63">
        <f t="shared" si="63"/>
        <v>230.45167557066537</v>
      </c>
      <c r="X77" s="63">
        <f t="shared" si="63"/>
        <v>254.73530840213695</v>
      </c>
      <c r="Y77" s="63">
        <f t="shared" si="63"/>
        <v>279.01894123360853</v>
      </c>
      <c r="Z77" s="63">
        <f t="shared" si="63"/>
        <v>303.30257406508014</v>
      </c>
      <c r="AA77" s="63">
        <f t="shared" si="63"/>
        <v>327.58620689655174</v>
      </c>
      <c r="AB77" s="63">
        <f t="shared" si="63"/>
        <v>351.86983972802329</v>
      </c>
      <c r="AC77" s="63">
        <f t="shared" si="63"/>
        <v>376.1534725594949</v>
      </c>
      <c r="AD77" s="63">
        <f t="shared" si="63"/>
        <v>400.43710539096651</v>
      </c>
      <c r="AE77" s="63">
        <f t="shared" si="63"/>
        <v>424.72073822243806</v>
      </c>
      <c r="AF77" s="63">
        <f t="shared" si="63"/>
        <v>449.00437105390967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11.898980087421078</v>
      </c>
      <c r="O78" s="63">
        <f t="shared" si="64"/>
        <v>36.182612918892666</v>
      </c>
      <c r="P78" s="63">
        <f t="shared" si="64"/>
        <v>60.466245750364251</v>
      </c>
      <c r="Q78" s="63">
        <f t="shared" si="64"/>
        <v>84.749878581835844</v>
      </c>
      <c r="R78" s="63">
        <f t="shared" si="64"/>
        <v>109.03351141330744</v>
      </c>
      <c r="S78" s="63">
        <f t="shared" si="64"/>
        <v>133.31714424477903</v>
      </c>
      <c r="T78" s="63">
        <f t="shared" si="64"/>
        <v>157.60077707625061</v>
      </c>
      <c r="U78" s="63">
        <f t="shared" si="64"/>
        <v>181.88440990772219</v>
      </c>
      <c r="V78" s="63">
        <f t="shared" si="64"/>
        <v>206.16804273919379</v>
      </c>
      <c r="W78" s="63">
        <f t="shared" si="64"/>
        <v>230.45167557066537</v>
      </c>
      <c r="X78" s="63">
        <f t="shared" si="64"/>
        <v>254.73530840213695</v>
      </c>
      <c r="Y78" s="63">
        <f t="shared" si="64"/>
        <v>279.01894123360853</v>
      </c>
      <c r="Z78" s="63">
        <f t="shared" si="64"/>
        <v>303.30257406508014</v>
      </c>
      <c r="AA78" s="63">
        <f t="shared" si="64"/>
        <v>327.58620689655174</v>
      </c>
      <c r="AB78" s="63">
        <f t="shared" si="64"/>
        <v>351.86983972802329</v>
      </c>
      <c r="AC78" s="63">
        <f t="shared" si="64"/>
        <v>376.1534725594949</v>
      </c>
      <c r="AD78" s="63">
        <f t="shared" si="64"/>
        <v>400.43710539096651</v>
      </c>
      <c r="AE78" s="63">
        <f t="shared" si="64"/>
        <v>424.72073822243806</v>
      </c>
      <c r="AF78" s="63">
        <f t="shared" si="64"/>
        <v>449.00437105390967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11.898980087421078</v>
      </c>
      <c r="O79" s="63">
        <f t="shared" si="65"/>
        <v>36.182612918892666</v>
      </c>
      <c r="P79" s="63">
        <f t="shared" si="65"/>
        <v>60.466245750364251</v>
      </c>
      <c r="Q79" s="63">
        <f t="shared" si="65"/>
        <v>84.749878581835844</v>
      </c>
      <c r="R79" s="63">
        <f t="shared" si="65"/>
        <v>109.03351141330744</v>
      </c>
      <c r="S79" s="63">
        <f t="shared" si="65"/>
        <v>133.31714424477903</v>
      </c>
      <c r="T79" s="63">
        <f t="shared" si="65"/>
        <v>157.60077707625061</v>
      </c>
      <c r="U79" s="63">
        <f t="shared" si="65"/>
        <v>181.88440990772219</v>
      </c>
      <c r="V79" s="63">
        <f t="shared" si="65"/>
        <v>206.16804273919379</v>
      </c>
      <c r="W79" s="63">
        <f t="shared" si="65"/>
        <v>230.45167557066537</v>
      </c>
      <c r="X79" s="63">
        <f t="shared" si="65"/>
        <v>254.73530840213695</v>
      </c>
      <c r="Y79" s="63">
        <f t="shared" si="65"/>
        <v>279.01894123360853</v>
      </c>
      <c r="Z79" s="63">
        <f t="shared" si="65"/>
        <v>303.30257406508014</v>
      </c>
      <c r="AA79" s="63">
        <f t="shared" si="65"/>
        <v>327.58620689655174</v>
      </c>
      <c r="AB79" s="63">
        <f t="shared" si="65"/>
        <v>351.86983972802329</v>
      </c>
      <c r="AC79" s="63">
        <f t="shared" si="65"/>
        <v>376.1534725594949</v>
      </c>
      <c r="AD79" s="63">
        <f t="shared" si="65"/>
        <v>400.43710539096651</v>
      </c>
      <c r="AE79" s="63">
        <f t="shared" si="65"/>
        <v>424.72073822243806</v>
      </c>
      <c r="AF79" s="63">
        <f t="shared" si="65"/>
        <v>449.00437105390967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11.898980087421078</v>
      </c>
      <c r="O80" s="63">
        <f t="shared" si="66"/>
        <v>36.182612918892666</v>
      </c>
      <c r="P80" s="63">
        <f t="shared" si="66"/>
        <v>60.466245750364251</v>
      </c>
      <c r="Q80" s="63">
        <f t="shared" si="66"/>
        <v>84.749878581835844</v>
      </c>
      <c r="R80" s="63">
        <f t="shared" si="66"/>
        <v>109.03351141330744</v>
      </c>
      <c r="S80" s="63">
        <f t="shared" si="66"/>
        <v>133.31714424477903</v>
      </c>
      <c r="T80" s="63">
        <f t="shared" si="66"/>
        <v>157.60077707625061</v>
      </c>
      <c r="U80" s="63">
        <f t="shared" si="66"/>
        <v>181.88440990772219</v>
      </c>
      <c r="V80" s="63">
        <f t="shared" si="66"/>
        <v>206.16804273919379</v>
      </c>
      <c r="W80" s="63">
        <f t="shared" si="66"/>
        <v>230.45167557066537</v>
      </c>
      <c r="X80" s="63">
        <f t="shared" si="66"/>
        <v>254.73530840213695</v>
      </c>
      <c r="Y80" s="63">
        <f t="shared" si="66"/>
        <v>279.01894123360853</v>
      </c>
      <c r="Z80" s="63">
        <f t="shared" si="66"/>
        <v>303.30257406508014</v>
      </c>
      <c r="AA80" s="63">
        <f t="shared" si="66"/>
        <v>327.58620689655174</v>
      </c>
      <c r="AB80" s="63">
        <f t="shared" si="66"/>
        <v>351.86983972802329</v>
      </c>
      <c r="AC80" s="63">
        <f t="shared" si="66"/>
        <v>376.1534725594949</v>
      </c>
      <c r="AD80" s="63">
        <f t="shared" si="66"/>
        <v>400.43710539096651</v>
      </c>
      <c r="AE80" s="63">
        <f t="shared" si="66"/>
        <v>424.72073822243806</v>
      </c>
      <c r="AF80" s="63">
        <f t="shared" si="66"/>
        <v>449.00437105390967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11.898980087421078</v>
      </c>
      <c r="O81" s="63">
        <f t="shared" si="67"/>
        <v>36.182612918892666</v>
      </c>
      <c r="P81" s="63">
        <f t="shared" si="67"/>
        <v>60.466245750364251</v>
      </c>
      <c r="Q81" s="63">
        <f t="shared" si="67"/>
        <v>84.749878581835844</v>
      </c>
      <c r="R81" s="63">
        <f t="shared" si="67"/>
        <v>109.03351141330744</v>
      </c>
      <c r="S81" s="63">
        <f t="shared" si="67"/>
        <v>133.31714424477903</v>
      </c>
      <c r="T81" s="63">
        <f t="shared" si="67"/>
        <v>157.60077707625061</v>
      </c>
      <c r="U81" s="63">
        <f t="shared" si="67"/>
        <v>181.88440990772219</v>
      </c>
      <c r="V81" s="63">
        <f t="shared" si="67"/>
        <v>206.16804273919379</v>
      </c>
      <c r="W81" s="63">
        <f t="shared" si="67"/>
        <v>230.45167557066537</v>
      </c>
      <c r="X81" s="63">
        <f t="shared" si="67"/>
        <v>254.73530840213695</v>
      </c>
      <c r="Y81" s="63">
        <f t="shared" si="67"/>
        <v>279.01894123360853</v>
      </c>
      <c r="Z81" s="63">
        <f t="shared" si="67"/>
        <v>303.30257406508014</v>
      </c>
      <c r="AA81" s="63">
        <f t="shared" si="67"/>
        <v>327.58620689655174</v>
      </c>
      <c r="AB81" s="63">
        <f t="shared" si="67"/>
        <v>351.86983972802329</v>
      </c>
      <c r="AC81" s="63">
        <f t="shared" si="67"/>
        <v>376.1534725594949</v>
      </c>
      <c r="AD81" s="63">
        <f t="shared" si="67"/>
        <v>400.43710539096651</v>
      </c>
      <c r="AE81" s="63">
        <f t="shared" si="67"/>
        <v>424.72073822243806</v>
      </c>
      <c r="AF81" s="63">
        <f t="shared" si="67"/>
        <v>449.00437105390967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11.898980087421078</v>
      </c>
      <c r="O82" s="63">
        <f t="shared" si="68"/>
        <v>36.182612918892666</v>
      </c>
      <c r="P82" s="63">
        <f t="shared" si="68"/>
        <v>60.466245750364251</v>
      </c>
      <c r="Q82" s="63">
        <f t="shared" si="68"/>
        <v>84.749878581835844</v>
      </c>
      <c r="R82" s="63">
        <f t="shared" si="68"/>
        <v>109.03351141330744</v>
      </c>
      <c r="S82" s="63">
        <f t="shared" si="68"/>
        <v>133.31714424477903</v>
      </c>
      <c r="T82" s="63">
        <f t="shared" si="68"/>
        <v>157.60077707625061</v>
      </c>
      <c r="U82" s="63">
        <f t="shared" si="68"/>
        <v>181.88440990772219</v>
      </c>
      <c r="V82" s="63">
        <f t="shared" si="68"/>
        <v>206.16804273919379</v>
      </c>
      <c r="W82" s="63">
        <f t="shared" si="68"/>
        <v>230.45167557066537</v>
      </c>
      <c r="X82" s="63">
        <f t="shared" si="68"/>
        <v>254.73530840213695</v>
      </c>
      <c r="Y82" s="63">
        <f t="shared" si="68"/>
        <v>279.01894123360853</v>
      </c>
      <c r="Z82" s="63">
        <f t="shared" si="68"/>
        <v>303.30257406508014</v>
      </c>
      <c r="AA82" s="63">
        <f t="shared" si="68"/>
        <v>327.58620689655174</v>
      </c>
      <c r="AB82" s="63">
        <f t="shared" si="68"/>
        <v>351.86983972802329</v>
      </c>
      <c r="AC82" s="63">
        <f t="shared" si="68"/>
        <v>376.1534725594949</v>
      </c>
      <c r="AD82" s="63">
        <f t="shared" si="68"/>
        <v>400.43710539096651</v>
      </c>
      <c r="AE82" s="63">
        <f t="shared" si="68"/>
        <v>424.72073822243806</v>
      </c>
      <c r="AF82" s="63">
        <f t="shared" si="68"/>
        <v>449.00437105390967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11.898980087421078</v>
      </c>
      <c r="O83" s="63">
        <f t="shared" si="69"/>
        <v>36.182612918892666</v>
      </c>
      <c r="P83" s="63">
        <f t="shared" si="69"/>
        <v>60.466245750364251</v>
      </c>
      <c r="Q83" s="63">
        <f t="shared" si="69"/>
        <v>84.749878581835844</v>
      </c>
      <c r="R83" s="63">
        <f t="shared" si="69"/>
        <v>109.03351141330744</v>
      </c>
      <c r="S83" s="63">
        <f t="shared" si="69"/>
        <v>133.31714424477903</v>
      </c>
      <c r="T83" s="63">
        <f t="shared" si="69"/>
        <v>157.60077707625061</v>
      </c>
      <c r="U83" s="63">
        <f t="shared" si="69"/>
        <v>181.88440990772219</v>
      </c>
      <c r="V83" s="63">
        <f t="shared" si="69"/>
        <v>206.16804273919379</v>
      </c>
      <c r="W83" s="63">
        <f t="shared" si="69"/>
        <v>230.45167557066537</v>
      </c>
      <c r="X83" s="63">
        <f t="shared" si="69"/>
        <v>254.73530840213695</v>
      </c>
      <c r="Y83" s="63">
        <f t="shared" si="69"/>
        <v>279.01894123360853</v>
      </c>
      <c r="Z83" s="63">
        <f t="shared" si="69"/>
        <v>303.30257406508014</v>
      </c>
      <c r="AA83" s="63">
        <f t="shared" si="69"/>
        <v>327.58620689655174</v>
      </c>
      <c r="AB83" s="63">
        <f t="shared" si="69"/>
        <v>351.86983972802329</v>
      </c>
      <c r="AC83" s="63">
        <f t="shared" si="69"/>
        <v>376.1534725594949</v>
      </c>
      <c r="AD83" s="63">
        <f t="shared" si="69"/>
        <v>400.43710539096651</v>
      </c>
      <c r="AE83" s="63">
        <f t="shared" si="69"/>
        <v>424.72073822243806</v>
      </c>
      <c r="AF83" s="63">
        <f t="shared" si="69"/>
        <v>449.00437105390967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11.898980087421078</v>
      </c>
      <c r="O84" s="63">
        <f t="shared" si="70"/>
        <v>36.182612918892666</v>
      </c>
      <c r="P84" s="63">
        <f t="shared" si="70"/>
        <v>60.466245750364251</v>
      </c>
      <c r="Q84" s="63">
        <f t="shared" si="70"/>
        <v>84.749878581835844</v>
      </c>
      <c r="R84" s="63">
        <f t="shared" si="70"/>
        <v>109.03351141330744</v>
      </c>
      <c r="S84" s="63">
        <f t="shared" si="70"/>
        <v>133.31714424477903</v>
      </c>
      <c r="T84" s="63">
        <f t="shared" si="70"/>
        <v>157.60077707625061</v>
      </c>
      <c r="U84" s="63">
        <f t="shared" si="70"/>
        <v>181.88440990772219</v>
      </c>
      <c r="V84" s="63">
        <f t="shared" si="70"/>
        <v>206.16804273919379</v>
      </c>
      <c r="W84" s="63">
        <f t="shared" si="70"/>
        <v>230.45167557066537</v>
      </c>
      <c r="X84" s="63">
        <f t="shared" si="70"/>
        <v>254.73530840213695</v>
      </c>
      <c r="Y84" s="63">
        <f t="shared" si="70"/>
        <v>279.01894123360853</v>
      </c>
      <c r="Z84" s="63">
        <f t="shared" si="70"/>
        <v>303.30257406508014</v>
      </c>
      <c r="AA84" s="63">
        <f t="shared" si="70"/>
        <v>327.58620689655174</v>
      </c>
      <c r="AB84" s="63">
        <f t="shared" si="70"/>
        <v>351.86983972802329</v>
      </c>
      <c r="AC84" s="63">
        <f t="shared" si="70"/>
        <v>376.1534725594949</v>
      </c>
      <c r="AD84" s="63">
        <f t="shared" si="70"/>
        <v>400.43710539096651</v>
      </c>
      <c r="AE84" s="63">
        <f t="shared" si="70"/>
        <v>424.72073822243806</v>
      </c>
      <c r="AF84" s="63">
        <f t="shared" si="70"/>
        <v>449.00437105390967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11.898980087421078</v>
      </c>
      <c r="O85" s="63">
        <f t="shared" si="71"/>
        <v>36.182612918892666</v>
      </c>
      <c r="P85" s="63">
        <f t="shared" si="71"/>
        <v>60.466245750364251</v>
      </c>
      <c r="Q85" s="63">
        <f t="shared" si="71"/>
        <v>84.749878581835844</v>
      </c>
      <c r="R85" s="63">
        <f t="shared" si="71"/>
        <v>109.03351141330744</v>
      </c>
      <c r="S85" s="63">
        <f t="shared" si="71"/>
        <v>133.31714424477903</v>
      </c>
      <c r="T85" s="63">
        <f t="shared" si="71"/>
        <v>157.60077707625061</v>
      </c>
      <c r="U85" s="63">
        <f t="shared" si="71"/>
        <v>181.88440990772219</v>
      </c>
      <c r="V85" s="63">
        <f t="shared" si="71"/>
        <v>206.16804273919379</v>
      </c>
      <c r="W85" s="63">
        <f t="shared" si="71"/>
        <v>230.45167557066537</v>
      </c>
      <c r="X85" s="63">
        <f t="shared" si="71"/>
        <v>254.73530840213695</v>
      </c>
      <c r="Y85" s="63">
        <f t="shared" si="71"/>
        <v>279.01894123360853</v>
      </c>
      <c r="Z85" s="63">
        <f t="shared" si="71"/>
        <v>303.30257406508014</v>
      </c>
      <c r="AA85" s="63">
        <f t="shared" si="71"/>
        <v>327.58620689655174</v>
      </c>
      <c r="AB85" s="63">
        <f t="shared" si="71"/>
        <v>351.86983972802329</v>
      </c>
      <c r="AC85" s="63">
        <f t="shared" si="71"/>
        <v>376.1534725594949</v>
      </c>
      <c r="AD85" s="63">
        <f t="shared" si="71"/>
        <v>400.43710539096651</v>
      </c>
      <c r="AE85" s="63">
        <f t="shared" si="71"/>
        <v>424.72073822243806</v>
      </c>
      <c r="AF85" s="63">
        <f t="shared" si="71"/>
        <v>449.00437105390967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11.898980087421078</v>
      </c>
      <c r="O86" s="63">
        <f t="shared" si="72"/>
        <v>36.182612918892666</v>
      </c>
      <c r="P86" s="63">
        <f t="shared" si="72"/>
        <v>60.466245750364251</v>
      </c>
      <c r="Q86" s="63">
        <f t="shared" si="72"/>
        <v>84.749878581835844</v>
      </c>
      <c r="R86" s="63">
        <f t="shared" si="72"/>
        <v>109.03351141330744</v>
      </c>
      <c r="S86" s="63">
        <f t="shared" si="72"/>
        <v>133.31714424477903</v>
      </c>
      <c r="T86" s="63">
        <f t="shared" si="72"/>
        <v>157.60077707625061</v>
      </c>
      <c r="U86" s="63">
        <f t="shared" si="72"/>
        <v>181.88440990772219</v>
      </c>
      <c r="V86" s="63">
        <f t="shared" si="72"/>
        <v>206.16804273919379</v>
      </c>
      <c r="W86" s="63">
        <f t="shared" si="72"/>
        <v>230.45167557066537</v>
      </c>
      <c r="X86" s="63">
        <f t="shared" si="72"/>
        <v>254.73530840213695</v>
      </c>
      <c r="Y86" s="63">
        <f t="shared" si="72"/>
        <v>279.01894123360853</v>
      </c>
      <c r="Z86" s="63">
        <f t="shared" si="72"/>
        <v>303.30257406508014</v>
      </c>
      <c r="AA86" s="63">
        <f t="shared" si="72"/>
        <v>327.58620689655174</v>
      </c>
      <c r="AB86" s="63">
        <f t="shared" si="72"/>
        <v>351.86983972802329</v>
      </c>
      <c r="AC86" s="63">
        <f t="shared" si="72"/>
        <v>376.1534725594949</v>
      </c>
      <c r="AD86" s="63">
        <f t="shared" si="72"/>
        <v>400.43710539096651</v>
      </c>
      <c r="AE86" s="63">
        <f t="shared" si="72"/>
        <v>424.72073822243806</v>
      </c>
      <c r="AF86" s="63">
        <f t="shared" si="72"/>
        <v>449.00437105390967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11.898980087421078</v>
      </c>
      <c r="O87" s="63">
        <f t="shared" si="73"/>
        <v>36.182612918892666</v>
      </c>
      <c r="P87" s="63">
        <f t="shared" si="73"/>
        <v>60.466245750364251</v>
      </c>
      <c r="Q87" s="63">
        <f t="shared" si="73"/>
        <v>84.749878581835844</v>
      </c>
      <c r="R87" s="63">
        <f t="shared" si="73"/>
        <v>109.03351141330744</v>
      </c>
      <c r="S87" s="63">
        <f t="shared" si="73"/>
        <v>133.31714424477903</v>
      </c>
      <c r="T87" s="63">
        <f t="shared" si="73"/>
        <v>157.60077707625061</v>
      </c>
      <c r="U87" s="63">
        <f t="shared" si="73"/>
        <v>181.88440990772219</v>
      </c>
      <c r="V87" s="63">
        <f t="shared" si="73"/>
        <v>206.16804273919379</v>
      </c>
      <c r="W87" s="63">
        <f t="shared" si="73"/>
        <v>230.45167557066537</v>
      </c>
      <c r="X87" s="63">
        <f t="shared" si="73"/>
        <v>254.73530840213695</v>
      </c>
      <c r="Y87" s="63">
        <f t="shared" si="73"/>
        <v>279.01894123360853</v>
      </c>
      <c r="Z87" s="63">
        <f t="shared" si="73"/>
        <v>303.30257406508014</v>
      </c>
      <c r="AA87" s="63">
        <f t="shared" si="73"/>
        <v>327.58620689655174</v>
      </c>
      <c r="AB87" s="63">
        <f t="shared" si="73"/>
        <v>351.86983972802329</v>
      </c>
      <c r="AC87" s="63">
        <f t="shared" si="73"/>
        <v>376.1534725594949</v>
      </c>
      <c r="AD87" s="63">
        <f t="shared" si="73"/>
        <v>400.43710539096651</v>
      </c>
      <c r="AE87" s="63">
        <f t="shared" si="73"/>
        <v>424.72073822243806</v>
      </c>
      <c r="AF87" s="63">
        <f t="shared" si="73"/>
        <v>449.00437105390967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11.898980087421078</v>
      </c>
      <c r="O88" s="63">
        <f t="shared" si="74"/>
        <v>36.182612918892666</v>
      </c>
      <c r="P88" s="63">
        <f t="shared" si="74"/>
        <v>60.466245750364251</v>
      </c>
      <c r="Q88" s="63">
        <f t="shared" si="74"/>
        <v>84.749878581835844</v>
      </c>
      <c r="R88" s="63">
        <f t="shared" si="74"/>
        <v>109.03351141330744</v>
      </c>
      <c r="S88" s="63">
        <f t="shared" si="74"/>
        <v>133.31714424477903</v>
      </c>
      <c r="T88" s="63">
        <f t="shared" si="74"/>
        <v>157.60077707625061</v>
      </c>
      <c r="U88" s="63">
        <f t="shared" si="74"/>
        <v>181.88440990772219</v>
      </c>
      <c r="V88" s="63">
        <f t="shared" si="74"/>
        <v>206.16804273919379</v>
      </c>
      <c r="W88" s="63">
        <f t="shared" si="74"/>
        <v>230.45167557066537</v>
      </c>
      <c r="X88" s="63">
        <f t="shared" si="74"/>
        <v>254.73530840213695</v>
      </c>
      <c r="Y88" s="63">
        <f t="shared" si="74"/>
        <v>279.01894123360853</v>
      </c>
      <c r="Z88" s="63">
        <f t="shared" si="74"/>
        <v>303.30257406508014</v>
      </c>
      <c r="AA88" s="63">
        <f t="shared" si="74"/>
        <v>327.58620689655174</v>
      </c>
      <c r="AB88" s="63">
        <f t="shared" si="74"/>
        <v>351.86983972802329</v>
      </c>
      <c r="AC88" s="63">
        <f t="shared" si="74"/>
        <v>376.1534725594949</v>
      </c>
      <c r="AD88" s="63">
        <f t="shared" si="74"/>
        <v>400.43710539096651</v>
      </c>
      <c r="AE88" s="63">
        <f t="shared" si="74"/>
        <v>424.72073822243806</v>
      </c>
      <c r="AF88" s="63">
        <f t="shared" si="74"/>
        <v>449.00437105390967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11.898980087421078</v>
      </c>
      <c r="O89" s="63">
        <f t="shared" si="75"/>
        <v>36.182612918892666</v>
      </c>
      <c r="P89" s="63">
        <f t="shared" si="75"/>
        <v>60.466245750364251</v>
      </c>
      <c r="Q89" s="63">
        <f t="shared" si="75"/>
        <v>84.749878581835844</v>
      </c>
      <c r="R89" s="63">
        <f t="shared" si="75"/>
        <v>109.03351141330744</v>
      </c>
      <c r="S89" s="63">
        <f t="shared" si="75"/>
        <v>133.31714424477903</v>
      </c>
      <c r="T89" s="63">
        <f t="shared" si="75"/>
        <v>157.60077707625061</v>
      </c>
      <c r="U89" s="63">
        <f t="shared" si="75"/>
        <v>181.88440990772219</v>
      </c>
      <c r="V89" s="63">
        <f t="shared" si="75"/>
        <v>206.16804273919379</v>
      </c>
      <c r="W89" s="63">
        <f t="shared" si="75"/>
        <v>230.45167557066537</v>
      </c>
      <c r="X89" s="63">
        <f t="shared" si="75"/>
        <v>254.73530840213695</v>
      </c>
      <c r="Y89" s="63">
        <f t="shared" si="75"/>
        <v>279.01894123360853</v>
      </c>
      <c r="Z89" s="63">
        <f t="shared" si="75"/>
        <v>303.30257406508014</v>
      </c>
      <c r="AA89" s="63">
        <f t="shared" si="75"/>
        <v>327.58620689655174</v>
      </c>
      <c r="AB89" s="63">
        <f t="shared" si="75"/>
        <v>351.86983972802329</v>
      </c>
      <c r="AC89" s="63">
        <f t="shared" si="75"/>
        <v>376.1534725594949</v>
      </c>
      <c r="AD89" s="63">
        <f t="shared" si="75"/>
        <v>400.43710539096651</v>
      </c>
      <c r="AE89" s="63">
        <f t="shared" si="75"/>
        <v>424.72073822243806</v>
      </c>
      <c r="AF89" s="63">
        <f t="shared" si="75"/>
        <v>449.00437105390967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11.898980087421078</v>
      </c>
      <c r="O90" s="63">
        <f t="shared" si="76"/>
        <v>36.182612918892666</v>
      </c>
      <c r="P90" s="63">
        <f t="shared" si="76"/>
        <v>60.466245750364251</v>
      </c>
      <c r="Q90" s="63">
        <f t="shared" si="76"/>
        <v>84.749878581835844</v>
      </c>
      <c r="R90" s="63">
        <f t="shared" si="76"/>
        <v>109.03351141330744</v>
      </c>
      <c r="S90" s="63">
        <f t="shared" si="76"/>
        <v>133.31714424477903</v>
      </c>
      <c r="T90" s="63">
        <f t="shared" si="76"/>
        <v>157.60077707625061</v>
      </c>
      <c r="U90" s="63">
        <f t="shared" si="76"/>
        <v>181.88440990772219</v>
      </c>
      <c r="V90" s="63">
        <f t="shared" si="76"/>
        <v>206.16804273919379</v>
      </c>
      <c r="W90" s="63">
        <f t="shared" si="76"/>
        <v>230.45167557066537</v>
      </c>
      <c r="X90" s="63">
        <f t="shared" si="76"/>
        <v>254.73530840213695</v>
      </c>
      <c r="Y90" s="63">
        <f t="shared" si="76"/>
        <v>279.01894123360853</v>
      </c>
      <c r="Z90" s="63">
        <f t="shared" si="76"/>
        <v>303.30257406508014</v>
      </c>
      <c r="AA90" s="63">
        <f t="shared" si="76"/>
        <v>327.58620689655174</v>
      </c>
      <c r="AB90" s="63">
        <f t="shared" si="76"/>
        <v>351.86983972802329</v>
      </c>
      <c r="AC90" s="63">
        <f t="shared" si="76"/>
        <v>376.1534725594949</v>
      </c>
      <c r="AD90" s="63">
        <f t="shared" si="76"/>
        <v>400.43710539096651</v>
      </c>
      <c r="AE90" s="63">
        <f t="shared" si="76"/>
        <v>424.72073822243806</v>
      </c>
      <c r="AF90" s="63">
        <f t="shared" si="76"/>
        <v>449.00437105390967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11.898980087421078</v>
      </c>
      <c r="O91" s="63">
        <f t="shared" si="77"/>
        <v>36.182612918892666</v>
      </c>
      <c r="P91" s="63">
        <f t="shared" si="77"/>
        <v>60.466245750364251</v>
      </c>
      <c r="Q91" s="63">
        <f t="shared" si="77"/>
        <v>84.749878581835844</v>
      </c>
      <c r="R91" s="63">
        <f t="shared" si="77"/>
        <v>109.03351141330744</v>
      </c>
      <c r="S91" s="63">
        <f t="shared" si="77"/>
        <v>133.31714424477903</v>
      </c>
      <c r="T91" s="63">
        <f t="shared" si="77"/>
        <v>157.60077707625061</v>
      </c>
      <c r="U91" s="63">
        <f t="shared" si="77"/>
        <v>181.88440990772219</v>
      </c>
      <c r="V91" s="63">
        <f t="shared" si="77"/>
        <v>206.16804273919379</v>
      </c>
      <c r="W91" s="63">
        <f t="shared" si="77"/>
        <v>230.45167557066537</v>
      </c>
      <c r="X91" s="63">
        <f t="shared" si="77"/>
        <v>254.73530840213695</v>
      </c>
      <c r="Y91" s="63">
        <f t="shared" si="77"/>
        <v>279.01894123360853</v>
      </c>
      <c r="Z91" s="63">
        <f t="shared" si="77"/>
        <v>303.30257406508014</v>
      </c>
      <c r="AA91" s="63">
        <f t="shared" si="77"/>
        <v>327.58620689655174</v>
      </c>
      <c r="AB91" s="63">
        <f t="shared" si="77"/>
        <v>351.86983972802329</v>
      </c>
      <c r="AC91" s="63">
        <f t="shared" si="77"/>
        <v>376.1534725594949</v>
      </c>
      <c r="AD91" s="63">
        <f t="shared" si="77"/>
        <v>400.43710539096651</v>
      </c>
      <c r="AE91" s="63">
        <f t="shared" si="77"/>
        <v>424.72073822243806</v>
      </c>
      <c r="AF91" s="63">
        <f t="shared" si="77"/>
        <v>449.00437105390967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11.898980087421078</v>
      </c>
      <c r="O92" s="63">
        <f t="shared" si="78"/>
        <v>36.182612918892666</v>
      </c>
      <c r="P92" s="63">
        <f t="shared" si="78"/>
        <v>60.466245750364251</v>
      </c>
      <c r="Q92" s="63">
        <f t="shared" si="78"/>
        <v>84.749878581835844</v>
      </c>
      <c r="R92" s="63">
        <f t="shared" si="78"/>
        <v>109.03351141330744</v>
      </c>
      <c r="S92" s="63">
        <f t="shared" si="78"/>
        <v>133.31714424477903</v>
      </c>
      <c r="T92" s="63">
        <f t="shared" si="78"/>
        <v>157.60077707625061</v>
      </c>
      <c r="U92" s="63">
        <f t="shared" si="78"/>
        <v>181.88440990772219</v>
      </c>
      <c r="V92" s="63">
        <f t="shared" si="78"/>
        <v>206.16804273919379</v>
      </c>
      <c r="W92" s="63">
        <f t="shared" si="78"/>
        <v>230.45167557066537</v>
      </c>
      <c r="X92" s="63">
        <f t="shared" si="78"/>
        <v>254.73530840213695</v>
      </c>
      <c r="Y92" s="63">
        <f t="shared" si="78"/>
        <v>279.01894123360853</v>
      </c>
      <c r="Z92" s="63">
        <f t="shared" si="78"/>
        <v>303.30257406508014</v>
      </c>
      <c r="AA92" s="63">
        <f t="shared" si="78"/>
        <v>327.58620689655174</v>
      </c>
      <c r="AB92" s="63">
        <f t="shared" si="78"/>
        <v>351.86983972802329</v>
      </c>
      <c r="AC92" s="63">
        <f t="shared" si="78"/>
        <v>376.1534725594949</v>
      </c>
      <c r="AD92" s="63">
        <f t="shared" si="78"/>
        <v>400.43710539096651</v>
      </c>
      <c r="AE92" s="63">
        <f t="shared" si="78"/>
        <v>424.72073822243806</v>
      </c>
      <c r="AF92" s="63">
        <f t="shared" si="78"/>
        <v>449.00437105390967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11.898980087421078</v>
      </c>
      <c r="O93" s="63">
        <f t="shared" si="79"/>
        <v>36.182612918892666</v>
      </c>
      <c r="P93" s="63">
        <f t="shared" si="79"/>
        <v>60.466245750364251</v>
      </c>
      <c r="Q93" s="63">
        <f t="shared" si="79"/>
        <v>84.749878581835844</v>
      </c>
      <c r="R93" s="63">
        <f t="shared" si="79"/>
        <v>109.03351141330744</v>
      </c>
      <c r="S93" s="63">
        <f t="shared" si="79"/>
        <v>133.31714424477903</v>
      </c>
      <c r="T93" s="63">
        <f t="shared" si="79"/>
        <v>157.60077707625061</v>
      </c>
      <c r="U93" s="63">
        <f t="shared" si="79"/>
        <v>181.88440990772219</v>
      </c>
      <c r="V93" s="63">
        <f t="shared" si="79"/>
        <v>206.16804273919379</v>
      </c>
      <c r="W93" s="63">
        <f t="shared" si="79"/>
        <v>230.45167557066537</v>
      </c>
      <c r="X93" s="63">
        <f t="shared" si="79"/>
        <v>254.73530840213695</v>
      </c>
      <c r="Y93" s="63">
        <f t="shared" si="79"/>
        <v>279.01894123360853</v>
      </c>
      <c r="Z93" s="63">
        <f t="shared" si="79"/>
        <v>303.30257406508014</v>
      </c>
      <c r="AA93" s="63">
        <f t="shared" si="79"/>
        <v>327.58620689655174</v>
      </c>
      <c r="AB93" s="63">
        <f t="shared" si="79"/>
        <v>351.86983972802329</v>
      </c>
      <c r="AC93" s="63">
        <f t="shared" si="79"/>
        <v>376.1534725594949</v>
      </c>
      <c r="AD93" s="63">
        <f t="shared" si="79"/>
        <v>400.43710539096651</v>
      </c>
      <c r="AE93" s="63">
        <f t="shared" si="79"/>
        <v>424.72073822243806</v>
      </c>
      <c r="AF93" s="63">
        <f t="shared" si="79"/>
        <v>449.00437105390967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11.898980087421078</v>
      </c>
      <c r="O94" s="63">
        <f t="shared" si="80"/>
        <v>36.182612918892666</v>
      </c>
      <c r="P94" s="63">
        <f t="shared" si="80"/>
        <v>60.466245750364251</v>
      </c>
      <c r="Q94" s="63">
        <f t="shared" si="80"/>
        <v>84.749878581835844</v>
      </c>
      <c r="R94" s="63">
        <f t="shared" si="80"/>
        <v>109.03351141330744</v>
      </c>
      <c r="S94" s="63">
        <f t="shared" si="80"/>
        <v>133.31714424477903</v>
      </c>
      <c r="T94" s="63">
        <f t="shared" si="80"/>
        <v>157.60077707625061</v>
      </c>
      <c r="U94" s="63">
        <f t="shared" si="80"/>
        <v>181.88440990772219</v>
      </c>
      <c r="V94" s="63">
        <f t="shared" si="80"/>
        <v>206.16804273919379</v>
      </c>
      <c r="W94" s="63">
        <f t="shared" si="80"/>
        <v>230.45167557066537</v>
      </c>
      <c r="X94" s="63">
        <f t="shared" si="80"/>
        <v>254.73530840213695</v>
      </c>
      <c r="Y94" s="63">
        <f t="shared" si="80"/>
        <v>279.01894123360853</v>
      </c>
      <c r="Z94" s="63">
        <f t="shared" si="80"/>
        <v>303.30257406508014</v>
      </c>
      <c r="AA94" s="63">
        <f t="shared" si="80"/>
        <v>327.58620689655174</v>
      </c>
      <c r="AB94" s="63">
        <f t="shared" si="80"/>
        <v>351.86983972802329</v>
      </c>
      <c r="AC94" s="63">
        <f t="shared" si="80"/>
        <v>376.1534725594949</v>
      </c>
      <c r="AD94" s="63">
        <f t="shared" si="80"/>
        <v>400.43710539096651</v>
      </c>
      <c r="AE94" s="63">
        <f t="shared" si="80"/>
        <v>424.72073822243806</v>
      </c>
      <c r="AF94" s="63">
        <f t="shared" si="80"/>
        <v>449.00437105390967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11.898980087421078</v>
      </c>
      <c r="K98" s="157">
        <f t="shared" si="82"/>
        <v>36.182612918892666</v>
      </c>
      <c r="L98" s="157">
        <f t="shared" si="82"/>
        <v>60.466245750364251</v>
      </c>
      <c r="M98" s="210">
        <f t="shared" si="82"/>
        <v>84.749878581835844</v>
      </c>
      <c r="N98" s="157">
        <f t="shared" si="82"/>
        <v>109.03351141330744</v>
      </c>
      <c r="O98" s="157">
        <f t="shared" si="82"/>
        <v>133.31714424477903</v>
      </c>
      <c r="P98" s="157">
        <f t="shared" si="82"/>
        <v>157.60077707625061</v>
      </c>
      <c r="Q98" s="157">
        <f t="shared" si="82"/>
        <v>181.88440990772219</v>
      </c>
      <c r="R98" s="157">
        <f t="shared" si="82"/>
        <v>206.16804273919379</v>
      </c>
      <c r="S98" s="157">
        <f t="shared" si="82"/>
        <v>230.45167557066537</v>
      </c>
      <c r="T98" s="157">
        <f t="shared" si="82"/>
        <v>254.73530840213695</v>
      </c>
      <c r="U98" s="157">
        <f t="shared" si="82"/>
        <v>279.01894123360853</v>
      </c>
      <c r="V98" s="157">
        <f t="shared" si="82"/>
        <v>303.30257406508014</v>
      </c>
      <c r="W98" s="157">
        <f t="shared" si="82"/>
        <v>327.58620689655174</v>
      </c>
      <c r="X98" s="157">
        <f t="shared" si="82"/>
        <v>351.86983972802329</v>
      </c>
      <c r="Y98" s="157">
        <f t="shared" si="82"/>
        <v>376.1534725594949</v>
      </c>
      <c r="Z98" s="157">
        <f t="shared" si="82"/>
        <v>400.43710539096651</v>
      </c>
      <c r="AA98" s="157">
        <f t="shared" si="82"/>
        <v>424.72073822243806</v>
      </c>
      <c r="AB98" s="157">
        <f t="shared" si="82"/>
        <v>449.00437105390967</v>
      </c>
      <c r="AC98" s="157">
        <f t="shared" si="82"/>
        <v>473.28800388538127</v>
      </c>
      <c r="AD98" s="157">
        <f t="shared" si="82"/>
        <v>497.57163671685282</v>
      </c>
      <c r="AE98" s="157">
        <f t="shared" si="82"/>
        <v>521.85526954832449</v>
      </c>
      <c r="AF98" s="157">
        <f t="shared" si="82"/>
        <v>546.13890237979604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11.898980087421078</v>
      </c>
      <c r="K99" s="157">
        <f t="shared" si="83"/>
        <v>36.182612918892666</v>
      </c>
      <c r="L99" s="157">
        <f t="shared" si="83"/>
        <v>60.466245750364251</v>
      </c>
      <c r="M99" s="210">
        <f t="shared" si="83"/>
        <v>84.749878581835844</v>
      </c>
      <c r="N99" s="157">
        <f t="shared" si="83"/>
        <v>109.03351141330744</v>
      </c>
      <c r="O99" s="157">
        <f t="shared" si="83"/>
        <v>133.31714424477903</v>
      </c>
      <c r="P99" s="157">
        <f t="shared" si="83"/>
        <v>157.60077707625061</v>
      </c>
      <c r="Q99" s="157">
        <f t="shared" si="83"/>
        <v>181.88440990772219</v>
      </c>
      <c r="R99" s="157">
        <f t="shared" si="83"/>
        <v>206.16804273919379</v>
      </c>
      <c r="S99" s="157">
        <f t="shared" si="83"/>
        <v>230.45167557066537</v>
      </c>
      <c r="T99" s="157">
        <f t="shared" si="83"/>
        <v>254.73530840213695</v>
      </c>
      <c r="U99" s="157">
        <f t="shared" si="83"/>
        <v>279.01894123360853</v>
      </c>
      <c r="V99" s="157">
        <f t="shared" si="83"/>
        <v>303.30257406508014</v>
      </c>
      <c r="W99" s="157">
        <f t="shared" si="83"/>
        <v>327.58620689655174</v>
      </c>
      <c r="X99" s="157">
        <f t="shared" si="83"/>
        <v>351.86983972802329</v>
      </c>
      <c r="Y99" s="157">
        <f t="shared" si="83"/>
        <v>376.1534725594949</v>
      </c>
      <c r="Z99" s="157">
        <f t="shared" si="83"/>
        <v>400.43710539096651</v>
      </c>
      <c r="AA99" s="157">
        <f t="shared" si="83"/>
        <v>424.72073822243806</v>
      </c>
      <c r="AB99" s="157">
        <f t="shared" si="83"/>
        <v>449.00437105390967</v>
      </c>
      <c r="AC99" s="157">
        <f t="shared" si="83"/>
        <v>473.28800388538127</v>
      </c>
      <c r="AD99" s="157">
        <f t="shared" si="83"/>
        <v>497.57163671685282</v>
      </c>
      <c r="AE99" s="157">
        <f t="shared" si="83"/>
        <v>521.85526954832449</v>
      </c>
      <c r="AF99" s="157">
        <f t="shared" si="83"/>
        <v>546.13890237979604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11.898980087421078</v>
      </c>
      <c r="K100" s="157">
        <f t="shared" si="84"/>
        <v>36.182612918892666</v>
      </c>
      <c r="L100" s="157">
        <f t="shared" si="84"/>
        <v>60.466245750364251</v>
      </c>
      <c r="M100" s="210">
        <f t="shared" si="84"/>
        <v>84.749878581835844</v>
      </c>
      <c r="N100" s="157">
        <f t="shared" si="84"/>
        <v>109.03351141330744</v>
      </c>
      <c r="O100" s="157">
        <f t="shared" si="84"/>
        <v>133.31714424477903</v>
      </c>
      <c r="P100" s="157">
        <f t="shared" si="84"/>
        <v>157.60077707625061</v>
      </c>
      <c r="Q100" s="157">
        <f t="shared" si="84"/>
        <v>181.88440990772219</v>
      </c>
      <c r="R100" s="157">
        <f t="shared" si="84"/>
        <v>206.16804273919379</v>
      </c>
      <c r="S100" s="157">
        <f t="shared" si="84"/>
        <v>230.45167557066537</v>
      </c>
      <c r="T100" s="157">
        <f t="shared" si="84"/>
        <v>254.73530840213695</v>
      </c>
      <c r="U100" s="157">
        <f t="shared" si="84"/>
        <v>279.01894123360853</v>
      </c>
      <c r="V100" s="157">
        <f t="shared" si="84"/>
        <v>303.30257406508014</v>
      </c>
      <c r="W100" s="157">
        <f t="shared" si="84"/>
        <v>327.58620689655174</v>
      </c>
      <c r="X100" s="157">
        <f t="shared" si="84"/>
        <v>351.86983972802329</v>
      </c>
      <c r="Y100" s="157">
        <f t="shared" si="84"/>
        <v>376.1534725594949</v>
      </c>
      <c r="Z100" s="157">
        <f t="shared" si="84"/>
        <v>400.43710539096651</v>
      </c>
      <c r="AA100" s="157">
        <f t="shared" si="84"/>
        <v>424.72073822243806</v>
      </c>
      <c r="AB100" s="157">
        <f t="shared" si="84"/>
        <v>449.00437105390967</v>
      </c>
      <c r="AC100" s="157">
        <f t="shared" si="84"/>
        <v>473.28800388538127</v>
      </c>
      <c r="AD100" s="157">
        <f t="shared" si="84"/>
        <v>497.57163671685282</v>
      </c>
      <c r="AE100" s="157">
        <f t="shared" si="84"/>
        <v>521.85526954832449</v>
      </c>
      <c r="AF100" s="157">
        <f t="shared" si="84"/>
        <v>546.13890237979604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11.898980087421078</v>
      </c>
      <c r="K101" s="157">
        <f t="shared" si="85"/>
        <v>36.182612918892666</v>
      </c>
      <c r="L101" s="157">
        <f t="shared" si="85"/>
        <v>60.466245750364251</v>
      </c>
      <c r="M101" s="210">
        <f t="shared" si="85"/>
        <v>84.749878581835844</v>
      </c>
      <c r="N101" s="157">
        <f t="shared" si="85"/>
        <v>109.03351141330744</v>
      </c>
      <c r="O101" s="157">
        <f t="shared" si="85"/>
        <v>133.31714424477903</v>
      </c>
      <c r="P101" s="157">
        <f t="shared" si="85"/>
        <v>157.60077707625061</v>
      </c>
      <c r="Q101" s="157">
        <f t="shared" si="85"/>
        <v>181.88440990772219</v>
      </c>
      <c r="R101" s="157">
        <f t="shared" si="85"/>
        <v>206.16804273919379</v>
      </c>
      <c r="S101" s="157">
        <f t="shared" si="85"/>
        <v>230.45167557066537</v>
      </c>
      <c r="T101" s="157">
        <f t="shared" si="85"/>
        <v>254.73530840213695</v>
      </c>
      <c r="U101" s="157">
        <f t="shared" si="85"/>
        <v>279.01894123360853</v>
      </c>
      <c r="V101" s="157">
        <f t="shared" si="85"/>
        <v>303.30257406508014</v>
      </c>
      <c r="W101" s="157">
        <f t="shared" si="85"/>
        <v>327.58620689655174</v>
      </c>
      <c r="X101" s="157">
        <f t="shared" si="85"/>
        <v>351.86983972802329</v>
      </c>
      <c r="Y101" s="157">
        <f t="shared" si="85"/>
        <v>376.1534725594949</v>
      </c>
      <c r="Z101" s="157">
        <f t="shared" si="85"/>
        <v>400.43710539096651</v>
      </c>
      <c r="AA101" s="157">
        <f t="shared" si="85"/>
        <v>424.72073822243806</v>
      </c>
      <c r="AB101" s="157">
        <f t="shared" si="85"/>
        <v>449.00437105390967</v>
      </c>
      <c r="AC101" s="157">
        <f t="shared" si="85"/>
        <v>473.28800388538127</v>
      </c>
      <c r="AD101" s="157">
        <f t="shared" si="85"/>
        <v>497.57163671685282</v>
      </c>
      <c r="AE101" s="157">
        <f t="shared" si="85"/>
        <v>521.85526954832449</v>
      </c>
      <c r="AF101" s="157">
        <f t="shared" si="85"/>
        <v>546.13890237979604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11.898980087421078</v>
      </c>
      <c r="K102" s="157">
        <f t="shared" si="86"/>
        <v>36.182612918892666</v>
      </c>
      <c r="L102" s="157">
        <f t="shared" si="86"/>
        <v>60.466245750364251</v>
      </c>
      <c r="M102" s="210">
        <f t="shared" si="86"/>
        <v>84.749878581835844</v>
      </c>
      <c r="N102" s="157">
        <f t="shared" si="86"/>
        <v>109.03351141330744</v>
      </c>
      <c r="O102" s="157">
        <f t="shared" si="86"/>
        <v>133.31714424477903</v>
      </c>
      <c r="P102" s="157">
        <f t="shared" si="86"/>
        <v>157.60077707625061</v>
      </c>
      <c r="Q102" s="157">
        <f t="shared" si="86"/>
        <v>181.88440990772219</v>
      </c>
      <c r="R102" s="157">
        <f t="shared" si="86"/>
        <v>206.16804273919379</v>
      </c>
      <c r="S102" s="157">
        <f t="shared" si="86"/>
        <v>230.45167557066537</v>
      </c>
      <c r="T102" s="157">
        <f t="shared" si="86"/>
        <v>254.73530840213695</v>
      </c>
      <c r="U102" s="157">
        <f t="shared" si="86"/>
        <v>279.01894123360853</v>
      </c>
      <c r="V102" s="157">
        <f t="shared" si="86"/>
        <v>303.30257406508014</v>
      </c>
      <c r="W102" s="157">
        <f t="shared" si="86"/>
        <v>327.58620689655174</v>
      </c>
      <c r="X102" s="157">
        <f t="shared" si="86"/>
        <v>351.86983972802329</v>
      </c>
      <c r="Y102" s="157">
        <f t="shared" si="86"/>
        <v>376.1534725594949</v>
      </c>
      <c r="Z102" s="157">
        <f t="shared" si="86"/>
        <v>400.43710539096651</v>
      </c>
      <c r="AA102" s="157">
        <f t="shared" si="86"/>
        <v>424.72073822243806</v>
      </c>
      <c r="AB102" s="157">
        <f t="shared" si="86"/>
        <v>449.00437105390967</v>
      </c>
      <c r="AC102" s="157">
        <f t="shared" si="86"/>
        <v>473.28800388538127</v>
      </c>
      <c r="AD102" s="157">
        <f t="shared" si="86"/>
        <v>497.57163671685282</v>
      </c>
      <c r="AE102" s="157">
        <f t="shared" si="86"/>
        <v>521.85526954832449</v>
      </c>
      <c r="AF102" s="157">
        <f t="shared" si="86"/>
        <v>546.13890237979604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11.898980087421078</v>
      </c>
      <c r="K103" s="157">
        <f t="shared" si="87"/>
        <v>36.182612918892666</v>
      </c>
      <c r="L103" s="157">
        <f t="shared" si="87"/>
        <v>60.466245750364251</v>
      </c>
      <c r="M103" s="210">
        <f t="shared" si="87"/>
        <v>84.749878581835844</v>
      </c>
      <c r="N103" s="157">
        <f t="shared" si="87"/>
        <v>109.03351141330744</v>
      </c>
      <c r="O103" s="157">
        <f t="shared" si="87"/>
        <v>133.31714424477903</v>
      </c>
      <c r="P103" s="157">
        <f t="shared" si="87"/>
        <v>157.60077707625061</v>
      </c>
      <c r="Q103" s="157">
        <f t="shared" si="87"/>
        <v>181.88440990772219</v>
      </c>
      <c r="R103" s="157">
        <f t="shared" si="87"/>
        <v>206.16804273919379</v>
      </c>
      <c r="S103" s="157">
        <f t="shared" si="87"/>
        <v>230.45167557066537</v>
      </c>
      <c r="T103" s="157">
        <f t="shared" si="87"/>
        <v>254.73530840213695</v>
      </c>
      <c r="U103" s="157">
        <f t="shared" si="87"/>
        <v>279.01894123360853</v>
      </c>
      <c r="V103" s="157">
        <f t="shared" si="87"/>
        <v>303.30257406508014</v>
      </c>
      <c r="W103" s="157">
        <f t="shared" si="87"/>
        <v>327.58620689655174</v>
      </c>
      <c r="X103" s="157">
        <f t="shared" si="87"/>
        <v>351.86983972802329</v>
      </c>
      <c r="Y103" s="157">
        <f t="shared" si="87"/>
        <v>376.1534725594949</v>
      </c>
      <c r="Z103" s="157">
        <f t="shared" si="87"/>
        <v>400.43710539096651</v>
      </c>
      <c r="AA103" s="157">
        <f t="shared" si="87"/>
        <v>424.72073822243806</v>
      </c>
      <c r="AB103" s="157">
        <f t="shared" si="87"/>
        <v>449.00437105390967</v>
      </c>
      <c r="AC103" s="157">
        <f t="shared" si="87"/>
        <v>473.28800388538127</v>
      </c>
      <c r="AD103" s="157">
        <f t="shared" si="87"/>
        <v>497.57163671685282</v>
      </c>
      <c r="AE103" s="157">
        <f t="shared" si="87"/>
        <v>521.85526954832449</v>
      </c>
      <c r="AF103" s="157">
        <f t="shared" si="87"/>
        <v>546.13890237979604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11.898980087421078</v>
      </c>
      <c r="K104" s="157">
        <f t="shared" si="88"/>
        <v>36.182612918892666</v>
      </c>
      <c r="L104" s="157">
        <f t="shared" si="88"/>
        <v>60.466245750364251</v>
      </c>
      <c r="M104" s="210">
        <f t="shared" si="88"/>
        <v>84.749878581835844</v>
      </c>
      <c r="N104" s="157">
        <f t="shared" si="88"/>
        <v>109.03351141330744</v>
      </c>
      <c r="O104" s="157">
        <f t="shared" si="88"/>
        <v>133.31714424477903</v>
      </c>
      <c r="P104" s="157">
        <f t="shared" si="88"/>
        <v>157.60077707625061</v>
      </c>
      <c r="Q104" s="157">
        <f t="shared" si="88"/>
        <v>181.88440990772219</v>
      </c>
      <c r="R104" s="157">
        <f t="shared" si="88"/>
        <v>206.16804273919379</v>
      </c>
      <c r="S104" s="157">
        <f t="shared" si="88"/>
        <v>230.45167557066537</v>
      </c>
      <c r="T104" s="157">
        <f t="shared" si="88"/>
        <v>254.73530840213695</v>
      </c>
      <c r="U104" s="157">
        <f t="shared" si="88"/>
        <v>279.01894123360853</v>
      </c>
      <c r="V104" s="157">
        <f t="shared" si="88"/>
        <v>303.30257406508014</v>
      </c>
      <c r="W104" s="157">
        <f t="shared" si="88"/>
        <v>327.58620689655174</v>
      </c>
      <c r="X104" s="157">
        <f t="shared" si="88"/>
        <v>351.86983972802329</v>
      </c>
      <c r="Y104" s="157">
        <f t="shared" si="88"/>
        <v>376.1534725594949</v>
      </c>
      <c r="Z104" s="157">
        <f t="shared" si="88"/>
        <v>400.43710539096651</v>
      </c>
      <c r="AA104" s="157">
        <f t="shared" si="88"/>
        <v>424.72073822243806</v>
      </c>
      <c r="AB104" s="157">
        <f t="shared" si="88"/>
        <v>449.00437105390967</v>
      </c>
      <c r="AC104" s="157">
        <f t="shared" si="88"/>
        <v>473.28800388538127</v>
      </c>
      <c r="AD104" s="157">
        <f t="shared" si="88"/>
        <v>497.57163671685282</v>
      </c>
      <c r="AE104" s="157">
        <f t="shared" si="88"/>
        <v>521.85526954832449</v>
      </c>
      <c r="AF104" s="157">
        <f t="shared" si="88"/>
        <v>546.13890237979604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11.898980087421078</v>
      </c>
      <c r="K105" s="157">
        <f t="shared" si="89"/>
        <v>36.182612918892666</v>
      </c>
      <c r="L105" s="157">
        <f t="shared" si="89"/>
        <v>60.466245750364251</v>
      </c>
      <c r="M105" s="210">
        <f t="shared" si="89"/>
        <v>84.749878581835844</v>
      </c>
      <c r="N105" s="157">
        <f t="shared" si="89"/>
        <v>109.03351141330744</v>
      </c>
      <c r="O105" s="157">
        <f t="shared" si="89"/>
        <v>133.31714424477903</v>
      </c>
      <c r="P105" s="157">
        <f t="shared" si="89"/>
        <v>157.60077707625061</v>
      </c>
      <c r="Q105" s="157">
        <f t="shared" si="89"/>
        <v>181.88440990772219</v>
      </c>
      <c r="R105" s="157">
        <f t="shared" si="89"/>
        <v>206.16804273919379</v>
      </c>
      <c r="S105" s="157">
        <f t="shared" si="89"/>
        <v>230.45167557066537</v>
      </c>
      <c r="T105" s="157">
        <f t="shared" si="89"/>
        <v>254.73530840213695</v>
      </c>
      <c r="U105" s="157">
        <f t="shared" si="89"/>
        <v>279.01894123360853</v>
      </c>
      <c r="V105" s="157">
        <f t="shared" si="89"/>
        <v>303.30257406508014</v>
      </c>
      <c r="W105" s="157">
        <f t="shared" si="89"/>
        <v>327.58620689655174</v>
      </c>
      <c r="X105" s="157">
        <f t="shared" si="89"/>
        <v>351.86983972802329</v>
      </c>
      <c r="Y105" s="157">
        <f t="shared" si="89"/>
        <v>376.1534725594949</v>
      </c>
      <c r="Z105" s="157">
        <f t="shared" si="89"/>
        <v>400.43710539096651</v>
      </c>
      <c r="AA105" s="157">
        <f t="shared" si="89"/>
        <v>424.72073822243806</v>
      </c>
      <c r="AB105" s="157">
        <f t="shared" si="89"/>
        <v>449.00437105390967</v>
      </c>
      <c r="AC105" s="157">
        <f t="shared" si="89"/>
        <v>473.28800388538127</v>
      </c>
      <c r="AD105" s="157">
        <f t="shared" si="89"/>
        <v>497.57163671685282</v>
      </c>
      <c r="AE105" s="157">
        <f t="shared" si="89"/>
        <v>521.85526954832449</v>
      </c>
      <c r="AF105" s="157">
        <f t="shared" si="89"/>
        <v>546.13890237979604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11.898980087421078</v>
      </c>
      <c r="K106" s="157">
        <f t="shared" si="90"/>
        <v>36.182612918892666</v>
      </c>
      <c r="L106" s="157">
        <f t="shared" si="90"/>
        <v>60.466245750364251</v>
      </c>
      <c r="M106" s="210">
        <f t="shared" si="90"/>
        <v>84.749878581835844</v>
      </c>
      <c r="N106" s="157">
        <f t="shared" si="90"/>
        <v>109.03351141330744</v>
      </c>
      <c r="O106" s="157">
        <f t="shared" si="90"/>
        <v>133.31714424477903</v>
      </c>
      <c r="P106" s="157">
        <f t="shared" si="90"/>
        <v>157.60077707625061</v>
      </c>
      <c r="Q106" s="157">
        <f t="shared" si="90"/>
        <v>181.88440990772219</v>
      </c>
      <c r="R106" s="157">
        <f t="shared" si="90"/>
        <v>206.16804273919379</v>
      </c>
      <c r="S106" s="157">
        <f t="shared" si="90"/>
        <v>230.45167557066537</v>
      </c>
      <c r="T106" s="157">
        <f t="shared" si="90"/>
        <v>254.73530840213695</v>
      </c>
      <c r="U106" s="157">
        <f t="shared" si="90"/>
        <v>279.01894123360853</v>
      </c>
      <c r="V106" s="157">
        <f t="shared" si="90"/>
        <v>303.30257406508014</v>
      </c>
      <c r="W106" s="157">
        <f t="shared" si="90"/>
        <v>327.58620689655174</v>
      </c>
      <c r="X106" s="157">
        <f t="shared" si="90"/>
        <v>351.86983972802329</v>
      </c>
      <c r="Y106" s="157">
        <f t="shared" si="90"/>
        <v>376.1534725594949</v>
      </c>
      <c r="Z106" s="157">
        <f t="shared" si="90"/>
        <v>400.43710539096651</v>
      </c>
      <c r="AA106" s="157">
        <f t="shared" si="90"/>
        <v>424.72073822243806</v>
      </c>
      <c r="AB106" s="157">
        <f t="shared" si="90"/>
        <v>449.00437105390967</v>
      </c>
      <c r="AC106" s="157">
        <f t="shared" si="90"/>
        <v>473.28800388538127</v>
      </c>
      <c r="AD106" s="157">
        <f t="shared" si="90"/>
        <v>497.57163671685282</v>
      </c>
      <c r="AE106" s="157">
        <f t="shared" si="90"/>
        <v>521.85526954832449</v>
      </c>
      <c r="AF106" s="157">
        <f t="shared" si="90"/>
        <v>546.13890237979604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11.898980087421078</v>
      </c>
      <c r="K107" s="157">
        <f t="shared" si="91"/>
        <v>36.182612918892666</v>
      </c>
      <c r="L107" s="157">
        <f t="shared" si="91"/>
        <v>60.466245750364251</v>
      </c>
      <c r="M107" s="210">
        <f t="shared" si="91"/>
        <v>84.749878581835844</v>
      </c>
      <c r="N107" s="157">
        <f t="shared" si="91"/>
        <v>109.03351141330744</v>
      </c>
      <c r="O107" s="157">
        <f t="shared" si="91"/>
        <v>133.31714424477903</v>
      </c>
      <c r="P107" s="157">
        <f t="shared" si="91"/>
        <v>157.60077707625061</v>
      </c>
      <c r="Q107" s="157">
        <f t="shared" si="91"/>
        <v>181.88440990772219</v>
      </c>
      <c r="R107" s="157">
        <f t="shared" si="91"/>
        <v>206.16804273919379</v>
      </c>
      <c r="S107" s="157">
        <f t="shared" si="91"/>
        <v>230.45167557066537</v>
      </c>
      <c r="T107" s="157">
        <f t="shared" si="91"/>
        <v>254.73530840213695</v>
      </c>
      <c r="U107" s="157">
        <f t="shared" si="91"/>
        <v>279.01894123360853</v>
      </c>
      <c r="V107" s="157">
        <f t="shared" si="91"/>
        <v>303.30257406508014</v>
      </c>
      <c r="W107" s="157">
        <f t="shared" si="91"/>
        <v>327.58620689655174</v>
      </c>
      <c r="X107" s="157">
        <f t="shared" si="91"/>
        <v>351.86983972802329</v>
      </c>
      <c r="Y107" s="157">
        <f t="shared" si="91"/>
        <v>376.1534725594949</v>
      </c>
      <c r="Z107" s="157">
        <f t="shared" si="91"/>
        <v>400.43710539096651</v>
      </c>
      <c r="AA107" s="157">
        <f t="shared" si="91"/>
        <v>424.72073822243806</v>
      </c>
      <c r="AB107" s="157">
        <f t="shared" si="91"/>
        <v>449.00437105390967</v>
      </c>
      <c r="AC107" s="157">
        <f t="shared" si="91"/>
        <v>473.28800388538127</v>
      </c>
      <c r="AD107" s="157">
        <f t="shared" si="91"/>
        <v>497.57163671685282</v>
      </c>
      <c r="AE107" s="157">
        <f t="shared" si="91"/>
        <v>521.85526954832449</v>
      </c>
      <c r="AF107" s="157">
        <f t="shared" si="91"/>
        <v>546.13890237979604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11.898980087421078</v>
      </c>
      <c r="K108" s="157">
        <f t="shared" si="92"/>
        <v>36.182612918892666</v>
      </c>
      <c r="L108" s="157">
        <f t="shared" si="92"/>
        <v>60.466245750364251</v>
      </c>
      <c r="M108" s="210">
        <f t="shared" si="92"/>
        <v>84.749878581835844</v>
      </c>
      <c r="N108" s="157">
        <f t="shared" si="92"/>
        <v>109.03351141330744</v>
      </c>
      <c r="O108" s="157">
        <f t="shared" si="92"/>
        <v>133.31714424477903</v>
      </c>
      <c r="P108" s="157">
        <f t="shared" si="92"/>
        <v>157.60077707625061</v>
      </c>
      <c r="Q108" s="157">
        <f t="shared" si="92"/>
        <v>181.88440990772219</v>
      </c>
      <c r="R108" s="157">
        <f t="shared" si="92"/>
        <v>206.16804273919379</v>
      </c>
      <c r="S108" s="157">
        <f t="shared" si="92"/>
        <v>230.45167557066537</v>
      </c>
      <c r="T108" s="157">
        <f t="shared" si="92"/>
        <v>254.73530840213695</v>
      </c>
      <c r="U108" s="157">
        <f t="shared" si="92"/>
        <v>279.01894123360853</v>
      </c>
      <c r="V108" s="157">
        <f t="shared" si="92"/>
        <v>303.30257406508014</v>
      </c>
      <c r="W108" s="157">
        <f t="shared" si="92"/>
        <v>327.58620689655174</v>
      </c>
      <c r="X108" s="157">
        <f t="shared" si="92"/>
        <v>351.86983972802329</v>
      </c>
      <c r="Y108" s="157">
        <f t="shared" si="92"/>
        <v>376.1534725594949</v>
      </c>
      <c r="Z108" s="157">
        <f t="shared" si="92"/>
        <v>400.43710539096651</v>
      </c>
      <c r="AA108" s="157">
        <f t="shared" si="92"/>
        <v>424.72073822243806</v>
      </c>
      <c r="AB108" s="157">
        <f t="shared" si="92"/>
        <v>449.00437105390967</v>
      </c>
      <c r="AC108" s="157">
        <f t="shared" si="92"/>
        <v>473.28800388538127</v>
      </c>
      <c r="AD108" s="157">
        <f t="shared" si="92"/>
        <v>497.57163671685282</v>
      </c>
      <c r="AE108" s="157">
        <f t="shared" si="92"/>
        <v>521.85526954832449</v>
      </c>
      <c r="AF108" s="157">
        <f t="shared" si="92"/>
        <v>546.13890237979604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11.898980087421078</v>
      </c>
      <c r="K109" s="157">
        <f t="shared" si="93"/>
        <v>36.182612918892666</v>
      </c>
      <c r="L109" s="157">
        <f t="shared" si="93"/>
        <v>60.466245750364251</v>
      </c>
      <c r="M109" s="210">
        <f t="shared" si="93"/>
        <v>84.749878581835844</v>
      </c>
      <c r="N109" s="157">
        <f t="shared" si="93"/>
        <v>109.03351141330744</v>
      </c>
      <c r="O109" s="157">
        <f t="shared" si="93"/>
        <v>133.31714424477903</v>
      </c>
      <c r="P109" s="157">
        <f t="shared" si="93"/>
        <v>157.60077707625061</v>
      </c>
      <c r="Q109" s="157">
        <f t="shared" si="93"/>
        <v>181.88440990772219</v>
      </c>
      <c r="R109" s="157">
        <f t="shared" si="93"/>
        <v>206.16804273919379</v>
      </c>
      <c r="S109" s="157">
        <f t="shared" si="93"/>
        <v>230.45167557066537</v>
      </c>
      <c r="T109" s="157">
        <f t="shared" si="93"/>
        <v>254.73530840213695</v>
      </c>
      <c r="U109" s="157">
        <f t="shared" si="93"/>
        <v>279.01894123360853</v>
      </c>
      <c r="V109" s="157">
        <f t="shared" si="93"/>
        <v>303.30257406508014</v>
      </c>
      <c r="W109" s="157">
        <f t="shared" si="93"/>
        <v>327.58620689655174</v>
      </c>
      <c r="X109" s="157">
        <f t="shared" si="93"/>
        <v>351.86983972802329</v>
      </c>
      <c r="Y109" s="157">
        <f t="shared" si="93"/>
        <v>376.1534725594949</v>
      </c>
      <c r="Z109" s="157">
        <f t="shared" si="93"/>
        <v>400.43710539096651</v>
      </c>
      <c r="AA109" s="157">
        <f t="shared" si="93"/>
        <v>424.72073822243806</v>
      </c>
      <c r="AB109" s="157">
        <f t="shared" si="93"/>
        <v>449.00437105390967</v>
      </c>
      <c r="AC109" s="157">
        <f t="shared" si="93"/>
        <v>473.28800388538127</v>
      </c>
      <c r="AD109" s="157">
        <f t="shared" si="93"/>
        <v>497.57163671685282</v>
      </c>
      <c r="AE109" s="157">
        <f t="shared" si="93"/>
        <v>521.85526954832449</v>
      </c>
      <c r="AF109" s="157">
        <f t="shared" si="93"/>
        <v>546.13890237979604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11.898980087421078</v>
      </c>
      <c r="K110" s="157">
        <f t="shared" si="94"/>
        <v>36.182612918892666</v>
      </c>
      <c r="L110" s="157">
        <f t="shared" si="94"/>
        <v>60.466245750364251</v>
      </c>
      <c r="M110" s="210">
        <f t="shared" si="94"/>
        <v>84.749878581835844</v>
      </c>
      <c r="N110" s="157">
        <f t="shared" si="94"/>
        <v>109.03351141330744</v>
      </c>
      <c r="O110" s="157">
        <f t="shared" si="94"/>
        <v>133.31714424477903</v>
      </c>
      <c r="P110" s="157">
        <f t="shared" si="94"/>
        <v>157.60077707625061</v>
      </c>
      <c r="Q110" s="157">
        <f t="shared" si="94"/>
        <v>181.88440990772219</v>
      </c>
      <c r="R110" s="157">
        <f t="shared" si="94"/>
        <v>206.16804273919379</v>
      </c>
      <c r="S110" s="157">
        <f t="shared" si="94"/>
        <v>230.45167557066537</v>
      </c>
      <c r="T110" s="157">
        <f t="shared" si="94"/>
        <v>254.73530840213695</v>
      </c>
      <c r="U110" s="157">
        <f t="shared" si="94"/>
        <v>279.01894123360853</v>
      </c>
      <c r="V110" s="157">
        <f t="shared" si="94"/>
        <v>303.30257406508014</v>
      </c>
      <c r="W110" s="157">
        <f t="shared" si="94"/>
        <v>327.58620689655174</v>
      </c>
      <c r="X110" s="157">
        <f t="shared" si="94"/>
        <v>351.86983972802329</v>
      </c>
      <c r="Y110" s="157">
        <f t="shared" si="94"/>
        <v>376.1534725594949</v>
      </c>
      <c r="Z110" s="157">
        <f t="shared" si="94"/>
        <v>400.43710539096651</v>
      </c>
      <c r="AA110" s="157">
        <f t="shared" si="94"/>
        <v>424.72073822243806</v>
      </c>
      <c r="AB110" s="157">
        <f t="shared" si="94"/>
        <v>449.00437105390967</v>
      </c>
      <c r="AC110" s="157">
        <f t="shared" si="94"/>
        <v>473.28800388538127</v>
      </c>
      <c r="AD110" s="157">
        <f t="shared" si="94"/>
        <v>497.57163671685282</v>
      </c>
      <c r="AE110" s="157">
        <f t="shared" si="94"/>
        <v>521.85526954832449</v>
      </c>
      <c r="AF110" s="157">
        <f t="shared" si="94"/>
        <v>546.13890237979604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11.898980087421078</v>
      </c>
      <c r="K111" s="157">
        <f t="shared" si="95"/>
        <v>36.182612918892666</v>
      </c>
      <c r="L111" s="157">
        <f t="shared" si="95"/>
        <v>60.466245750364251</v>
      </c>
      <c r="M111" s="210">
        <f t="shared" si="95"/>
        <v>84.749878581835844</v>
      </c>
      <c r="N111" s="157">
        <f t="shared" si="95"/>
        <v>109.03351141330744</v>
      </c>
      <c r="O111" s="157">
        <f t="shared" si="95"/>
        <v>133.31714424477903</v>
      </c>
      <c r="P111" s="157">
        <f t="shared" si="95"/>
        <v>157.60077707625061</v>
      </c>
      <c r="Q111" s="157">
        <f t="shared" si="95"/>
        <v>181.88440990772219</v>
      </c>
      <c r="R111" s="157">
        <f t="shared" si="95"/>
        <v>206.16804273919379</v>
      </c>
      <c r="S111" s="157">
        <f t="shared" si="95"/>
        <v>230.45167557066537</v>
      </c>
      <c r="T111" s="157">
        <f t="shared" si="95"/>
        <v>254.73530840213695</v>
      </c>
      <c r="U111" s="157">
        <f t="shared" si="95"/>
        <v>279.01894123360853</v>
      </c>
      <c r="V111" s="157">
        <f t="shared" si="95"/>
        <v>303.30257406508014</v>
      </c>
      <c r="W111" s="157">
        <f t="shared" si="95"/>
        <v>327.58620689655174</v>
      </c>
      <c r="X111" s="157">
        <f t="shared" si="95"/>
        <v>351.86983972802329</v>
      </c>
      <c r="Y111" s="157">
        <f t="shared" si="95"/>
        <v>376.1534725594949</v>
      </c>
      <c r="Z111" s="157">
        <f t="shared" si="95"/>
        <v>400.43710539096651</v>
      </c>
      <c r="AA111" s="157">
        <f t="shared" si="95"/>
        <v>424.72073822243806</v>
      </c>
      <c r="AB111" s="157">
        <f t="shared" si="95"/>
        <v>449.00437105390967</v>
      </c>
      <c r="AC111" s="157">
        <f t="shared" si="95"/>
        <v>473.28800388538127</v>
      </c>
      <c r="AD111" s="157">
        <f t="shared" si="95"/>
        <v>497.57163671685282</v>
      </c>
      <c r="AE111" s="157">
        <f t="shared" si="95"/>
        <v>521.85526954832449</v>
      </c>
      <c r="AF111" s="157">
        <f t="shared" si="95"/>
        <v>546.13890237979604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11.898980087421078</v>
      </c>
      <c r="K112" s="157">
        <f t="shared" si="96"/>
        <v>36.182612918892666</v>
      </c>
      <c r="L112" s="157">
        <f t="shared" si="96"/>
        <v>60.466245750364251</v>
      </c>
      <c r="M112" s="210">
        <f t="shared" si="96"/>
        <v>84.749878581835844</v>
      </c>
      <c r="N112" s="157">
        <f t="shared" si="96"/>
        <v>109.03351141330744</v>
      </c>
      <c r="O112" s="157">
        <f t="shared" si="96"/>
        <v>133.31714424477903</v>
      </c>
      <c r="P112" s="157">
        <f t="shared" si="96"/>
        <v>157.60077707625061</v>
      </c>
      <c r="Q112" s="157">
        <f t="shared" si="96"/>
        <v>181.88440990772219</v>
      </c>
      <c r="R112" s="157">
        <f t="shared" si="96"/>
        <v>206.16804273919379</v>
      </c>
      <c r="S112" s="157">
        <f t="shared" si="96"/>
        <v>230.45167557066537</v>
      </c>
      <c r="T112" s="157">
        <f t="shared" si="96"/>
        <v>254.73530840213695</v>
      </c>
      <c r="U112" s="157">
        <f t="shared" si="96"/>
        <v>279.01894123360853</v>
      </c>
      <c r="V112" s="157">
        <f t="shared" si="96"/>
        <v>303.30257406508014</v>
      </c>
      <c r="W112" s="157">
        <f t="shared" si="96"/>
        <v>327.58620689655174</v>
      </c>
      <c r="X112" s="157">
        <f t="shared" si="96"/>
        <v>351.86983972802329</v>
      </c>
      <c r="Y112" s="157">
        <f t="shared" si="96"/>
        <v>376.1534725594949</v>
      </c>
      <c r="Z112" s="157">
        <f t="shared" si="96"/>
        <v>400.43710539096651</v>
      </c>
      <c r="AA112" s="157">
        <f t="shared" si="96"/>
        <v>424.72073822243806</v>
      </c>
      <c r="AB112" s="157">
        <f t="shared" si="96"/>
        <v>449.00437105390967</v>
      </c>
      <c r="AC112" s="157">
        <f t="shared" si="96"/>
        <v>473.28800388538127</v>
      </c>
      <c r="AD112" s="157">
        <f t="shared" si="96"/>
        <v>497.57163671685282</v>
      </c>
      <c r="AE112" s="157">
        <f t="shared" si="96"/>
        <v>521.85526954832449</v>
      </c>
      <c r="AF112" s="157">
        <f t="shared" si="96"/>
        <v>546.13890237979604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11.898980087421078</v>
      </c>
      <c r="K113" s="157">
        <f t="shared" si="97"/>
        <v>36.182612918892666</v>
      </c>
      <c r="L113" s="157">
        <f t="shared" si="97"/>
        <v>60.466245750364251</v>
      </c>
      <c r="M113" s="210">
        <f t="shared" si="97"/>
        <v>84.749878581835844</v>
      </c>
      <c r="N113" s="157">
        <f t="shared" si="97"/>
        <v>109.03351141330744</v>
      </c>
      <c r="O113" s="157">
        <f t="shared" si="97"/>
        <v>133.31714424477903</v>
      </c>
      <c r="P113" s="157">
        <f t="shared" si="97"/>
        <v>157.60077707625061</v>
      </c>
      <c r="Q113" s="157">
        <f t="shared" si="97"/>
        <v>181.88440990772219</v>
      </c>
      <c r="R113" s="157">
        <f t="shared" si="97"/>
        <v>206.16804273919379</v>
      </c>
      <c r="S113" s="157">
        <f t="shared" si="97"/>
        <v>230.45167557066537</v>
      </c>
      <c r="T113" s="157">
        <f t="shared" si="97"/>
        <v>254.73530840213695</v>
      </c>
      <c r="U113" s="157">
        <f t="shared" si="97"/>
        <v>279.01894123360853</v>
      </c>
      <c r="V113" s="157">
        <f t="shared" si="97"/>
        <v>303.30257406508014</v>
      </c>
      <c r="W113" s="157">
        <f t="shared" si="97"/>
        <v>327.58620689655174</v>
      </c>
      <c r="X113" s="157">
        <f t="shared" si="97"/>
        <v>351.86983972802329</v>
      </c>
      <c r="Y113" s="157">
        <f t="shared" si="97"/>
        <v>376.1534725594949</v>
      </c>
      <c r="Z113" s="157">
        <f t="shared" si="97"/>
        <v>400.43710539096651</v>
      </c>
      <c r="AA113" s="157">
        <f t="shared" si="97"/>
        <v>424.72073822243806</v>
      </c>
      <c r="AB113" s="157">
        <f t="shared" si="97"/>
        <v>449.00437105390967</v>
      </c>
      <c r="AC113" s="157">
        <f t="shared" si="97"/>
        <v>473.28800388538127</v>
      </c>
      <c r="AD113" s="157">
        <f t="shared" si="97"/>
        <v>497.57163671685282</v>
      </c>
      <c r="AE113" s="157">
        <f t="shared" si="97"/>
        <v>521.85526954832449</v>
      </c>
      <c r="AF113" s="157">
        <f t="shared" si="97"/>
        <v>546.13890237979604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11.898980087421078</v>
      </c>
      <c r="K114" s="157">
        <f t="shared" si="98"/>
        <v>36.182612918892666</v>
      </c>
      <c r="L114" s="157">
        <f t="shared" si="98"/>
        <v>60.466245750364251</v>
      </c>
      <c r="M114" s="210">
        <f t="shared" si="98"/>
        <v>84.749878581835844</v>
      </c>
      <c r="N114" s="157">
        <f t="shared" si="98"/>
        <v>109.03351141330744</v>
      </c>
      <c r="O114" s="157">
        <f t="shared" si="98"/>
        <v>133.31714424477903</v>
      </c>
      <c r="P114" s="157">
        <f t="shared" si="98"/>
        <v>157.60077707625061</v>
      </c>
      <c r="Q114" s="157">
        <f t="shared" si="98"/>
        <v>181.88440990772219</v>
      </c>
      <c r="R114" s="157">
        <f t="shared" si="98"/>
        <v>206.16804273919379</v>
      </c>
      <c r="S114" s="157">
        <f t="shared" si="98"/>
        <v>230.45167557066537</v>
      </c>
      <c r="T114" s="157">
        <f t="shared" si="98"/>
        <v>254.73530840213695</v>
      </c>
      <c r="U114" s="157">
        <f t="shared" si="98"/>
        <v>279.01894123360853</v>
      </c>
      <c r="V114" s="157">
        <f t="shared" si="98"/>
        <v>303.30257406508014</v>
      </c>
      <c r="W114" s="157">
        <f t="shared" si="98"/>
        <v>327.58620689655174</v>
      </c>
      <c r="X114" s="157">
        <f t="shared" si="98"/>
        <v>351.86983972802329</v>
      </c>
      <c r="Y114" s="157">
        <f t="shared" si="98"/>
        <v>376.1534725594949</v>
      </c>
      <c r="Z114" s="157">
        <f t="shared" si="98"/>
        <v>400.43710539096651</v>
      </c>
      <c r="AA114" s="157">
        <f t="shared" si="98"/>
        <v>424.72073822243806</v>
      </c>
      <c r="AB114" s="157">
        <f t="shared" si="98"/>
        <v>449.00437105390967</v>
      </c>
      <c r="AC114" s="157">
        <f t="shared" si="98"/>
        <v>473.28800388538127</v>
      </c>
      <c r="AD114" s="157">
        <f t="shared" si="98"/>
        <v>497.57163671685282</v>
      </c>
      <c r="AE114" s="157">
        <f t="shared" si="98"/>
        <v>521.85526954832449</v>
      </c>
      <c r="AF114" s="157">
        <f t="shared" si="98"/>
        <v>546.13890237979604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11.898980087421078</v>
      </c>
      <c r="K115" s="157">
        <f t="shared" si="99"/>
        <v>36.182612918892666</v>
      </c>
      <c r="L115" s="157">
        <f t="shared" si="99"/>
        <v>60.466245750364251</v>
      </c>
      <c r="M115" s="210">
        <f t="shared" si="99"/>
        <v>84.749878581835844</v>
      </c>
      <c r="N115" s="157">
        <f t="shared" si="99"/>
        <v>109.03351141330744</v>
      </c>
      <c r="O115" s="157">
        <f t="shared" si="99"/>
        <v>133.31714424477903</v>
      </c>
      <c r="P115" s="157">
        <f t="shared" si="99"/>
        <v>157.60077707625061</v>
      </c>
      <c r="Q115" s="157">
        <f t="shared" si="99"/>
        <v>181.88440990772219</v>
      </c>
      <c r="R115" s="157">
        <f t="shared" si="99"/>
        <v>206.16804273919379</v>
      </c>
      <c r="S115" s="157">
        <f t="shared" si="99"/>
        <v>230.45167557066537</v>
      </c>
      <c r="T115" s="157">
        <f t="shared" si="99"/>
        <v>254.73530840213695</v>
      </c>
      <c r="U115" s="157">
        <f t="shared" si="99"/>
        <v>279.01894123360853</v>
      </c>
      <c r="V115" s="157">
        <f t="shared" si="99"/>
        <v>303.30257406508014</v>
      </c>
      <c r="W115" s="157">
        <f t="shared" si="99"/>
        <v>327.58620689655174</v>
      </c>
      <c r="X115" s="157">
        <f t="shared" si="99"/>
        <v>351.86983972802329</v>
      </c>
      <c r="Y115" s="157">
        <f t="shared" si="99"/>
        <v>376.1534725594949</v>
      </c>
      <c r="Z115" s="157">
        <f t="shared" si="99"/>
        <v>400.43710539096651</v>
      </c>
      <c r="AA115" s="157">
        <f t="shared" si="99"/>
        <v>424.72073822243806</v>
      </c>
      <c r="AB115" s="157">
        <f t="shared" si="99"/>
        <v>449.00437105390967</v>
      </c>
      <c r="AC115" s="157">
        <f t="shared" si="99"/>
        <v>473.28800388538127</v>
      </c>
      <c r="AD115" s="157">
        <f t="shared" si="99"/>
        <v>497.57163671685282</v>
      </c>
      <c r="AE115" s="157">
        <f t="shared" si="99"/>
        <v>521.85526954832449</v>
      </c>
      <c r="AF115" s="157">
        <f t="shared" si="99"/>
        <v>546.13890237979604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11.898980087421078</v>
      </c>
      <c r="K116" s="157">
        <f t="shared" si="100"/>
        <v>36.182612918892666</v>
      </c>
      <c r="L116" s="157">
        <f t="shared" si="100"/>
        <v>60.466245750364251</v>
      </c>
      <c r="M116" s="210">
        <f t="shared" si="100"/>
        <v>84.749878581835844</v>
      </c>
      <c r="N116" s="157">
        <f t="shared" si="100"/>
        <v>109.03351141330744</v>
      </c>
      <c r="O116" s="157">
        <f t="shared" si="100"/>
        <v>133.31714424477903</v>
      </c>
      <c r="P116" s="157">
        <f t="shared" si="100"/>
        <v>157.60077707625061</v>
      </c>
      <c r="Q116" s="157">
        <f t="shared" si="100"/>
        <v>181.88440990772219</v>
      </c>
      <c r="R116" s="157">
        <f t="shared" si="100"/>
        <v>206.16804273919379</v>
      </c>
      <c r="S116" s="157">
        <f t="shared" si="100"/>
        <v>230.45167557066537</v>
      </c>
      <c r="T116" s="157">
        <f t="shared" si="100"/>
        <v>254.73530840213695</v>
      </c>
      <c r="U116" s="157">
        <f t="shared" si="100"/>
        <v>279.01894123360853</v>
      </c>
      <c r="V116" s="157">
        <f t="shared" si="100"/>
        <v>303.30257406508014</v>
      </c>
      <c r="W116" s="157">
        <f t="shared" si="100"/>
        <v>327.58620689655174</v>
      </c>
      <c r="X116" s="157">
        <f t="shared" si="100"/>
        <v>351.86983972802329</v>
      </c>
      <c r="Y116" s="157">
        <f t="shared" si="100"/>
        <v>376.1534725594949</v>
      </c>
      <c r="Z116" s="157">
        <f t="shared" si="100"/>
        <v>400.43710539096651</v>
      </c>
      <c r="AA116" s="157">
        <f t="shared" si="100"/>
        <v>424.72073822243806</v>
      </c>
      <c r="AB116" s="157">
        <f t="shared" si="100"/>
        <v>449.00437105390967</v>
      </c>
      <c r="AC116" s="157">
        <f t="shared" si="100"/>
        <v>473.28800388538127</v>
      </c>
      <c r="AD116" s="157">
        <f t="shared" si="100"/>
        <v>497.57163671685282</v>
      </c>
      <c r="AE116" s="157">
        <f t="shared" si="100"/>
        <v>521.85526954832449</v>
      </c>
      <c r="AF116" s="157">
        <f t="shared" si="100"/>
        <v>546.13890237979604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11.898980087421078</v>
      </c>
      <c r="K117" s="157">
        <f t="shared" si="101"/>
        <v>36.182612918892666</v>
      </c>
      <c r="L117" s="157">
        <f t="shared" si="101"/>
        <v>60.466245750364251</v>
      </c>
      <c r="M117" s="210">
        <f t="shared" si="101"/>
        <v>84.749878581835844</v>
      </c>
      <c r="N117" s="157">
        <f t="shared" si="101"/>
        <v>109.03351141330744</v>
      </c>
      <c r="O117" s="157">
        <f t="shared" si="101"/>
        <v>133.31714424477903</v>
      </c>
      <c r="P117" s="157">
        <f t="shared" si="101"/>
        <v>157.60077707625061</v>
      </c>
      <c r="Q117" s="157">
        <f t="shared" si="101"/>
        <v>181.88440990772219</v>
      </c>
      <c r="R117" s="157">
        <f t="shared" si="101"/>
        <v>206.16804273919379</v>
      </c>
      <c r="S117" s="157">
        <f t="shared" si="101"/>
        <v>230.45167557066537</v>
      </c>
      <c r="T117" s="157">
        <f t="shared" si="101"/>
        <v>254.73530840213695</v>
      </c>
      <c r="U117" s="157">
        <f t="shared" si="101"/>
        <v>279.01894123360853</v>
      </c>
      <c r="V117" s="157">
        <f t="shared" si="101"/>
        <v>303.30257406508014</v>
      </c>
      <c r="W117" s="157">
        <f t="shared" si="101"/>
        <v>327.58620689655174</v>
      </c>
      <c r="X117" s="157">
        <f t="shared" si="101"/>
        <v>351.86983972802329</v>
      </c>
      <c r="Y117" s="157">
        <f t="shared" si="101"/>
        <v>376.1534725594949</v>
      </c>
      <c r="Z117" s="157">
        <f t="shared" si="101"/>
        <v>400.43710539096651</v>
      </c>
      <c r="AA117" s="157">
        <f t="shared" si="101"/>
        <v>424.72073822243806</v>
      </c>
      <c r="AB117" s="157">
        <f t="shared" si="101"/>
        <v>449.00437105390967</v>
      </c>
      <c r="AC117" s="157">
        <f t="shared" si="101"/>
        <v>473.28800388538127</v>
      </c>
      <c r="AD117" s="157">
        <f t="shared" si="101"/>
        <v>497.57163671685282</v>
      </c>
      <c r="AE117" s="157">
        <f t="shared" si="101"/>
        <v>521.85526954832449</v>
      </c>
      <c r="AF117" s="157">
        <f t="shared" si="101"/>
        <v>546.13890237979604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11.898980087421078</v>
      </c>
      <c r="K118" s="157">
        <f t="shared" si="102"/>
        <v>36.182612918892666</v>
      </c>
      <c r="L118" s="157">
        <f t="shared" si="102"/>
        <v>60.466245750364251</v>
      </c>
      <c r="M118" s="210">
        <f t="shared" si="102"/>
        <v>84.749878581835844</v>
      </c>
      <c r="N118" s="157">
        <f t="shared" si="102"/>
        <v>109.03351141330744</v>
      </c>
      <c r="O118" s="157">
        <f t="shared" si="102"/>
        <v>133.31714424477903</v>
      </c>
      <c r="P118" s="157">
        <f t="shared" si="102"/>
        <v>157.60077707625061</v>
      </c>
      <c r="Q118" s="157">
        <f t="shared" si="102"/>
        <v>181.88440990772219</v>
      </c>
      <c r="R118" s="157">
        <f t="shared" si="102"/>
        <v>206.16804273919379</v>
      </c>
      <c r="S118" s="157">
        <f t="shared" si="102"/>
        <v>230.45167557066537</v>
      </c>
      <c r="T118" s="157">
        <f t="shared" si="102"/>
        <v>254.73530840213695</v>
      </c>
      <c r="U118" s="157">
        <f t="shared" si="102"/>
        <v>279.01894123360853</v>
      </c>
      <c r="V118" s="157">
        <f t="shared" si="102"/>
        <v>303.30257406508014</v>
      </c>
      <c r="W118" s="157">
        <f t="shared" si="102"/>
        <v>327.58620689655174</v>
      </c>
      <c r="X118" s="157">
        <f t="shared" si="102"/>
        <v>351.86983972802329</v>
      </c>
      <c r="Y118" s="157">
        <f t="shared" si="102"/>
        <v>376.1534725594949</v>
      </c>
      <c r="Z118" s="157">
        <f t="shared" si="102"/>
        <v>400.43710539096651</v>
      </c>
      <c r="AA118" s="157">
        <f t="shared" si="102"/>
        <v>424.72073822243806</v>
      </c>
      <c r="AB118" s="157">
        <f t="shared" si="102"/>
        <v>449.00437105390967</v>
      </c>
      <c r="AC118" s="157">
        <f t="shared" si="102"/>
        <v>473.28800388538127</v>
      </c>
      <c r="AD118" s="157">
        <f t="shared" si="102"/>
        <v>497.57163671685282</v>
      </c>
      <c r="AE118" s="157">
        <f t="shared" si="102"/>
        <v>521.85526954832449</v>
      </c>
      <c r="AF118" s="157">
        <f t="shared" si="102"/>
        <v>546.13890237979604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0.39997558519241921"/>
    <outlinePr summaryBelow="0" summaryRight="0"/>
  </sheetPr>
  <dimension ref="A1:AF1021"/>
  <sheetViews>
    <sheetView workbookViewId="0">
      <selection activeCell="C1" sqref="C1"/>
    </sheetView>
  </sheetViews>
  <sheetFormatPr baseColWidth="10" defaultColWidth="14.5" defaultRowHeight="15.75" customHeight="1" x14ac:dyDescent="0.15"/>
  <cols>
    <col min="1" max="1" width="29.1640625" style="68" customWidth="1"/>
    <col min="2" max="16384" width="14.5" style="68"/>
  </cols>
  <sheetData>
    <row r="1" spans="1:32" ht="15.75" customHeight="1" x14ac:dyDescent="0.15">
      <c r="A1" s="113" t="s">
        <v>89</v>
      </c>
      <c r="B1" s="122" t="s">
        <v>77</v>
      </c>
      <c r="C1" s="212">
        <f>DC_annuity_40k_60k_raw!D7+Inputs!M3*Inputs!M4</f>
        <v>22.5</v>
      </c>
      <c r="D1" s="74"/>
      <c r="E1" s="75" t="s">
        <v>78</v>
      </c>
      <c r="F1" s="76">
        <f>Inputs!I3</f>
        <v>0.03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5.8999999999999999E-3</v>
      </c>
      <c r="M1" s="64"/>
      <c r="N1" s="64"/>
    </row>
    <row r="2" spans="1:32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ht="15.75" customHeight="1" x14ac:dyDescent="0.15">
      <c r="A3" s="65" t="str">
        <f>contributions!B4</f>
        <v>Mean salary in band (k)</v>
      </c>
      <c r="B3" s="91">
        <f>contributions!C4</f>
        <v>2500</v>
      </c>
      <c r="C3" s="65">
        <f>contributions!D4</f>
        <v>7500</v>
      </c>
      <c r="D3" s="65">
        <f>contributions!E4</f>
        <v>12500</v>
      </c>
      <c r="E3" s="65">
        <f>contributions!F4</f>
        <v>17500</v>
      </c>
      <c r="F3" s="65">
        <f>contributions!G4</f>
        <v>22500</v>
      </c>
      <c r="G3" s="65">
        <f>contributions!H4</f>
        <v>27500</v>
      </c>
      <c r="H3" s="65">
        <f>contributions!I4</f>
        <v>32500</v>
      </c>
      <c r="I3" s="100">
        <f>contributions!J4</f>
        <v>37500</v>
      </c>
      <c r="J3" s="65">
        <f>contributions!K4</f>
        <v>42500</v>
      </c>
      <c r="K3" s="65">
        <f>contributions!L4</f>
        <v>47500</v>
      </c>
      <c r="L3" s="65">
        <f>contributions!M4</f>
        <v>52500</v>
      </c>
      <c r="M3" s="65">
        <f>contributions!N4</f>
        <v>57500</v>
      </c>
      <c r="N3" s="91">
        <f>contributions!O4</f>
        <v>62500</v>
      </c>
      <c r="O3" s="65">
        <f>contributions!P4</f>
        <v>67500</v>
      </c>
      <c r="P3" s="65">
        <f>contributions!Q4</f>
        <v>72500</v>
      </c>
      <c r="Q3" s="65">
        <f>contributions!R4</f>
        <v>77500</v>
      </c>
      <c r="R3" s="65">
        <f>contributions!S4</f>
        <v>82500</v>
      </c>
      <c r="S3" s="65">
        <f>contributions!T4</f>
        <v>87500</v>
      </c>
      <c r="T3" s="65">
        <f>contributions!U4</f>
        <v>92500</v>
      </c>
      <c r="U3" s="65">
        <f>contributions!V4</f>
        <v>97500</v>
      </c>
      <c r="V3" s="65">
        <f>contributions!W4</f>
        <v>102500</v>
      </c>
      <c r="W3" s="65">
        <f>contributions!X4</f>
        <v>107500</v>
      </c>
      <c r="X3" s="65">
        <f>contributions!Y4</f>
        <v>112500</v>
      </c>
      <c r="Y3" s="65">
        <f>contributions!Z4</f>
        <v>117500</v>
      </c>
      <c r="Z3" s="65">
        <f>contributions!AA4</f>
        <v>122500</v>
      </c>
      <c r="AA3" s="65">
        <f>contributions!AB4</f>
        <v>127500</v>
      </c>
      <c r="AB3" s="65">
        <f>contributions!AC4</f>
        <v>132500</v>
      </c>
      <c r="AC3" s="65">
        <f>contributions!AD4</f>
        <v>137500</v>
      </c>
      <c r="AD3" s="65">
        <f>contributions!AE4</f>
        <v>142500</v>
      </c>
      <c r="AE3" s="65">
        <f>contributions!AF4</f>
        <v>147500</v>
      </c>
      <c r="AF3" s="65">
        <f>contributions!AG4</f>
        <v>200000</v>
      </c>
    </row>
    <row r="4" spans="1:32" s="89" customFormat="1" ht="15.75" customHeight="1" x14ac:dyDescent="0.15">
      <c r="A4" s="70" t="s">
        <v>81</v>
      </c>
      <c r="B4" s="92"/>
      <c r="C4" s="69"/>
      <c r="D4" s="69"/>
      <c r="E4" s="69"/>
      <c r="F4" s="69"/>
      <c r="G4" s="69"/>
      <c r="H4" s="69"/>
      <c r="I4" s="101"/>
      <c r="J4" s="69"/>
      <c r="K4" s="69"/>
      <c r="L4" s="69"/>
      <c r="M4" s="69"/>
      <c r="N4" s="110">
        <v>60000</v>
      </c>
      <c r="O4" s="69">
        <f t="shared" ref="O4:AF4" si="0">N4</f>
        <v>60000</v>
      </c>
      <c r="P4" s="69">
        <f t="shared" si="0"/>
        <v>60000</v>
      </c>
      <c r="Q4" s="69">
        <f t="shared" si="0"/>
        <v>60000</v>
      </c>
      <c r="R4" s="69">
        <f t="shared" si="0"/>
        <v>60000</v>
      </c>
      <c r="S4" s="69">
        <f t="shared" si="0"/>
        <v>60000</v>
      </c>
      <c r="T4" s="69">
        <f t="shared" si="0"/>
        <v>60000</v>
      </c>
      <c r="U4" s="69">
        <f t="shared" si="0"/>
        <v>60000</v>
      </c>
      <c r="V4" s="69">
        <f t="shared" si="0"/>
        <v>60000</v>
      </c>
      <c r="W4" s="69">
        <f t="shared" si="0"/>
        <v>60000</v>
      </c>
      <c r="X4" s="69">
        <f t="shared" si="0"/>
        <v>60000</v>
      </c>
      <c r="Y4" s="69">
        <f t="shared" si="0"/>
        <v>60000</v>
      </c>
      <c r="Z4" s="69">
        <f t="shared" si="0"/>
        <v>60000</v>
      </c>
      <c r="AA4" s="69">
        <f t="shared" si="0"/>
        <v>60000</v>
      </c>
      <c r="AB4" s="69">
        <f t="shared" si="0"/>
        <v>60000</v>
      </c>
      <c r="AC4" s="69">
        <f t="shared" si="0"/>
        <v>60000</v>
      </c>
      <c r="AD4" s="69">
        <f t="shared" si="0"/>
        <v>60000</v>
      </c>
      <c r="AE4" s="69">
        <f t="shared" si="0"/>
        <v>60000</v>
      </c>
      <c r="AF4" s="69">
        <f t="shared" si="0"/>
        <v>60000</v>
      </c>
    </row>
    <row r="5" spans="1:32" s="89" customFormat="1" ht="15.75" customHeight="1" x14ac:dyDescent="0.15">
      <c r="A5" s="70" t="s">
        <v>82</v>
      </c>
      <c r="B5" s="92"/>
      <c r="C5" s="69"/>
      <c r="D5" s="69"/>
      <c r="E5" s="69"/>
      <c r="F5" s="69"/>
      <c r="G5" s="69"/>
      <c r="H5" s="69"/>
      <c r="I5" s="101"/>
      <c r="J5" s="70">
        <v>40000</v>
      </c>
      <c r="K5" s="70">
        <f>J5</f>
        <v>40000</v>
      </c>
      <c r="L5" s="69">
        <f>K5</f>
        <v>40000</v>
      </c>
      <c r="M5" s="69">
        <f>L5</f>
        <v>40000</v>
      </c>
      <c r="N5" s="110">
        <v>40000</v>
      </c>
      <c r="O5" s="69">
        <f t="shared" ref="O5:AF5" si="1">N5</f>
        <v>40000</v>
      </c>
      <c r="P5" s="69">
        <f t="shared" si="1"/>
        <v>40000</v>
      </c>
      <c r="Q5" s="69">
        <f t="shared" si="1"/>
        <v>40000</v>
      </c>
      <c r="R5" s="69">
        <f t="shared" si="1"/>
        <v>40000</v>
      </c>
      <c r="S5" s="69">
        <f t="shared" si="1"/>
        <v>40000</v>
      </c>
      <c r="T5" s="69">
        <f t="shared" si="1"/>
        <v>40000</v>
      </c>
      <c r="U5" s="69">
        <f t="shared" si="1"/>
        <v>40000</v>
      </c>
      <c r="V5" s="69">
        <f t="shared" si="1"/>
        <v>40000</v>
      </c>
      <c r="W5" s="69">
        <f t="shared" si="1"/>
        <v>40000</v>
      </c>
      <c r="X5" s="69">
        <f t="shared" si="1"/>
        <v>40000</v>
      </c>
      <c r="Y5" s="69">
        <f t="shared" si="1"/>
        <v>40000</v>
      </c>
      <c r="Z5" s="69">
        <f t="shared" si="1"/>
        <v>40000</v>
      </c>
      <c r="AA5" s="69">
        <f t="shared" si="1"/>
        <v>40000</v>
      </c>
      <c r="AB5" s="69">
        <f t="shared" si="1"/>
        <v>40000</v>
      </c>
      <c r="AC5" s="69">
        <f t="shared" si="1"/>
        <v>40000</v>
      </c>
      <c r="AD5" s="69">
        <f t="shared" si="1"/>
        <v>40000</v>
      </c>
      <c r="AE5" s="69">
        <f t="shared" si="1"/>
        <v>40000</v>
      </c>
      <c r="AF5" s="69">
        <f t="shared" si="1"/>
        <v>40000</v>
      </c>
    </row>
    <row r="6" spans="1:32" s="120" customFormat="1" ht="15.75" customHeight="1" x14ac:dyDescent="0.15">
      <c r="A6" s="114" t="s">
        <v>83</v>
      </c>
      <c r="B6" s="115">
        <v>0</v>
      </c>
      <c r="C6" s="116">
        <v>0</v>
      </c>
      <c r="D6" s="116">
        <v>0</v>
      </c>
      <c r="E6" s="116">
        <v>0</v>
      </c>
      <c r="F6" s="117">
        <f t="shared" ref="F6:AF6" si="2">B7</f>
        <v>0</v>
      </c>
      <c r="G6" s="117">
        <f t="shared" si="2"/>
        <v>0</v>
      </c>
      <c r="H6" s="117">
        <f t="shared" si="2"/>
        <v>0</v>
      </c>
      <c r="I6" s="118">
        <f t="shared" si="2"/>
        <v>0</v>
      </c>
      <c r="J6" s="117">
        <f t="shared" si="2"/>
        <v>0</v>
      </c>
      <c r="K6" s="117">
        <f t="shared" si="2"/>
        <v>0</v>
      </c>
      <c r="L6" s="117">
        <f t="shared" si="2"/>
        <v>0</v>
      </c>
      <c r="M6" s="117">
        <f t="shared" si="2"/>
        <v>0</v>
      </c>
      <c r="N6" s="119">
        <f t="shared" si="2"/>
        <v>25.606044705635426</v>
      </c>
      <c r="O6" s="117">
        <f t="shared" si="2"/>
        <v>77.447790953930109</v>
      </c>
      <c r="P6" s="117">
        <f t="shared" si="2"/>
        <v>129.28953720222478</v>
      </c>
      <c r="Q6" s="117">
        <f t="shared" si="2"/>
        <v>181.34116906286073</v>
      </c>
      <c r="R6" s="117">
        <f t="shared" si="2"/>
        <v>232.97302969881414</v>
      </c>
      <c r="S6" s="117">
        <f t="shared" si="2"/>
        <v>284.81477594710879</v>
      </c>
      <c r="T6" s="117">
        <f t="shared" si="2"/>
        <v>336.65652219540351</v>
      </c>
      <c r="U6" s="117">
        <f t="shared" si="2"/>
        <v>388.2883828313569</v>
      </c>
      <c r="V6" s="117">
        <f t="shared" si="2"/>
        <v>440.13012907965157</v>
      </c>
      <c r="W6" s="117">
        <f t="shared" si="2"/>
        <v>491.97187532794624</v>
      </c>
      <c r="X6" s="117">
        <f t="shared" si="2"/>
        <v>544.02350718858224</v>
      </c>
      <c r="Y6" s="117">
        <f t="shared" si="2"/>
        <v>595.65536782453557</v>
      </c>
      <c r="Z6" s="117">
        <f t="shared" si="2"/>
        <v>647.4971140728303</v>
      </c>
      <c r="AA6" s="117">
        <f t="shared" si="2"/>
        <v>699.33886032112491</v>
      </c>
      <c r="AB6" s="117">
        <f t="shared" si="2"/>
        <v>750.97072095707836</v>
      </c>
      <c r="AC6" s="117">
        <f t="shared" si="2"/>
        <v>802.81246720537297</v>
      </c>
      <c r="AD6" s="117">
        <f t="shared" si="2"/>
        <v>854.65421345366769</v>
      </c>
      <c r="AE6" s="117">
        <f t="shared" si="2"/>
        <v>906.7058453143037</v>
      </c>
      <c r="AF6" s="117">
        <f t="shared" si="2"/>
        <v>958.33770595025703</v>
      </c>
    </row>
    <row r="7" spans="1:32" s="89" customFormat="1" ht="15.75" customHeight="1" x14ac:dyDescent="0.15">
      <c r="A7" s="80" t="s">
        <v>84</v>
      </c>
      <c r="B7" s="92">
        <f>DC_annuity_40k_60k_raw!E21</f>
        <v>0</v>
      </c>
      <c r="C7" s="69">
        <f>DC_annuity_40k_60k_raw!F21</f>
        <v>0</v>
      </c>
      <c r="D7" s="69">
        <f>DC_annuity_40k_60k_raw!G21</f>
        <v>0</v>
      </c>
      <c r="E7" s="69">
        <f>DC_annuity_40k_60k_raw!H21</f>
        <v>0</v>
      </c>
      <c r="F7" s="69">
        <f>DC_annuity_40k_60k_raw!I21</f>
        <v>0</v>
      </c>
      <c r="G7" s="69">
        <f>DC_annuity_40k_60k_raw!J21</f>
        <v>0</v>
      </c>
      <c r="H7" s="69">
        <f>DC_annuity_40k_60k_raw!K21</f>
        <v>0</v>
      </c>
      <c r="I7" s="101">
        <f>DC_annuity_40k_60k_raw!L21</f>
        <v>0</v>
      </c>
      <c r="J7" s="69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69">
        <f>DC_annuity_40k_60k_raw!P21</f>
        <v>181.34116906286073</v>
      </c>
      <c r="N7" s="92">
        <f>DC_annuity_40k_60k_raw!Q21</f>
        <v>232.97302969881414</v>
      </c>
      <c r="O7" s="69">
        <f>DC_annuity_40k_60k_raw!R21</f>
        <v>284.81477594710879</v>
      </c>
      <c r="P7" s="69">
        <f>DC_annuity_40k_60k_raw!S21</f>
        <v>336.65652219540351</v>
      </c>
      <c r="Q7" s="69">
        <f>DC_annuity_40k_60k_raw!T21</f>
        <v>388.2883828313569</v>
      </c>
      <c r="R7" s="69">
        <f>DC_annuity_40k_60k_raw!U21</f>
        <v>440.13012907965157</v>
      </c>
      <c r="S7" s="69">
        <f>DC_annuity_40k_60k_raw!V21</f>
        <v>491.97187532794624</v>
      </c>
      <c r="T7" s="69">
        <f>DC_annuity_40k_60k_raw!W21</f>
        <v>544.02350718858224</v>
      </c>
      <c r="U7" s="69">
        <f>DC_annuity_40k_60k_raw!X21</f>
        <v>595.65536782453557</v>
      </c>
      <c r="V7" s="69">
        <f>DC_annuity_40k_60k_raw!Y21</f>
        <v>647.4971140728303</v>
      </c>
      <c r="W7" s="69">
        <f>DC_annuity_40k_60k_raw!Z21</f>
        <v>699.33886032112491</v>
      </c>
      <c r="X7" s="69">
        <f>DC_annuity_40k_60k_raw!AA21</f>
        <v>750.97072095707836</v>
      </c>
      <c r="Y7" s="69">
        <f>DC_annuity_40k_60k_raw!AB21</f>
        <v>802.81246720537297</v>
      </c>
      <c r="Z7" s="69">
        <f>DC_annuity_40k_60k_raw!AC21</f>
        <v>854.65421345366769</v>
      </c>
      <c r="AA7" s="69">
        <f>DC_annuity_40k_60k_raw!AD21</f>
        <v>906.7058453143037</v>
      </c>
      <c r="AB7" s="69">
        <f>DC_annuity_40k_60k_raw!AE21</f>
        <v>958.33770595025703</v>
      </c>
      <c r="AC7" s="69">
        <f>DC_annuity_40k_60k_raw!AF21</f>
        <v>1010.1794521985518</v>
      </c>
      <c r="AD7" s="69">
        <f>DC_annuity_40k_60k_raw!AG21</f>
        <v>1062.0211984468465</v>
      </c>
      <c r="AE7" s="69">
        <f>DC_annuity_40k_60k_raw!AH21</f>
        <v>1113.6530590827997</v>
      </c>
      <c r="AF7" s="69">
        <f>DC_annuity_40k_60k_raw!AI21</f>
        <v>1165.4948053310945</v>
      </c>
    </row>
    <row r="8" spans="1:32" s="90" customFormat="1" ht="15.75" customHeight="1" x14ac:dyDescent="0.15">
      <c r="A8" s="79" t="s">
        <v>90</v>
      </c>
      <c r="B8" s="93">
        <f>Heat_map_raw!B2</f>
        <v>321</v>
      </c>
      <c r="C8" s="71">
        <f>Heat_map_raw!C2</f>
        <v>120</v>
      </c>
      <c r="D8" s="71">
        <f>Heat_map_raw!D2</f>
        <v>122</v>
      </c>
      <c r="E8" s="71">
        <f>Heat_map_raw!E2</f>
        <v>154</v>
      </c>
      <c r="F8" s="71">
        <f>Heat_map_raw!F2</f>
        <v>219</v>
      </c>
      <c r="G8" s="71">
        <f>Heat_map_raw!G2</f>
        <v>381</v>
      </c>
      <c r="H8" s="71">
        <f>Heat_map_raw!H2</f>
        <v>305</v>
      </c>
      <c r="I8" s="102">
        <f>Heat_map_raw!I2</f>
        <v>91</v>
      </c>
      <c r="J8" s="71">
        <f>Heat_map_raw!J2</f>
        <v>20</v>
      </c>
      <c r="K8" s="71">
        <f>Heat_map_raw!K2</f>
        <v>5</v>
      </c>
      <c r="L8" s="72">
        <f>Heat_map_raw!L2</f>
        <v>0</v>
      </c>
      <c r="M8" s="72">
        <f>Heat_map_raw!M2</f>
        <v>0</v>
      </c>
      <c r="N8" s="111">
        <f>Heat_map_raw!N2</f>
        <v>0</v>
      </c>
      <c r="O8" s="72">
        <f>Heat_map_raw!O2</f>
        <v>0</v>
      </c>
      <c r="P8" s="72">
        <f>Heat_map_raw!P2</f>
        <v>0</v>
      </c>
      <c r="Q8" s="72">
        <f>Heat_map_raw!Q2</f>
        <v>0</v>
      </c>
      <c r="R8" s="72">
        <f>Heat_map_raw!R2</f>
        <v>0</v>
      </c>
      <c r="S8" s="72">
        <f>Heat_map_raw!S2</f>
        <v>0</v>
      </c>
      <c r="T8" s="72">
        <f>Heat_map_raw!T2</f>
        <v>0</v>
      </c>
      <c r="U8" s="72">
        <f>Heat_map_raw!U2</f>
        <v>0</v>
      </c>
      <c r="V8" s="72">
        <f>Heat_map_raw!V2</f>
        <v>0</v>
      </c>
      <c r="W8" s="71">
        <f>Heat_map_raw!W2</f>
        <v>0</v>
      </c>
      <c r="X8" s="71">
        <f>Heat_map_raw!X2</f>
        <v>0</v>
      </c>
      <c r="Y8" s="71">
        <f>Heat_map_raw!Y2</f>
        <v>0</v>
      </c>
      <c r="Z8" s="71">
        <f>Heat_map_raw!Z2</f>
        <v>0</v>
      </c>
      <c r="AA8" s="71">
        <f>Heat_map_raw!AA2</f>
        <v>0</v>
      </c>
      <c r="AB8" s="71">
        <f>Heat_map_raw!AB2</f>
        <v>0</v>
      </c>
      <c r="AC8" s="71">
        <f>Heat_map_raw!AC2</f>
        <v>0</v>
      </c>
      <c r="AD8" s="71">
        <f>Heat_map_raw!AD2</f>
        <v>0</v>
      </c>
      <c r="AE8" s="71">
        <f>Heat_map_raw!AE2</f>
        <v>0</v>
      </c>
      <c r="AF8" s="71">
        <f>Heat_map_raw!AF2</f>
        <v>0</v>
      </c>
    </row>
    <row r="9" spans="1:32" s="89" customFormat="1" ht="15.75" customHeight="1" x14ac:dyDescent="0.15">
      <c r="A9" s="80" t="s">
        <v>85</v>
      </c>
      <c r="B9" s="92">
        <f t="shared" ref="B9:AF9" si="3">B21-B22</f>
        <v>126521.20515597169</v>
      </c>
      <c r="C9" s="69">
        <f t="shared" si="3"/>
        <v>141892.94036183739</v>
      </c>
      <c r="D9" s="69">
        <f t="shared" si="3"/>
        <v>240429.70450200216</v>
      </c>
      <c r="E9" s="69">
        <f t="shared" si="3"/>
        <v>424890.52697239089</v>
      </c>
      <c r="F9" s="69">
        <f t="shared" si="3"/>
        <v>776863.84848105989</v>
      </c>
      <c r="G9" s="69">
        <f t="shared" si="3"/>
        <v>1651870.3140457238</v>
      </c>
      <c r="H9" s="69">
        <f t="shared" si="3"/>
        <v>1562793.0792630138</v>
      </c>
      <c r="I9" s="101">
        <f t="shared" si="3"/>
        <v>538010.73220529978</v>
      </c>
      <c r="J9" s="69">
        <f t="shared" si="3"/>
        <v>129836.15664070609</v>
      </c>
      <c r="K9" s="69">
        <f t="shared" si="3"/>
        <v>34238.029610381134</v>
      </c>
      <c r="L9" s="69">
        <f t="shared" si="3"/>
        <v>0</v>
      </c>
      <c r="M9" s="69">
        <f t="shared" si="3"/>
        <v>0</v>
      </c>
      <c r="N9" s="92">
        <f t="shared" si="3"/>
        <v>0</v>
      </c>
      <c r="O9" s="69">
        <f t="shared" si="3"/>
        <v>0</v>
      </c>
      <c r="P9" s="69">
        <f t="shared" si="3"/>
        <v>0</v>
      </c>
      <c r="Q9" s="69">
        <f t="shared" si="3"/>
        <v>0</v>
      </c>
      <c r="R9" s="69">
        <f t="shared" si="3"/>
        <v>0</v>
      </c>
      <c r="S9" s="69">
        <f t="shared" si="3"/>
        <v>0</v>
      </c>
      <c r="T9" s="69">
        <f t="shared" si="3"/>
        <v>0</v>
      </c>
      <c r="U9" s="69">
        <f t="shared" si="3"/>
        <v>0</v>
      </c>
      <c r="V9" s="69">
        <f t="shared" si="3"/>
        <v>0</v>
      </c>
      <c r="W9" s="69">
        <f t="shared" si="3"/>
        <v>0</v>
      </c>
      <c r="X9" s="69">
        <f t="shared" si="3"/>
        <v>0</v>
      </c>
      <c r="Y9" s="69">
        <f t="shared" si="3"/>
        <v>0</v>
      </c>
      <c r="Z9" s="69">
        <f t="shared" si="3"/>
        <v>0</v>
      </c>
      <c r="AA9" s="69">
        <f t="shared" si="3"/>
        <v>0</v>
      </c>
      <c r="AB9" s="69">
        <f t="shared" si="3"/>
        <v>0</v>
      </c>
      <c r="AC9" s="69">
        <f t="shared" si="3"/>
        <v>0</v>
      </c>
      <c r="AD9" s="69">
        <f t="shared" si="3"/>
        <v>0</v>
      </c>
      <c r="AE9" s="69">
        <f t="shared" si="3"/>
        <v>0</v>
      </c>
      <c r="AF9" s="69">
        <f t="shared" si="3"/>
        <v>0</v>
      </c>
    </row>
    <row r="10" spans="1:32" s="89" customFormat="1" ht="15.75" customHeight="1" x14ac:dyDescent="0.15">
      <c r="A10" s="121" t="s">
        <v>86</v>
      </c>
      <c r="B10" s="94">
        <f t="shared" ref="B10:K10" si="4">B9/B21</f>
        <v>0.49268382070082434</v>
      </c>
      <c r="C10" s="66">
        <f t="shared" si="4"/>
        <v>0.49268382070082428</v>
      </c>
      <c r="D10" s="66">
        <f t="shared" si="4"/>
        <v>0.49268382070082423</v>
      </c>
      <c r="E10" s="66">
        <f t="shared" si="4"/>
        <v>0.49268382070082423</v>
      </c>
      <c r="F10" s="66">
        <f t="shared" si="4"/>
        <v>0.49268382070082439</v>
      </c>
      <c r="G10" s="66">
        <f t="shared" si="4"/>
        <v>0.49268382070082434</v>
      </c>
      <c r="H10" s="66">
        <f t="shared" si="4"/>
        <v>0.49268382070082412</v>
      </c>
      <c r="I10" s="103">
        <f t="shared" si="4"/>
        <v>0.49268382070082395</v>
      </c>
      <c r="J10" s="66">
        <f t="shared" si="4"/>
        <v>0.4773388111790664</v>
      </c>
      <c r="K10" s="66">
        <f t="shared" si="4"/>
        <v>0.45050038961027816</v>
      </c>
      <c r="L10" s="66"/>
      <c r="M10" s="66"/>
      <c r="N10" s="94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</row>
    <row r="11" spans="1:32" ht="15.75" customHeight="1" x14ac:dyDescent="0.15">
      <c r="A11" s="81"/>
      <c r="B11" s="95"/>
      <c r="C11" s="74"/>
      <c r="D11" s="74"/>
      <c r="I11" s="104"/>
      <c r="J11" s="64"/>
      <c r="M11" s="64"/>
      <c r="N11" s="112"/>
    </row>
    <row r="12" spans="1:32" ht="15.75" customHeight="1" x14ac:dyDescent="0.15">
      <c r="A12" s="82" t="s">
        <v>1</v>
      </c>
      <c r="B12" s="96">
        <f t="shared" ref="B12:AF12" si="5">SUM(B26:B46)</f>
        <v>224700</v>
      </c>
      <c r="C12" s="67">
        <f t="shared" si="5"/>
        <v>252000</v>
      </c>
      <c r="D12" s="67">
        <f t="shared" si="5"/>
        <v>426999.99999999988</v>
      </c>
      <c r="E12" s="67">
        <f t="shared" si="5"/>
        <v>754600.00000000012</v>
      </c>
      <c r="F12" s="67">
        <f t="shared" si="5"/>
        <v>1379700</v>
      </c>
      <c r="G12" s="67">
        <f t="shared" si="5"/>
        <v>2933700</v>
      </c>
      <c r="H12" s="67">
        <f t="shared" si="5"/>
        <v>2775499.9999999995</v>
      </c>
      <c r="I12" s="105">
        <f t="shared" si="5"/>
        <v>955500</v>
      </c>
      <c r="J12" s="67">
        <f t="shared" si="5"/>
        <v>238000.00000000006</v>
      </c>
      <c r="K12" s="67">
        <f t="shared" si="5"/>
        <v>66499.999999999985</v>
      </c>
      <c r="L12" s="67">
        <f t="shared" si="5"/>
        <v>0</v>
      </c>
      <c r="M12" s="67">
        <f t="shared" si="5"/>
        <v>0</v>
      </c>
      <c r="N12" s="96">
        <f t="shared" si="5"/>
        <v>0</v>
      </c>
      <c r="O12" s="67">
        <f t="shared" si="5"/>
        <v>0</v>
      </c>
      <c r="P12" s="67">
        <f t="shared" si="5"/>
        <v>0</v>
      </c>
      <c r="Q12" s="67">
        <f t="shared" si="5"/>
        <v>0</v>
      </c>
      <c r="R12" s="67">
        <f t="shared" si="5"/>
        <v>0</v>
      </c>
      <c r="S12" s="67">
        <f t="shared" si="5"/>
        <v>0</v>
      </c>
      <c r="T12" s="67">
        <f t="shared" si="5"/>
        <v>0</v>
      </c>
      <c r="U12" s="67">
        <f t="shared" si="5"/>
        <v>0</v>
      </c>
      <c r="V12" s="67">
        <f t="shared" si="5"/>
        <v>0</v>
      </c>
      <c r="W12" s="67">
        <f t="shared" si="5"/>
        <v>0</v>
      </c>
      <c r="X12" s="67">
        <f t="shared" si="5"/>
        <v>0</v>
      </c>
      <c r="Y12" s="67">
        <f t="shared" si="5"/>
        <v>0</v>
      </c>
      <c r="Z12" s="67">
        <f t="shared" si="5"/>
        <v>0</v>
      </c>
      <c r="AA12" s="67">
        <f t="shared" si="5"/>
        <v>0</v>
      </c>
      <c r="AB12" s="67">
        <f t="shared" si="5"/>
        <v>0</v>
      </c>
      <c r="AC12" s="67">
        <f t="shared" si="5"/>
        <v>0</v>
      </c>
      <c r="AD12" s="67">
        <f t="shared" si="5"/>
        <v>0</v>
      </c>
      <c r="AE12" s="67">
        <f t="shared" si="5"/>
        <v>0</v>
      </c>
      <c r="AF12" s="67">
        <f t="shared" si="5"/>
        <v>0</v>
      </c>
    </row>
    <row r="13" spans="1:32" ht="15.75" customHeight="1" x14ac:dyDescent="0.15">
      <c r="A13" s="82" t="s">
        <v>2</v>
      </c>
      <c r="B13" s="96">
        <f t="shared" ref="B13:AF13" si="6">SUM(B50:B70)</f>
        <v>112448.48194468197</v>
      </c>
      <c r="C13" s="67">
        <f t="shared" si="6"/>
        <v>126110.44704076483</v>
      </c>
      <c r="D13" s="67">
        <f t="shared" si="6"/>
        <v>213687.14637462929</v>
      </c>
      <c r="E13" s="67">
        <f t="shared" si="6"/>
        <v>377630.72752762371</v>
      </c>
      <c r="F13" s="67">
        <f t="shared" si="6"/>
        <v>690454.69754818734</v>
      </c>
      <c r="G13" s="67">
        <f t="shared" si="6"/>
        <v>1468135.787632904</v>
      </c>
      <c r="H13" s="67">
        <f t="shared" si="6"/>
        <v>1388966.451435091</v>
      </c>
      <c r="I13" s="105">
        <f t="shared" si="6"/>
        <v>478168.77836290031</v>
      </c>
      <c r="J13" s="67">
        <f t="shared" si="6"/>
        <v>112098.17514734651</v>
      </c>
      <c r="K13" s="67">
        <f t="shared" si="6"/>
        <v>28024.543786836628</v>
      </c>
      <c r="L13" s="67">
        <f t="shared" si="6"/>
        <v>0</v>
      </c>
      <c r="M13" s="67">
        <f t="shared" si="6"/>
        <v>0</v>
      </c>
      <c r="N13" s="96">
        <f t="shared" si="6"/>
        <v>0</v>
      </c>
      <c r="O13" s="67">
        <f t="shared" si="6"/>
        <v>0</v>
      </c>
      <c r="P13" s="67">
        <f t="shared" si="6"/>
        <v>0</v>
      </c>
      <c r="Q13" s="67">
        <f t="shared" si="6"/>
        <v>0</v>
      </c>
      <c r="R13" s="67">
        <f t="shared" si="6"/>
        <v>0</v>
      </c>
      <c r="S13" s="67">
        <f t="shared" si="6"/>
        <v>0</v>
      </c>
      <c r="T13" s="67">
        <f t="shared" si="6"/>
        <v>0</v>
      </c>
      <c r="U13" s="67">
        <f t="shared" si="6"/>
        <v>0</v>
      </c>
      <c r="V13" s="67">
        <f t="shared" si="6"/>
        <v>0</v>
      </c>
      <c r="W13" s="67">
        <f t="shared" si="6"/>
        <v>0</v>
      </c>
      <c r="X13" s="67">
        <f t="shared" si="6"/>
        <v>0</v>
      </c>
      <c r="Y13" s="67">
        <f t="shared" si="6"/>
        <v>0</v>
      </c>
      <c r="Z13" s="67">
        <f t="shared" si="6"/>
        <v>0</v>
      </c>
      <c r="AA13" s="67">
        <f t="shared" si="6"/>
        <v>0</v>
      </c>
      <c r="AB13" s="67">
        <f t="shared" si="6"/>
        <v>0</v>
      </c>
      <c r="AC13" s="67">
        <f t="shared" si="6"/>
        <v>0</v>
      </c>
      <c r="AD13" s="67">
        <f t="shared" si="6"/>
        <v>0</v>
      </c>
      <c r="AE13" s="67">
        <f t="shared" si="6"/>
        <v>0</v>
      </c>
      <c r="AF13" s="67">
        <f t="shared" si="6"/>
        <v>0</v>
      </c>
    </row>
    <row r="14" spans="1:32" ht="15.75" customHeight="1" x14ac:dyDescent="0.15">
      <c r="A14" s="82"/>
      <c r="B14" s="95"/>
      <c r="C14" s="74"/>
      <c r="D14" s="74"/>
      <c r="I14" s="104"/>
      <c r="N14" s="112"/>
    </row>
    <row r="15" spans="1:32" ht="15.75" customHeight="1" x14ac:dyDescent="0.15">
      <c r="A15" s="82" t="s">
        <v>3</v>
      </c>
      <c r="B15" s="96">
        <f t="shared" ref="B15:AF15" si="7">SUM(B74:B94)</f>
        <v>0</v>
      </c>
      <c r="C15" s="67">
        <f t="shared" si="7"/>
        <v>0</v>
      </c>
      <c r="D15" s="67">
        <f t="shared" si="7"/>
        <v>0</v>
      </c>
      <c r="E15" s="67">
        <f t="shared" si="7"/>
        <v>0</v>
      </c>
      <c r="F15" s="67">
        <f t="shared" si="7"/>
        <v>0</v>
      </c>
      <c r="G15" s="67">
        <f t="shared" si="7"/>
        <v>0</v>
      </c>
      <c r="H15" s="67">
        <f t="shared" si="7"/>
        <v>0</v>
      </c>
      <c r="I15" s="105">
        <f t="shared" si="7"/>
        <v>0</v>
      </c>
      <c r="J15" s="67">
        <f t="shared" si="7"/>
        <v>0</v>
      </c>
      <c r="K15" s="67">
        <f t="shared" si="7"/>
        <v>0</v>
      </c>
      <c r="L15" s="67">
        <f t="shared" si="7"/>
        <v>0</v>
      </c>
      <c r="M15" s="67">
        <f t="shared" si="7"/>
        <v>0</v>
      </c>
      <c r="N15" s="96">
        <f t="shared" si="7"/>
        <v>0</v>
      </c>
      <c r="O15" s="67">
        <f t="shared" si="7"/>
        <v>0</v>
      </c>
      <c r="P15" s="67">
        <f t="shared" si="7"/>
        <v>0</v>
      </c>
      <c r="Q15" s="67">
        <f t="shared" si="7"/>
        <v>0</v>
      </c>
      <c r="R15" s="67">
        <f t="shared" si="7"/>
        <v>0</v>
      </c>
      <c r="S15" s="67">
        <f t="shared" si="7"/>
        <v>0</v>
      </c>
      <c r="T15" s="67">
        <f t="shared" si="7"/>
        <v>0</v>
      </c>
      <c r="U15" s="67">
        <f t="shared" si="7"/>
        <v>0</v>
      </c>
      <c r="V15" s="67">
        <f t="shared" si="7"/>
        <v>0</v>
      </c>
      <c r="W15" s="67">
        <f t="shared" si="7"/>
        <v>0</v>
      </c>
      <c r="X15" s="67">
        <f t="shared" si="7"/>
        <v>0</v>
      </c>
      <c r="Y15" s="67">
        <f t="shared" si="7"/>
        <v>0</v>
      </c>
      <c r="Z15" s="67">
        <f t="shared" si="7"/>
        <v>0</v>
      </c>
      <c r="AA15" s="67">
        <f t="shared" si="7"/>
        <v>0</v>
      </c>
      <c r="AB15" s="67">
        <f t="shared" si="7"/>
        <v>0</v>
      </c>
      <c r="AC15" s="67">
        <f t="shared" si="7"/>
        <v>0</v>
      </c>
      <c r="AD15" s="67">
        <f t="shared" si="7"/>
        <v>0</v>
      </c>
      <c r="AE15" s="67">
        <f t="shared" si="7"/>
        <v>0</v>
      </c>
      <c r="AF15" s="67">
        <f t="shared" si="7"/>
        <v>0</v>
      </c>
    </row>
    <row r="16" spans="1:32" ht="15.75" customHeight="1" x14ac:dyDescent="0.15">
      <c r="A16" s="82" t="s">
        <v>4</v>
      </c>
      <c r="B16" s="97">
        <f t="shared" ref="B16:AF16" si="8">SUM(B98:B118)</f>
        <v>0</v>
      </c>
      <c r="C16" s="73">
        <f t="shared" si="8"/>
        <v>0</v>
      </c>
      <c r="D16" s="73">
        <f t="shared" si="8"/>
        <v>0</v>
      </c>
      <c r="E16" s="73">
        <f t="shared" si="8"/>
        <v>0</v>
      </c>
      <c r="F16" s="73">
        <f t="shared" si="8"/>
        <v>0</v>
      </c>
      <c r="G16" s="73">
        <f t="shared" si="8"/>
        <v>0</v>
      </c>
      <c r="H16" s="73">
        <f t="shared" si="8"/>
        <v>0</v>
      </c>
      <c r="I16" s="106">
        <f t="shared" si="8"/>
        <v>0</v>
      </c>
      <c r="J16" s="73">
        <f t="shared" si="8"/>
        <v>10754.538776366879</v>
      </c>
      <c r="K16" s="73">
        <f t="shared" si="8"/>
        <v>8132.0180501626592</v>
      </c>
      <c r="L16" s="73">
        <f t="shared" si="8"/>
        <v>0</v>
      </c>
      <c r="M16" s="73">
        <f t="shared" si="8"/>
        <v>0</v>
      </c>
      <c r="N16" s="97">
        <f t="shared" si="8"/>
        <v>0</v>
      </c>
      <c r="O16" s="73">
        <f t="shared" si="8"/>
        <v>0</v>
      </c>
      <c r="P16" s="73">
        <f t="shared" si="8"/>
        <v>0</v>
      </c>
      <c r="Q16" s="73">
        <f t="shared" si="8"/>
        <v>0</v>
      </c>
      <c r="R16" s="73">
        <f t="shared" si="8"/>
        <v>0</v>
      </c>
      <c r="S16" s="73">
        <f t="shared" si="8"/>
        <v>0</v>
      </c>
      <c r="T16" s="73">
        <f t="shared" si="8"/>
        <v>0</v>
      </c>
      <c r="U16" s="73">
        <f t="shared" si="8"/>
        <v>0</v>
      </c>
      <c r="V16" s="73">
        <f t="shared" si="8"/>
        <v>0</v>
      </c>
      <c r="W16" s="73">
        <f t="shared" si="8"/>
        <v>0</v>
      </c>
      <c r="X16" s="73">
        <f t="shared" si="8"/>
        <v>0</v>
      </c>
      <c r="Y16" s="73">
        <f t="shared" si="8"/>
        <v>0</v>
      </c>
      <c r="Z16" s="73">
        <f t="shared" si="8"/>
        <v>0</v>
      </c>
      <c r="AA16" s="73">
        <f t="shared" si="8"/>
        <v>0</v>
      </c>
      <c r="AB16" s="73">
        <f t="shared" si="8"/>
        <v>0</v>
      </c>
      <c r="AC16" s="73">
        <f t="shared" si="8"/>
        <v>0</v>
      </c>
      <c r="AD16" s="73">
        <f t="shared" si="8"/>
        <v>0</v>
      </c>
      <c r="AE16" s="73">
        <f t="shared" si="8"/>
        <v>0</v>
      </c>
      <c r="AF16" s="73">
        <f t="shared" si="8"/>
        <v>0</v>
      </c>
    </row>
    <row r="17" spans="1:32" ht="15.75" customHeight="1" x14ac:dyDescent="0.15">
      <c r="A17" s="82"/>
      <c r="B17" s="95"/>
      <c r="C17" s="74"/>
      <c r="D17" s="74"/>
      <c r="I17" s="107"/>
      <c r="J17" s="64"/>
      <c r="M17" s="64"/>
      <c r="N17" s="95"/>
    </row>
    <row r="18" spans="1:32" ht="15.75" customHeight="1" x14ac:dyDescent="0.15">
      <c r="A18" s="82" t="s">
        <v>87</v>
      </c>
      <c r="B18" s="96">
        <f t="shared" ref="B18:AF18" si="9">3*(B26+B74)</f>
        <v>32100</v>
      </c>
      <c r="C18" s="67">
        <f t="shared" si="9"/>
        <v>36000</v>
      </c>
      <c r="D18" s="67">
        <f t="shared" si="9"/>
        <v>61000</v>
      </c>
      <c r="E18" s="67">
        <f t="shared" si="9"/>
        <v>107800</v>
      </c>
      <c r="F18" s="67">
        <f t="shared" si="9"/>
        <v>197100</v>
      </c>
      <c r="G18" s="67">
        <f t="shared" si="9"/>
        <v>419100</v>
      </c>
      <c r="H18" s="67">
        <f t="shared" si="9"/>
        <v>396500</v>
      </c>
      <c r="I18" s="105">
        <f t="shared" si="9"/>
        <v>136500</v>
      </c>
      <c r="J18" s="67">
        <f t="shared" si="9"/>
        <v>34000</v>
      </c>
      <c r="K18" s="67">
        <f t="shared" si="9"/>
        <v>9500</v>
      </c>
      <c r="L18" s="67">
        <f t="shared" si="9"/>
        <v>0</v>
      </c>
      <c r="M18" s="67">
        <f t="shared" si="9"/>
        <v>0</v>
      </c>
      <c r="N18" s="96">
        <f t="shared" si="9"/>
        <v>0</v>
      </c>
      <c r="O18" s="67">
        <f t="shared" si="9"/>
        <v>0</v>
      </c>
      <c r="P18" s="67">
        <f t="shared" si="9"/>
        <v>0</v>
      </c>
      <c r="Q18" s="67">
        <f t="shared" si="9"/>
        <v>0</v>
      </c>
      <c r="R18" s="67">
        <f t="shared" si="9"/>
        <v>0</v>
      </c>
      <c r="S18" s="67">
        <f t="shared" si="9"/>
        <v>0</v>
      </c>
      <c r="T18" s="67">
        <f t="shared" si="9"/>
        <v>0</v>
      </c>
      <c r="U18" s="67">
        <f t="shared" si="9"/>
        <v>0</v>
      </c>
      <c r="V18" s="67">
        <f t="shared" si="9"/>
        <v>0</v>
      </c>
      <c r="W18" s="67">
        <f t="shared" si="9"/>
        <v>0</v>
      </c>
      <c r="X18" s="67">
        <f t="shared" si="9"/>
        <v>0</v>
      </c>
      <c r="Y18" s="67">
        <f t="shared" si="9"/>
        <v>0</v>
      </c>
      <c r="Z18" s="67">
        <f t="shared" si="9"/>
        <v>0</v>
      </c>
      <c r="AA18" s="67">
        <f t="shared" si="9"/>
        <v>0</v>
      </c>
      <c r="AB18" s="67">
        <f t="shared" si="9"/>
        <v>0</v>
      </c>
      <c r="AC18" s="67">
        <f t="shared" si="9"/>
        <v>0</v>
      </c>
      <c r="AD18" s="67">
        <f t="shared" si="9"/>
        <v>0</v>
      </c>
      <c r="AE18" s="67">
        <f t="shared" si="9"/>
        <v>0</v>
      </c>
      <c r="AF18" s="67">
        <f t="shared" si="9"/>
        <v>0</v>
      </c>
    </row>
    <row r="19" spans="1:32" ht="15.75" customHeight="1" x14ac:dyDescent="0.15">
      <c r="A19" s="82" t="s">
        <v>88</v>
      </c>
      <c r="B19" s="96">
        <f t="shared" ref="B19:AF19" si="10">3*(B50+B98)</f>
        <v>17830.31289934634</v>
      </c>
      <c r="C19" s="67">
        <f t="shared" si="10"/>
        <v>19996.612597397765</v>
      </c>
      <c r="D19" s="67">
        <f t="shared" si="10"/>
        <v>33883.149123368436</v>
      </c>
      <c r="E19" s="67">
        <f t="shared" si="10"/>
        <v>59878.74549998554</v>
      </c>
      <c r="F19" s="67">
        <f t="shared" si="10"/>
        <v>109481.45397075277</v>
      </c>
      <c r="G19" s="67">
        <f t="shared" si="10"/>
        <v>232793.89832137228</v>
      </c>
      <c r="H19" s="67">
        <f t="shared" si="10"/>
        <v>220240.46930189489</v>
      </c>
      <c r="I19" s="105">
        <f t="shared" si="10"/>
        <v>75820.48943179987</v>
      </c>
      <c r="J19" s="67">
        <f t="shared" si="10"/>
        <v>19311.129435580584</v>
      </c>
      <c r="K19" s="67">
        <f t="shared" si="10"/>
        <v>5605.4085526195659</v>
      </c>
      <c r="L19" s="67">
        <f t="shared" si="10"/>
        <v>0</v>
      </c>
      <c r="M19" s="67">
        <f t="shared" si="10"/>
        <v>0</v>
      </c>
      <c r="N19" s="96">
        <f t="shared" si="10"/>
        <v>0</v>
      </c>
      <c r="O19" s="67">
        <f t="shared" si="10"/>
        <v>0</v>
      </c>
      <c r="P19" s="67">
        <f t="shared" si="10"/>
        <v>0</v>
      </c>
      <c r="Q19" s="67">
        <f t="shared" si="10"/>
        <v>0</v>
      </c>
      <c r="R19" s="67">
        <f t="shared" si="10"/>
        <v>0</v>
      </c>
      <c r="S19" s="67">
        <f t="shared" si="10"/>
        <v>0</v>
      </c>
      <c r="T19" s="67">
        <f t="shared" si="10"/>
        <v>0</v>
      </c>
      <c r="U19" s="67">
        <f t="shared" si="10"/>
        <v>0</v>
      </c>
      <c r="V19" s="67">
        <f t="shared" si="10"/>
        <v>0</v>
      </c>
      <c r="W19" s="67">
        <f t="shared" si="10"/>
        <v>0</v>
      </c>
      <c r="X19" s="67">
        <f t="shared" si="10"/>
        <v>0</v>
      </c>
      <c r="Y19" s="67">
        <f t="shared" si="10"/>
        <v>0</v>
      </c>
      <c r="Z19" s="67">
        <f t="shared" si="10"/>
        <v>0</v>
      </c>
      <c r="AA19" s="67">
        <f t="shared" si="10"/>
        <v>0</v>
      </c>
      <c r="AB19" s="67">
        <f t="shared" si="10"/>
        <v>0</v>
      </c>
      <c r="AC19" s="67">
        <f t="shared" si="10"/>
        <v>0</v>
      </c>
      <c r="AD19" s="67">
        <f t="shared" si="10"/>
        <v>0</v>
      </c>
      <c r="AE19" s="67">
        <f t="shared" si="10"/>
        <v>0</v>
      </c>
      <c r="AF19" s="67">
        <f t="shared" si="10"/>
        <v>0</v>
      </c>
    </row>
    <row r="20" spans="1:32" ht="15.75" customHeight="1" x14ac:dyDescent="0.15">
      <c r="A20" s="82"/>
      <c r="B20" s="95"/>
      <c r="C20" s="74"/>
      <c r="D20" s="74"/>
      <c r="I20" s="104"/>
      <c r="J20" s="64"/>
      <c r="M20" s="64"/>
      <c r="N20" s="112"/>
    </row>
    <row r="21" spans="1:32" ht="15.75" customHeight="1" x14ac:dyDescent="0.15">
      <c r="A21" s="235" t="s">
        <v>91</v>
      </c>
      <c r="B21" s="96">
        <f t="shared" ref="B21:AF21" si="11">B12+B15+B18</f>
        <v>256800</v>
      </c>
      <c r="C21" s="67">
        <f t="shared" si="11"/>
        <v>288000</v>
      </c>
      <c r="D21" s="67">
        <f t="shared" si="11"/>
        <v>487999.99999999988</v>
      </c>
      <c r="E21" s="67">
        <f t="shared" si="11"/>
        <v>862400.00000000012</v>
      </c>
      <c r="F21" s="67">
        <f t="shared" si="11"/>
        <v>1576800</v>
      </c>
      <c r="G21" s="67">
        <f t="shared" si="11"/>
        <v>3352800</v>
      </c>
      <c r="H21" s="67">
        <f t="shared" si="11"/>
        <v>3171999.9999999995</v>
      </c>
      <c r="I21" s="105">
        <f t="shared" si="11"/>
        <v>1092000</v>
      </c>
      <c r="J21" s="67">
        <f t="shared" si="11"/>
        <v>272000.00000000006</v>
      </c>
      <c r="K21" s="67">
        <f t="shared" si="11"/>
        <v>75999.999999999985</v>
      </c>
      <c r="L21" s="67">
        <f t="shared" si="11"/>
        <v>0</v>
      </c>
      <c r="M21" s="67">
        <f t="shared" si="11"/>
        <v>0</v>
      </c>
      <c r="N21" s="96">
        <f t="shared" si="11"/>
        <v>0</v>
      </c>
      <c r="O21" s="67">
        <f t="shared" si="11"/>
        <v>0</v>
      </c>
      <c r="P21" s="67">
        <f t="shared" si="11"/>
        <v>0</v>
      </c>
      <c r="Q21" s="67">
        <f t="shared" si="11"/>
        <v>0</v>
      </c>
      <c r="R21" s="67">
        <f t="shared" si="11"/>
        <v>0</v>
      </c>
      <c r="S21" s="67">
        <f t="shared" si="11"/>
        <v>0</v>
      </c>
      <c r="T21" s="67">
        <f t="shared" si="11"/>
        <v>0</v>
      </c>
      <c r="U21" s="67">
        <f t="shared" si="11"/>
        <v>0</v>
      </c>
      <c r="V21" s="67">
        <f t="shared" si="11"/>
        <v>0</v>
      </c>
      <c r="W21" s="67">
        <f t="shared" si="11"/>
        <v>0</v>
      </c>
      <c r="X21" s="67">
        <f t="shared" si="11"/>
        <v>0</v>
      </c>
      <c r="Y21" s="67">
        <f t="shared" si="11"/>
        <v>0</v>
      </c>
      <c r="Z21" s="67">
        <f t="shared" si="11"/>
        <v>0</v>
      </c>
      <c r="AA21" s="67">
        <f t="shared" si="11"/>
        <v>0</v>
      </c>
      <c r="AB21" s="67">
        <f t="shared" si="11"/>
        <v>0</v>
      </c>
      <c r="AC21" s="67">
        <f t="shared" si="11"/>
        <v>0</v>
      </c>
      <c r="AD21" s="67">
        <f t="shared" si="11"/>
        <v>0</v>
      </c>
      <c r="AE21" s="67">
        <f t="shared" si="11"/>
        <v>0</v>
      </c>
      <c r="AF21" s="67">
        <f t="shared" si="11"/>
        <v>0</v>
      </c>
    </row>
    <row r="22" spans="1:32" ht="15.75" customHeight="1" x14ac:dyDescent="0.15">
      <c r="A22" s="235" t="s">
        <v>92</v>
      </c>
      <c r="B22" s="96">
        <f t="shared" ref="B22:AF22" si="12">B13+B16+B19</f>
        <v>130278.79484402831</v>
      </c>
      <c r="C22" s="67">
        <f t="shared" si="12"/>
        <v>146107.05963816261</v>
      </c>
      <c r="D22" s="67">
        <f t="shared" si="12"/>
        <v>247570.29549799772</v>
      </c>
      <c r="E22" s="67">
        <f t="shared" si="12"/>
        <v>437509.47302760923</v>
      </c>
      <c r="F22" s="67">
        <f t="shared" si="12"/>
        <v>799936.15151894011</v>
      </c>
      <c r="G22" s="67">
        <f t="shared" si="12"/>
        <v>1700929.6859542762</v>
      </c>
      <c r="H22" s="67">
        <f t="shared" si="12"/>
        <v>1609206.9207369857</v>
      </c>
      <c r="I22" s="105">
        <f t="shared" si="12"/>
        <v>553989.26779470022</v>
      </c>
      <c r="J22" s="67">
        <f t="shared" si="12"/>
        <v>142163.84335929397</v>
      </c>
      <c r="K22" s="67">
        <f t="shared" si="12"/>
        <v>41761.970389618851</v>
      </c>
      <c r="L22" s="67">
        <f t="shared" si="12"/>
        <v>0</v>
      </c>
      <c r="M22" s="67">
        <f t="shared" si="12"/>
        <v>0</v>
      </c>
      <c r="N22" s="96">
        <f t="shared" si="12"/>
        <v>0</v>
      </c>
      <c r="O22" s="67">
        <f t="shared" si="12"/>
        <v>0</v>
      </c>
      <c r="P22" s="67">
        <f t="shared" si="12"/>
        <v>0</v>
      </c>
      <c r="Q22" s="67">
        <f t="shared" si="12"/>
        <v>0</v>
      </c>
      <c r="R22" s="67">
        <f t="shared" si="12"/>
        <v>0</v>
      </c>
      <c r="S22" s="67">
        <f t="shared" si="12"/>
        <v>0</v>
      </c>
      <c r="T22" s="67">
        <f t="shared" si="12"/>
        <v>0</v>
      </c>
      <c r="U22" s="67">
        <f t="shared" si="12"/>
        <v>0</v>
      </c>
      <c r="V22" s="67">
        <f t="shared" si="12"/>
        <v>0</v>
      </c>
      <c r="W22" s="67">
        <f t="shared" si="12"/>
        <v>0</v>
      </c>
      <c r="X22" s="67">
        <f t="shared" si="12"/>
        <v>0</v>
      </c>
      <c r="Y22" s="67">
        <f t="shared" si="12"/>
        <v>0</v>
      </c>
      <c r="Z22" s="67">
        <f t="shared" si="12"/>
        <v>0</v>
      </c>
      <c r="AA22" s="67">
        <f t="shared" si="12"/>
        <v>0</v>
      </c>
      <c r="AB22" s="67">
        <f t="shared" si="12"/>
        <v>0</v>
      </c>
      <c r="AC22" s="67">
        <f t="shared" si="12"/>
        <v>0</v>
      </c>
      <c r="AD22" s="67">
        <f t="shared" si="12"/>
        <v>0</v>
      </c>
      <c r="AE22" s="67">
        <f t="shared" si="12"/>
        <v>0</v>
      </c>
      <c r="AF22" s="67">
        <f t="shared" si="12"/>
        <v>0</v>
      </c>
    </row>
    <row r="23" spans="1:32" ht="15.75" customHeight="1" x14ac:dyDescent="0.15">
      <c r="A23" s="81"/>
      <c r="B23" s="95"/>
      <c r="C23" s="74"/>
      <c r="D23" s="74"/>
      <c r="I23" s="107"/>
      <c r="J23" s="64"/>
      <c r="N23" s="112"/>
    </row>
    <row r="24" spans="1:32" ht="15.75" customHeight="1" x14ac:dyDescent="0.15">
      <c r="A24" s="81" t="str">
        <f>A12</f>
        <v>UCU proposal DB</v>
      </c>
      <c r="B24" s="95"/>
      <c r="C24" s="74"/>
      <c r="D24" s="74"/>
      <c r="I24" s="107"/>
      <c r="J24" s="64"/>
      <c r="N24" s="112"/>
    </row>
    <row r="25" spans="1:32" ht="15.75" customHeight="1" x14ac:dyDescent="0.15">
      <c r="A25" s="81" t="s">
        <v>0</v>
      </c>
      <c r="B25" s="95"/>
      <c r="C25" s="74"/>
      <c r="D25" s="74"/>
      <c r="I25" s="107"/>
      <c r="J25" s="64"/>
      <c r="N25" s="112"/>
    </row>
    <row r="26" spans="1:32" ht="15.75" customHeight="1" x14ac:dyDescent="0.15">
      <c r="A26" s="83">
        <v>66</v>
      </c>
      <c r="B26" s="96">
        <f t="shared" ref="B26:AF26" si="13">B$3/75*B8</f>
        <v>10700</v>
      </c>
      <c r="C26" s="67">
        <f t="shared" si="13"/>
        <v>12000</v>
      </c>
      <c r="D26" s="67">
        <f t="shared" si="13"/>
        <v>20333.333333333332</v>
      </c>
      <c r="E26" s="67">
        <f t="shared" si="13"/>
        <v>35933.333333333336</v>
      </c>
      <c r="F26" s="67">
        <f t="shared" si="13"/>
        <v>65700</v>
      </c>
      <c r="G26" s="67">
        <f t="shared" si="13"/>
        <v>139700</v>
      </c>
      <c r="H26" s="67">
        <f t="shared" si="13"/>
        <v>132166.66666666666</v>
      </c>
      <c r="I26" s="105">
        <f t="shared" si="13"/>
        <v>45500</v>
      </c>
      <c r="J26" s="67">
        <f t="shared" si="13"/>
        <v>11333.333333333332</v>
      </c>
      <c r="K26" s="67">
        <f t="shared" si="13"/>
        <v>3166.666666666667</v>
      </c>
      <c r="L26" s="67">
        <f t="shared" si="13"/>
        <v>0</v>
      </c>
      <c r="M26" s="67">
        <f t="shared" si="13"/>
        <v>0</v>
      </c>
      <c r="N26" s="96">
        <f t="shared" si="13"/>
        <v>0</v>
      </c>
      <c r="O26" s="67">
        <f t="shared" si="13"/>
        <v>0</v>
      </c>
      <c r="P26" s="67">
        <f t="shared" si="13"/>
        <v>0</v>
      </c>
      <c r="Q26" s="67">
        <f t="shared" si="13"/>
        <v>0</v>
      </c>
      <c r="R26" s="67">
        <f t="shared" si="13"/>
        <v>0</v>
      </c>
      <c r="S26" s="67">
        <f t="shared" si="13"/>
        <v>0</v>
      </c>
      <c r="T26" s="67">
        <f t="shared" si="13"/>
        <v>0</v>
      </c>
      <c r="U26" s="67">
        <f t="shared" si="13"/>
        <v>0</v>
      </c>
      <c r="V26" s="67">
        <f t="shared" si="13"/>
        <v>0</v>
      </c>
      <c r="W26" s="67">
        <f t="shared" si="13"/>
        <v>0</v>
      </c>
      <c r="X26" s="67">
        <f t="shared" si="13"/>
        <v>0</v>
      </c>
      <c r="Y26" s="67">
        <f t="shared" si="13"/>
        <v>0</v>
      </c>
      <c r="Z26" s="67">
        <f t="shared" si="13"/>
        <v>0</v>
      </c>
      <c r="AA26" s="67">
        <f t="shared" si="13"/>
        <v>0</v>
      </c>
      <c r="AB26" s="67">
        <f t="shared" si="13"/>
        <v>0</v>
      </c>
      <c r="AC26" s="67">
        <f t="shared" si="13"/>
        <v>0</v>
      </c>
      <c r="AD26" s="67">
        <f t="shared" si="13"/>
        <v>0</v>
      </c>
      <c r="AE26" s="67">
        <f t="shared" si="13"/>
        <v>0</v>
      </c>
      <c r="AF26" s="67">
        <f t="shared" si="13"/>
        <v>0</v>
      </c>
    </row>
    <row r="27" spans="1:32" ht="15.75" customHeight="1" x14ac:dyDescent="0.15">
      <c r="A27" s="84">
        <f t="shared" ref="A27:A46" si="14">A26+1</f>
        <v>67</v>
      </c>
      <c r="B27" s="96">
        <f t="shared" ref="B27:AF27" si="15">B26</f>
        <v>10700</v>
      </c>
      <c r="C27" s="67">
        <f t="shared" si="15"/>
        <v>12000</v>
      </c>
      <c r="D27" s="67">
        <f t="shared" si="15"/>
        <v>20333.333333333332</v>
      </c>
      <c r="E27" s="67">
        <f t="shared" si="15"/>
        <v>35933.333333333336</v>
      </c>
      <c r="F27" s="67">
        <f t="shared" si="15"/>
        <v>65700</v>
      </c>
      <c r="G27" s="67">
        <f t="shared" si="15"/>
        <v>139700</v>
      </c>
      <c r="H27" s="67">
        <f t="shared" si="15"/>
        <v>132166.66666666666</v>
      </c>
      <c r="I27" s="105">
        <f t="shared" si="15"/>
        <v>45500</v>
      </c>
      <c r="J27" s="67">
        <f t="shared" si="15"/>
        <v>11333.333333333332</v>
      </c>
      <c r="K27" s="67">
        <f t="shared" si="15"/>
        <v>3166.666666666667</v>
      </c>
      <c r="L27" s="67">
        <f t="shared" si="15"/>
        <v>0</v>
      </c>
      <c r="M27" s="67">
        <f t="shared" si="15"/>
        <v>0</v>
      </c>
      <c r="N27" s="96">
        <f t="shared" si="15"/>
        <v>0</v>
      </c>
      <c r="O27" s="67">
        <f t="shared" si="15"/>
        <v>0</v>
      </c>
      <c r="P27" s="67">
        <f t="shared" si="15"/>
        <v>0</v>
      </c>
      <c r="Q27" s="67">
        <f t="shared" si="15"/>
        <v>0</v>
      </c>
      <c r="R27" s="67">
        <f t="shared" si="15"/>
        <v>0</v>
      </c>
      <c r="S27" s="67">
        <f t="shared" si="15"/>
        <v>0</v>
      </c>
      <c r="T27" s="67">
        <f t="shared" si="15"/>
        <v>0</v>
      </c>
      <c r="U27" s="67">
        <f t="shared" si="15"/>
        <v>0</v>
      </c>
      <c r="V27" s="67">
        <f t="shared" si="15"/>
        <v>0</v>
      </c>
      <c r="W27" s="67">
        <f t="shared" si="15"/>
        <v>0</v>
      </c>
      <c r="X27" s="67">
        <f t="shared" si="15"/>
        <v>0</v>
      </c>
      <c r="Y27" s="67">
        <f t="shared" si="15"/>
        <v>0</v>
      </c>
      <c r="Z27" s="67">
        <f t="shared" si="15"/>
        <v>0</v>
      </c>
      <c r="AA27" s="67">
        <f t="shared" si="15"/>
        <v>0</v>
      </c>
      <c r="AB27" s="67">
        <f t="shared" si="15"/>
        <v>0</v>
      </c>
      <c r="AC27" s="67">
        <f t="shared" si="15"/>
        <v>0</v>
      </c>
      <c r="AD27" s="67">
        <f t="shared" si="15"/>
        <v>0</v>
      </c>
      <c r="AE27" s="67">
        <f t="shared" si="15"/>
        <v>0</v>
      </c>
      <c r="AF27" s="67">
        <f t="shared" si="15"/>
        <v>0</v>
      </c>
    </row>
    <row r="28" spans="1:32" ht="15.75" customHeight="1" x14ac:dyDescent="0.15">
      <c r="A28" s="84">
        <f t="shared" si="14"/>
        <v>68</v>
      </c>
      <c r="B28" s="96">
        <f t="shared" ref="B28:AF28" si="16">B27</f>
        <v>10700</v>
      </c>
      <c r="C28" s="67">
        <f t="shared" si="16"/>
        <v>12000</v>
      </c>
      <c r="D28" s="67">
        <f t="shared" si="16"/>
        <v>20333.333333333332</v>
      </c>
      <c r="E28" s="67">
        <f t="shared" si="16"/>
        <v>35933.333333333336</v>
      </c>
      <c r="F28" s="67">
        <f t="shared" si="16"/>
        <v>65700</v>
      </c>
      <c r="G28" s="67">
        <f t="shared" si="16"/>
        <v>139700</v>
      </c>
      <c r="H28" s="67">
        <f t="shared" si="16"/>
        <v>132166.66666666666</v>
      </c>
      <c r="I28" s="105">
        <f t="shared" si="16"/>
        <v>45500</v>
      </c>
      <c r="J28" s="67">
        <f t="shared" si="16"/>
        <v>11333.333333333332</v>
      </c>
      <c r="K28" s="67">
        <f t="shared" si="16"/>
        <v>3166.666666666667</v>
      </c>
      <c r="L28" s="67">
        <f t="shared" si="16"/>
        <v>0</v>
      </c>
      <c r="M28" s="67">
        <f t="shared" si="16"/>
        <v>0</v>
      </c>
      <c r="N28" s="96">
        <f t="shared" si="16"/>
        <v>0</v>
      </c>
      <c r="O28" s="67">
        <f t="shared" si="16"/>
        <v>0</v>
      </c>
      <c r="P28" s="67">
        <f t="shared" si="16"/>
        <v>0</v>
      </c>
      <c r="Q28" s="67">
        <f t="shared" si="16"/>
        <v>0</v>
      </c>
      <c r="R28" s="67">
        <f t="shared" si="16"/>
        <v>0</v>
      </c>
      <c r="S28" s="67">
        <f t="shared" si="16"/>
        <v>0</v>
      </c>
      <c r="T28" s="67">
        <f t="shared" si="16"/>
        <v>0</v>
      </c>
      <c r="U28" s="67">
        <f t="shared" si="16"/>
        <v>0</v>
      </c>
      <c r="V28" s="67">
        <f t="shared" si="16"/>
        <v>0</v>
      </c>
      <c r="W28" s="67">
        <f t="shared" si="16"/>
        <v>0</v>
      </c>
      <c r="X28" s="67">
        <f t="shared" si="16"/>
        <v>0</v>
      </c>
      <c r="Y28" s="67">
        <f t="shared" si="16"/>
        <v>0</v>
      </c>
      <c r="Z28" s="67">
        <f t="shared" si="16"/>
        <v>0</v>
      </c>
      <c r="AA28" s="67">
        <f t="shared" si="16"/>
        <v>0</v>
      </c>
      <c r="AB28" s="67">
        <f t="shared" si="16"/>
        <v>0</v>
      </c>
      <c r="AC28" s="67">
        <f t="shared" si="16"/>
        <v>0</v>
      </c>
      <c r="AD28" s="67">
        <f t="shared" si="16"/>
        <v>0</v>
      </c>
      <c r="AE28" s="67">
        <f t="shared" si="16"/>
        <v>0</v>
      </c>
      <c r="AF28" s="67">
        <f t="shared" si="16"/>
        <v>0</v>
      </c>
    </row>
    <row r="29" spans="1:32" ht="15.75" customHeight="1" x14ac:dyDescent="0.15">
      <c r="A29" s="84">
        <f t="shared" si="14"/>
        <v>69</v>
      </c>
      <c r="B29" s="96">
        <f t="shared" ref="B29:AF29" si="17">B28</f>
        <v>10700</v>
      </c>
      <c r="C29" s="67">
        <f t="shared" si="17"/>
        <v>12000</v>
      </c>
      <c r="D29" s="67">
        <f t="shared" si="17"/>
        <v>20333.333333333332</v>
      </c>
      <c r="E29" s="67">
        <f t="shared" si="17"/>
        <v>35933.333333333336</v>
      </c>
      <c r="F29" s="67">
        <f t="shared" si="17"/>
        <v>65700</v>
      </c>
      <c r="G29" s="67">
        <f t="shared" si="17"/>
        <v>139700</v>
      </c>
      <c r="H29" s="67">
        <f t="shared" si="17"/>
        <v>132166.66666666666</v>
      </c>
      <c r="I29" s="105">
        <f t="shared" si="17"/>
        <v>45500</v>
      </c>
      <c r="J29" s="67">
        <f t="shared" si="17"/>
        <v>11333.333333333332</v>
      </c>
      <c r="K29" s="67">
        <f t="shared" si="17"/>
        <v>3166.666666666667</v>
      </c>
      <c r="L29" s="67">
        <f t="shared" si="17"/>
        <v>0</v>
      </c>
      <c r="M29" s="67">
        <f t="shared" si="17"/>
        <v>0</v>
      </c>
      <c r="N29" s="96">
        <f t="shared" si="17"/>
        <v>0</v>
      </c>
      <c r="O29" s="67">
        <f t="shared" si="17"/>
        <v>0</v>
      </c>
      <c r="P29" s="67">
        <f t="shared" si="17"/>
        <v>0</v>
      </c>
      <c r="Q29" s="67">
        <f t="shared" si="17"/>
        <v>0</v>
      </c>
      <c r="R29" s="67">
        <f t="shared" si="17"/>
        <v>0</v>
      </c>
      <c r="S29" s="67">
        <f t="shared" si="17"/>
        <v>0</v>
      </c>
      <c r="T29" s="67">
        <f t="shared" si="17"/>
        <v>0</v>
      </c>
      <c r="U29" s="67">
        <f t="shared" si="17"/>
        <v>0</v>
      </c>
      <c r="V29" s="67">
        <f t="shared" si="17"/>
        <v>0</v>
      </c>
      <c r="W29" s="67">
        <f t="shared" si="17"/>
        <v>0</v>
      </c>
      <c r="X29" s="67">
        <f t="shared" si="17"/>
        <v>0</v>
      </c>
      <c r="Y29" s="67">
        <f t="shared" si="17"/>
        <v>0</v>
      </c>
      <c r="Z29" s="67">
        <f t="shared" si="17"/>
        <v>0</v>
      </c>
      <c r="AA29" s="67">
        <f t="shared" si="17"/>
        <v>0</v>
      </c>
      <c r="AB29" s="67">
        <f t="shared" si="17"/>
        <v>0</v>
      </c>
      <c r="AC29" s="67">
        <f t="shared" si="17"/>
        <v>0</v>
      </c>
      <c r="AD29" s="67">
        <f t="shared" si="17"/>
        <v>0</v>
      </c>
      <c r="AE29" s="67">
        <f t="shared" si="17"/>
        <v>0</v>
      </c>
      <c r="AF29" s="67">
        <f t="shared" si="17"/>
        <v>0</v>
      </c>
    </row>
    <row r="30" spans="1:32" ht="15.75" customHeight="1" x14ac:dyDescent="0.15">
      <c r="A30" s="84">
        <f t="shared" si="14"/>
        <v>70</v>
      </c>
      <c r="B30" s="96">
        <f t="shared" ref="B30:AF30" si="18">B29</f>
        <v>10700</v>
      </c>
      <c r="C30" s="67">
        <f t="shared" si="18"/>
        <v>12000</v>
      </c>
      <c r="D30" s="67">
        <f t="shared" si="18"/>
        <v>20333.333333333332</v>
      </c>
      <c r="E30" s="67">
        <f t="shared" si="18"/>
        <v>35933.333333333336</v>
      </c>
      <c r="F30" s="67">
        <f t="shared" si="18"/>
        <v>65700</v>
      </c>
      <c r="G30" s="67">
        <f t="shared" si="18"/>
        <v>139700</v>
      </c>
      <c r="H30" s="67">
        <f t="shared" si="18"/>
        <v>132166.66666666666</v>
      </c>
      <c r="I30" s="105">
        <f t="shared" si="18"/>
        <v>45500</v>
      </c>
      <c r="J30" s="67">
        <f t="shared" si="18"/>
        <v>11333.333333333332</v>
      </c>
      <c r="K30" s="67">
        <f t="shared" si="18"/>
        <v>3166.666666666667</v>
      </c>
      <c r="L30" s="67">
        <f t="shared" si="18"/>
        <v>0</v>
      </c>
      <c r="M30" s="67">
        <f t="shared" si="18"/>
        <v>0</v>
      </c>
      <c r="N30" s="96">
        <f t="shared" si="18"/>
        <v>0</v>
      </c>
      <c r="O30" s="67">
        <f t="shared" si="18"/>
        <v>0</v>
      </c>
      <c r="P30" s="67">
        <f t="shared" si="18"/>
        <v>0</v>
      </c>
      <c r="Q30" s="67">
        <f t="shared" si="18"/>
        <v>0</v>
      </c>
      <c r="R30" s="67">
        <f t="shared" si="18"/>
        <v>0</v>
      </c>
      <c r="S30" s="67">
        <f t="shared" si="18"/>
        <v>0</v>
      </c>
      <c r="T30" s="67">
        <f t="shared" si="18"/>
        <v>0</v>
      </c>
      <c r="U30" s="67">
        <f t="shared" si="18"/>
        <v>0</v>
      </c>
      <c r="V30" s="67">
        <f t="shared" si="18"/>
        <v>0</v>
      </c>
      <c r="W30" s="67">
        <f t="shared" si="18"/>
        <v>0</v>
      </c>
      <c r="X30" s="67">
        <f t="shared" si="18"/>
        <v>0</v>
      </c>
      <c r="Y30" s="67">
        <f t="shared" si="18"/>
        <v>0</v>
      </c>
      <c r="Z30" s="67">
        <f t="shared" si="18"/>
        <v>0</v>
      </c>
      <c r="AA30" s="67">
        <f t="shared" si="18"/>
        <v>0</v>
      </c>
      <c r="AB30" s="67">
        <f t="shared" si="18"/>
        <v>0</v>
      </c>
      <c r="AC30" s="67">
        <f t="shared" si="18"/>
        <v>0</v>
      </c>
      <c r="AD30" s="67">
        <f t="shared" si="18"/>
        <v>0</v>
      </c>
      <c r="AE30" s="67">
        <f t="shared" si="18"/>
        <v>0</v>
      </c>
      <c r="AF30" s="67">
        <f t="shared" si="18"/>
        <v>0</v>
      </c>
    </row>
    <row r="31" spans="1:32" ht="15.75" customHeight="1" x14ac:dyDescent="0.15">
      <c r="A31" s="84">
        <f t="shared" si="14"/>
        <v>71</v>
      </c>
      <c r="B31" s="96">
        <f t="shared" ref="B31:AF31" si="19">B30</f>
        <v>10700</v>
      </c>
      <c r="C31" s="67">
        <f t="shared" si="19"/>
        <v>12000</v>
      </c>
      <c r="D31" s="67">
        <f t="shared" si="19"/>
        <v>20333.333333333332</v>
      </c>
      <c r="E31" s="67">
        <f t="shared" si="19"/>
        <v>35933.333333333336</v>
      </c>
      <c r="F31" s="67">
        <f t="shared" si="19"/>
        <v>65700</v>
      </c>
      <c r="G31" s="67">
        <f t="shared" si="19"/>
        <v>139700</v>
      </c>
      <c r="H31" s="67">
        <f t="shared" si="19"/>
        <v>132166.66666666666</v>
      </c>
      <c r="I31" s="105">
        <f t="shared" si="19"/>
        <v>45500</v>
      </c>
      <c r="J31" s="67">
        <f t="shared" si="19"/>
        <v>11333.333333333332</v>
      </c>
      <c r="K31" s="67">
        <f t="shared" si="19"/>
        <v>3166.666666666667</v>
      </c>
      <c r="L31" s="67">
        <f t="shared" si="19"/>
        <v>0</v>
      </c>
      <c r="M31" s="67">
        <f t="shared" si="19"/>
        <v>0</v>
      </c>
      <c r="N31" s="96">
        <f t="shared" si="19"/>
        <v>0</v>
      </c>
      <c r="O31" s="67">
        <f t="shared" si="19"/>
        <v>0</v>
      </c>
      <c r="P31" s="67">
        <f t="shared" si="19"/>
        <v>0</v>
      </c>
      <c r="Q31" s="67">
        <f t="shared" si="19"/>
        <v>0</v>
      </c>
      <c r="R31" s="67">
        <f t="shared" si="19"/>
        <v>0</v>
      </c>
      <c r="S31" s="67">
        <f t="shared" si="19"/>
        <v>0</v>
      </c>
      <c r="T31" s="67">
        <f t="shared" si="19"/>
        <v>0</v>
      </c>
      <c r="U31" s="67">
        <f t="shared" si="19"/>
        <v>0</v>
      </c>
      <c r="V31" s="67">
        <f t="shared" si="19"/>
        <v>0</v>
      </c>
      <c r="W31" s="67">
        <f t="shared" si="19"/>
        <v>0</v>
      </c>
      <c r="X31" s="67">
        <f t="shared" si="19"/>
        <v>0</v>
      </c>
      <c r="Y31" s="67">
        <f t="shared" si="19"/>
        <v>0</v>
      </c>
      <c r="Z31" s="67">
        <f t="shared" si="19"/>
        <v>0</v>
      </c>
      <c r="AA31" s="67">
        <f t="shared" si="19"/>
        <v>0</v>
      </c>
      <c r="AB31" s="67">
        <f t="shared" si="19"/>
        <v>0</v>
      </c>
      <c r="AC31" s="67">
        <f t="shared" si="19"/>
        <v>0</v>
      </c>
      <c r="AD31" s="67">
        <f t="shared" si="19"/>
        <v>0</v>
      </c>
      <c r="AE31" s="67">
        <f t="shared" si="19"/>
        <v>0</v>
      </c>
      <c r="AF31" s="67">
        <f t="shared" si="19"/>
        <v>0</v>
      </c>
    </row>
    <row r="32" spans="1:32" ht="15.75" customHeight="1" x14ac:dyDescent="0.15">
      <c r="A32" s="84">
        <f t="shared" si="14"/>
        <v>72</v>
      </c>
      <c r="B32" s="96">
        <f t="shared" ref="B32:AF32" si="20">B31</f>
        <v>10700</v>
      </c>
      <c r="C32" s="67">
        <f t="shared" si="20"/>
        <v>12000</v>
      </c>
      <c r="D32" s="67">
        <f t="shared" si="20"/>
        <v>20333.333333333332</v>
      </c>
      <c r="E32" s="67">
        <f t="shared" si="20"/>
        <v>35933.333333333336</v>
      </c>
      <c r="F32" s="67">
        <f t="shared" si="20"/>
        <v>65700</v>
      </c>
      <c r="G32" s="67">
        <f t="shared" si="20"/>
        <v>139700</v>
      </c>
      <c r="H32" s="67">
        <f t="shared" si="20"/>
        <v>132166.66666666666</v>
      </c>
      <c r="I32" s="105">
        <f t="shared" si="20"/>
        <v>45500</v>
      </c>
      <c r="J32" s="67">
        <f t="shared" si="20"/>
        <v>11333.333333333332</v>
      </c>
      <c r="K32" s="67">
        <f t="shared" si="20"/>
        <v>3166.666666666667</v>
      </c>
      <c r="L32" s="67">
        <f t="shared" si="20"/>
        <v>0</v>
      </c>
      <c r="M32" s="67">
        <f t="shared" si="20"/>
        <v>0</v>
      </c>
      <c r="N32" s="96">
        <f t="shared" si="20"/>
        <v>0</v>
      </c>
      <c r="O32" s="67">
        <f t="shared" si="20"/>
        <v>0</v>
      </c>
      <c r="P32" s="67">
        <f t="shared" si="20"/>
        <v>0</v>
      </c>
      <c r="Q32" s="67">
        <f t="shared" si="20"/>
        <v>0</v>
      </c>
      <c r="R32" s="67">
        <f t="shared" si="20"/>
        <v>0</v>
      </c>
      <c r="S32" s="67">
        <f t="shared" si="20"/>
        <v>0</v>
      </c>
      <c r="T32" s="67">
        <f t="shared" si="20"/>
        <v>0</v>
      </c>
      <c r="U32" s="67">
        <f t="shared" si="20"/>
        <v>0</v>
      </c>
      <c r="V32" s="67">
        <f t="shared" si="20"/>
        <v>0</v>
      </c>
      <c r="W32" s="67">
        <f t="shared" si="20"/>
        <v>0</v>
      </c>
      <c r="X32" s="67">
        <f t="shared" si="20"/>
        <v>0</v>
      </c>
      <c r="Y32" s="67">
        <f t="shared" si="20"/>
        <v>0</v>
      </c>
      <c r="Z32" s="67">
        <f t="shared" si="20"/>
        <v>0</v>
      </c>
      <c r="AA32" s="67">
        <f t="shared" si="20"/>
        <v>0</v>
      </c>
      <c r="AB32" s="67">
        <f t="shared" si="20"/>
        <v>0</v>
      </c>
      <c r="AC32" s="67">
        <f t="shared" si="20"/>
        <v>0</v>
      </c>
      <c r="AD32" s="67">
        <f t="shared" si="20"/>
        <v>0</v>
      </c>
      <c r="AE32" s="67">
        <f t="shared" si="20"/>
        <v>0</v>
      </c>
      <c r="AF32" s="67">
        <f t="shared" si="20"/>
        <v>0</v>
      </c>
    </row>
    <row r="33" spans="1:32" ht="15.75" customHeight="1" x14ac:dyDescent="0.15">
      <c r="A33" s="84">
        <f t="shared" si="14"/>
        <v>73</v>
      </c>
      <c r="B33" s="96">
        <f t="shared" ref="B33:AF33" si="21">B32</f>
        <v>10700</v>
      </c>
      <c r="C33" s="67">
        <f t="shared" si="21"/>
        <v>12000</v>
      </c>
      <c r="D33" s="67">
        <f t="shared" si="21"/>
        <v>20333.333333333332</v>
      </c>
      <c r="E33" s="67">
        <f t="shared" si="21"/>
        <v>35933.333333333336</v>
      </c>
      <c r="F33" s="67">
        <f t="shared" si="21"/>
        <v>65700</v>
      </c>
      <c r="G33" s="67">
        <f t="shared" si="21"/>
        <v>139700</v>
      </c>
      <c r="H33" s="67">
        <f t="shared" si="21"/>
        <v>132166.66666666666</v>
      </c>
      <c r="I33" s="105">
        <f t="shared" si="21"/>
        <v>45500</v>
      </c>
      <c r="J33" s="67">
        <f t="shared" si="21"/>
        <v>11333.333333333332</v>
      </c>
      <c r="K33" s="67">
        <f t="shared" si="21"/>
        <v>3166.666666666667</v>
      </c>
      <c r="L33" s="67">
        <f t="shared" si="21"/>
        <v>0</v>
      </c>
      <c r="M33" s="67">
        <f t="shared" si="21"/>
        <v>0</v>
      </c>
      <c r="N33" s="96">
        <f t="shared" si="21"/>
        <v>0</v>
      </c>
      <c r="O33" s="67">
        <f t="shared" si="21"/>
        <v>0</v>
      </c>
      <c r="P33" s="67">
        <f t="shared" si="21"/>
        <v>0</v>
      </c>
      <c r="Q33" s="67">
        <f t="shared" si="21"/>
        <v>0</v>
      </c>
      <c r="R33" s="67">
        <f t="shared" si="21"/>
        <v>0</v>
      </c>
      <c r="S33" s="67">
        <f t="shared" si="21"/>
        <v>0</v>
      </c>
      <c r="T33" s="67">
        <f t="shared" si="21"/>
        <v>0</v>
      </c>
      <c r="U33" s="67">
        <f t="shared" si="21"/>
        <v>0</v>
      </c>
      <c r="V33" s="67">
        <f t="shared" si="21"/>
        <v>0</v>
      </c>
      <c r="W33" s="67">
        <f t="shared" si="21"/>
        <v>0</v>
      </c>
      <c r="X33" s="67">
        <f t="shared" si="21"/>
        <v>0</v>
      </c>
      <c r="Y33" s="67">
        <f t="shared" si="21"/>
        <v>0</v>
      </c>
      <c r="Z33" s="67">
        <f t="shared" si="21"/>
        <v>0</v>
      </c>
      <c r="AA33" s="67">
        <f t="shared" si="21"/>
        <v>0</v>
      </c>
      <c r="AB33" s="67">
        <f t="shared" si="21"/>
        <v>0</v>
      </c>
      <c r="AC33" s="67">
        <f t="shared" si="21"/>
        <v>0</v>
      </c>
      <c r="AD33" s="67">
        <f t="shared" si="21"/>
        <v>0</v>
      </c>
      <c r="AE33" s="67">
        <f t="shared" si="21"/>
        <v>0</v>
      </c>
      <c r="AF33" s="67">
        <f t="shared" si="21"/>
        <v>0</v>
      </c>
    </row>
    <row r="34" spans="1:32" ht="15.75" customHeight="1" x14ac:dyDescent="0.15">
      <c r="A34" s="84">
        <f t="shared" si="14"/>
        <v>74</v>
      </c>
      <c r="B34" s="96">
        <f t="shared" ref="B34:AF34" si="22">B33</f>
        <v>10700</v>
      </c>
      <c r="C34" s="67">
        <f t="shared" si="22"/>
        <v>12000</v>
      </c>
      <c r="D34" s="67">
        <f t="shared" si="22"/>
        <v>20333.333333333332</v>
      </c>
      <c r="E34" s="67">
        <f t="shared" si="22"/>
        <v>35933.333333333336</v>
      </c>
      <c r="F34" s="67">
        <f t="shared" si="22"/>
        <v>65700</v>
      </c>
      <c r="G34" s="67">
        <f t="shared" si="22"/>
        <v>139700</v>
      </c>
      <c r="H34" s="67">
        <f t="shared" si="22"/>
        <v>132166.66666666666</v>
      </c>
      <c r="I34" s="105">
        <f t="shared" si="22"/>
        <v>45500</v>
      </c>
      <c r="J34" s="67">
        <f t="shared" si="22"/>
        <v>11333.333333333332</v>
      </c>
      <c r="K34" s="67">
        <f t="shared" si="22"/>
        <v>3166.666666666667</v>
      </c>
      <c r="L34" s="67">
        <f t="shared" si="22"/>
        <v>0</v>
      </c>
      <c r="M34" s="67">
        <f t="shared" si="22"/>
        <v>0</v>
      </c>
      <c r="N34" s="96">
        <f t="shared" si="22"/>
        <v>0</v>
      </c>
      <c r="O34" s="67">
        <f t="shared" si="22"/>
        <v>0</v>
      </c>
      <c r="P34" s="67">
        <f t="shared" si="22"/>
        <v>0</v>
      </c>
      <c r="Q34" s="67">
        <f t="shared" si="22"/>
        <v>0</v>
      </c>
      <c r="R34" s="67">
        <f t="shared" si="22"/>
        <v>0</v>
      </c>
      <c r="S34" s="67">
        <f t="shared" si="22"/>
        <v>0</v>
      </c>
      <c r="T34" s="67">
        <f t="shared" si="22"/>
        <v>0</v>
      </c>
      <c r="U34" s="67">
        <f t="shared" si="22"/>
        <v>0</v>
      </c>
      <c r="V34" s="67">
        <f t="shared" si="22"/>
        <v>0</v>
      </c>
      <c r="W34" s="67">
        <f t="shared" si="22"/>
        <v>0</v>
      </c>
      <c r="X34" s="67">
        <f t="shared" si="22"/>
        <v>0</v>
      </c>
      <c r="Y34" s="67">
        <f t="shared" si="22"/>
        <v>0</v>
      </c>
      <c r="Z34" s="67">
        <f t="shared" si="22"/>
        <v>0</v>
      </c>
      <c r="AA34" s="67">
        <f t="shared" si="22"/>
        <v>0</v>
      </c>
      <c r="AB34" s="67">
        <f t="shared" si="22"/>
        <v>0</v>
      </c>
      <c r="AC34" s="67">
        <f t="shared" si="22"/>
        <v>0</v>
      </c>
      <c r="AD34" s="67">
        <f t="shared" si="22"/>
        <v>0</v>
      </c>
      <c r="AE34" s="67">
        <f t="shared" si="22"/>
        <v>0</v>
      </c>
      <c r="AF34" s="67">
        <f t="shared" si="22"/>
        <v>0</v>
      </c>
    </row>
    <row r="35" spans="1:32" ht="15.75" customHeight="1" x14ac:dyDescent="0.15">
      <c r="A35" s="84">
        <f t="shared" si="14"/>
        <v>75</v>
      </c>
      <c r="B35" s="96">
        <f t="shared" ref="B35:AF35" si="23">B34</f>
        <v>10700</v>
      </c>
      <c r="C35" s="67">
        <f t="shared" si="23"/>
        <v>12000</v>
      </c>
      <c r="D35" s="67">
        <f t="shared" si="23"/>
        <v>20333.333333333332</v>
      </c>
      <c r="E35" s="67">
        <f t="shared" si="23"/>
        <v>35933.333333333336</v>
      </c>
      <c r="F35" s="67">
        <f t="shared" si="23"/>
        <v>65700</v>
      </c>
      <c r="G35" s="67">
        <f t="shared" si="23"/>
        <v>139700</v>
      </c>
      <c r="H35" s="67">
        <f t="shared" si="23"/>
        <v>132166.66666666666</v>
      </c>
      <c r="I35" s="105">
        <f t="shared" si="23"/>
        <v>45500</v>
      </c>
      <c r="J35" s="67">
        <f t="shared" si="23"/>
        <v>11333.333333333332</v>
      </c>
      <c r="K35" s="67">
        <f t="shared" si="23"/>
        <v>3166.666666666667</v>
      </c>
      <c r="L35" s="67">
        <f t="shared" si="23"/>
        <v>0</v>
      </c>
      <c r="M35" s="67">
        <f t="shared" si="23"/>
        <v>0</v>
      </c>
      <c r="N35" s="96">
        <f t="shared" si="23"/>
        <v>0</v>
      </c>
      <c r="O35" s="67">
        <f t="shared" si="23"/>
        <v>0</v>
      </c>
      <c r="P35" s="67">
        <f t="shared" si="23"/>
        <v>0</v>
      </c>
      <c r="Q35" s="67">
        <f t="shared" si="23"/>
        <v>0</v>
      </c>
      <c r="R35" s="67">
        <f t="shared" si="23"/>
        <v>0</v>
      </c>
      <c r="S35" s="67">
        <f t="shared" si="23"/>
        <v>0</v>
      </c>
      <c r="T35" s="67">
        <f t="shared" si="23"/>
        <v>0</v>
      </c>
      <c r="U35" s="67">
        <f t="shared" si="23"/>
        <v>0</v>
      </c>
      <c r="V35" s="67">
        <f t="shared" si="23"/>
        <v>0</v>
      </c>
      <c r="W35" s="67">
        <f t="shared" si="23"/>
        <v>0</v>
      </c>
      <c r="X35" s="67">
        <f t="shared" si="23"/>
        <v>0</v>
      </c>
      <c r="Y35" s="67">
        <f t="shared" si="23"/>
        <v>0</v>
      </c>
      <c r="Z35" s="67">
        <f t="shared" si="23"/>
        <v>0</v>
      </c>
      <c r="AA35" s="67">
        <f t="shared" si="23"/>
        <v>0</v>
      </c>
      <c r="AB35" s="67">
        <f t="shared" si="23"/>
        <v>0</v>
      </c>
      <c r="AC35" s="67">
        <f t="shared" si="23"/>
        <v>0</v>
      </c>
      <c r="AD35" s="67">
        <f t="shared" si="23"/>
        <v>0</v>
      </c>
      <c r="AE35" s="67">
        <f t="shared" si="23"/>
        <v>0</v>
      </c>
      <c r="AF35" s="67">
        <f t="shared" si="23"/>
        <v>0</v>
      </c>
    </row>
    <row r="36" spans="1:32" ht="15.75" customHeight="1" x14ac:dyDescent="0.15">
      <c r="A36" s="84">
        <f t="shared" si="14"/>
        <v>76</v>
      </c>
      <c r="B36" s="96">
        <f t="shared" ref="B36:AF36" si="24">B35</f>
        <v>10700</v>
      </c>
      <c r="C36" s="67">
        <f t="shared" si="24"/>
        <v>12000</v>
      </c>
      <c r="D36" s="67">
        <f t="shared" si="24"/>
        <v>20333.333333333332</v>
      </c>
      <c r="E36" s="67">
        <f t="shared" si="24"/>
        <v>35933.333333333336</v>
      </c>
      <c r="F36" s="67">
        <f t="shared" si="24"/>
        <v>65700</v>
      </c>
      <c r="G36" s="67">
        <f t="shared" si="24"/>
        <v>139700</v>
      </c>
      <c r="H36" s="67">
        <f t="shared" si="24"/>
        <v>132166.66666666666</v>
      </c>
      <c r="I36" s="105">
        <f t="shared" si="24"/>
        <v>45500</v>
      </c>
      <c r="J36" s="67">
        <f t="shared" si="24"/>
        <v>11333.333333333332</v>
      </c>
      <c r="K36" s="67">
        <f t="shared" si="24"/>
        <v>3166.666666666667</v>
      </c>
      <c r="L36" s="67">
        <f t="shared" si="24"/>
        <v>0</v>
      </c>
      <c r="M36" s="67">
        <f t="shared" si="24"/>
        <v>0</v>
      </c>
      <c r="N36" s="96">
        <f t="shared" si="24"/>
        <v>0</v>
      </c>
      <c r="O36" s="67">
        <f t="shared" si="24"/>
        <v>0</v>
      </c>
      <c r="P36" s="67">
        <f t="shared" si="24"/>
        <v>0</v>
      </c>
      <c r="Q36" s="67">
        <f t="shared" si="24"/>
        <v>0</v>
      </c>
      <c r="R36" s="67">
        <f t="shared" si="24"/>
        <v>0</v>
      </c>
      <c r="S36" s="67">
        <f t="shared" si="24"/>
        <v>0</v>
      </c>
      <c r="T36" s="67">
        <f t="shared" si="24"/>
        <v>0</v>
      </c>
      <c r="U36" s="67">
        <f t="shared" si="24"/>
        <v>0</v>
      </c>
      <c r="V36" s="67">
        <f t="shared" si="24"/>
        <v>0</v>
      </c>
      <c r="W36" s="67">
        <f t="shared" si="24"/>
        <v>0</v>
      </c>
      <c r="X36" s="67">
        <f t="shared" si="24"/>
        <v>0</v>
      </c>
      <c r="Y36" s="67">
        <f t="shared" si="24"/>
        <v>0</v>
      </c>
      <c r="Z36" s="67">
        <f t="shared" si="24"/>
        <v>0</v>
      </c>
      <c r="AA36" s="67">
        <f t="shared" si="24"/>
        <v>0</v>
      </c>
      <c r="AB36" s="67">
        <f t="shared" si="24"/>
        <v>0</v>
      </c>
      <c r="AC36" s="67">
        <f t="shared" si="24"/>
        <v>0</v>
      </c>
      <c r="AD36" s="67">
        <f t="shared" si="24"/>
        <v>0</v>
      </c>
      <c r="AE36" s="67">
        <f t="shared" si="24"/>
        <v>0</v>
      </c>
      <c r="AF36" s="67">
        <f t="shared" si="24"/>
        <v>0</v>
      </c>
    </row>
    <row r="37" spans="1:32" ht="15.75" customHeight="1" x14ac:dyDescent="0.15">
      <c r="A37" s="84">
        <f t="shared" si="14"/>
        <v>77</v>
      </c>
      <c r="B37" s="96">
        <f t="shared" ref="B37:AF37" si="25">B36</f>
        <v>10700</v>
      </c>
      <c r="C37" s="67">
        <f t="shared" si="25"/>
        <v>12000</v>
      </c>
      <c r="D37" s="67">
        <f t="shared" si="25"/>
        <v>20333.333333333332</v>
      </c>
      <c r="E37" s="67">
        <f t="shared" si="25"/>
        <v>35933.333333333336</v>
      </c>
      <c r="F37" s="67">
        <f t="shared" si="25"/>
        <v>65700</v>
      </c>
      <c r="G37" s="67">
        <f t="shared" si="25"/>
        <v>139700</v>
      </c>
      <c r="H37" s="67">
        <f t="shared" si="25"/>
        <v>132166.66666666666</v>
      </c>
      <c r="I37" s="105">
        <f t="shared" si="25"/>
        <v>45500</v>
      </c>
      <c r="J37" s="67">
        <f t="shared" si="25"/>
        <v>11333.333333333332</v>
      </c>
      <c r="K37" s="67">
        <f t="shared" si="25"/>
        <v>3166.666666666667</v>
      </c>
      <c r="L37" s="67">
        <f t="shared" si="25"/>
        <v>0</v>
      </c>
      <c r="M37" s="67">
        <f t="shared" si="25"/>
        <v>0</v>
      </c>
      <c r="N37" s="96">
        <f t="shared" si="25"/>
        <v>0</v>
      </c>
      <c r="O37" s="67">
        <f t="shared" si="25"/>
        <v>0</v>
      </c>
      <c r="P37" s="67">
        <f t="shared" si="25"/>
        <v>0</v>
      </c>
      <c r="Q37" s="67">
        <f t="shared" si="25"/>
        <v>0</v>
      </c>
      <c r="R37" s="67">
        <f t="shared" si="25"/>
        <v>0</v>
      </c>
      <c r="S37" s="67">
        <f t="shared" si="25"/>
        <v>0</v>
      </c>
      <c r="T37" s="67">
        <f t="shared" si="25"/>
        <v>0</v>
      </c>
      <c r="U37" s="67">
        <f t="shared" si="25"/>
        <v>0</v>
      </c>
      <c r="V37" s="67">
        <f t="shared" si="25"/>
        <v>0</v>
      </c>
      <c r="W37" s="67">
        <f t="shared" si="25"/>
        <v>0</v>
      </c>
      <c r="X37" s="67">
        <f t="shared" si="25"/>
        <v>0</v>
      </c>
      <c r="Y37" s="67">
        <f t="shared" si="25"/>
        <v>0</v>
      </c>
      <c r="Z37" s="67">
        <f t="shared" si="25"/>
        <v>0</v>
      </c>
      <c r="AA37" s="67">
        <f t="shared" si="25"/>
        <v>0</v>
      </c>
      <c r="AB37" s="67">
        <f t="shared" si="25"/>
        <v>0</v>
      </c>
      <c r="AC37" s="67">
        <f t="shared" si="25"/>
        <v>0</v>
      </c>
      <c r="AD37" s="67">
        <f t="shared" si="25"/>
        <v>0</v>
      </c>
      <c r="AE37" s="67">
        <f t="shared" si="25"/>
        <v>0</v>
      </c>
      <c r="AF37" s="67">
        <f t="shared" si="25"/>
        <v>0</v>
      </c>
    </row>
    <row r="38" spans="1:32" ht="15.75" customHeight="1" x14ac:dyDescent="0.15">
      <c r="A38" s="84">
        <f t="shared" si="14"/>
        <v>78</v>
      </c>
      <c r="B38" s="96">
        <f t="shared" ref="B38:AF38" si="26">B37</f>
        <v>10700</v>
      </c>
      <c r="C38" s="67">
        <f t="shared" si="26"/>
        <v>12000</v>
      </c>
      <c r="D38" s="67">
        <f t="shared" si="26"/>
        <v>20333.333333333332</v>
      </c>
      <c r="E38" s="67">
        <f t="shared" si="26"/>
        <v>35933.333333333336</v>
      </c>
      <c r="F38" s="67">
        <f t="shared" si="26"/>
        <v>65700</v>
      </c>
      <c r="G38" s="67">
        <f t="shared" si="26"/>
        <v>139700</v>
      </c>
      <c r="H38" s="67">
        <f t="shared" si="26"/>
        <v>132166.66666666666</v>
      </c>
      <c r="I38" s="105">
        <f t="shared" si="26"/>
        <v>45500</v>
      </c>
      <c r="J38" s="67">
        <f t="shared" si="26"/>
        <v>11333.333333333332</v>
      </c>
      <c r="K38" s="67">
        <f t="shared" si="26"/>
        <v>3166.666666666667</v>
      </c>
      <c r="L38" s="67">
        <f t="shared" si="26"/>
        <v>0</v>
      </c>
      <c r="M38" s="67">
        <f t="shared" si="26"/>
        <v>0</v>
      </c>
      <c r="N38" s="96">
        <f t="shared" si="26"/>
        <v>0</v>
      </c>
      <c r="O38" s="67">
        <f t="shared" si="26"/>
        <v>0</v>
      </c>
      <c r="P38" s="67">
        <f t="shared" si="26"/>
        <v>0</v>
      </c>
      <c r="Q38" s="67">
        <f t="shared" si="26"/>
        <v>0</v>
      </c>
      <c r="R38" s="67">
        <f t="shared" si="26"/>
        <v>0</v>
      </c>
      <c r="S38" s="67">
        <f t="shared" si="26"/>
        <v>0</v>
      </c>
      <c r="T38" s="67">
        <f t="shared" si="26"/>
        <v>0</v>
      </c>
      <c r="U38" s="67">
        <f t="shared" si="26"/>
        <v>0</v>
      </c>
      <c r="V38" s="67">
        <f t="shared" si="26"/>
        <v>0</v>
      </c>
      <c r="W38" s="67">
        <f t="shared" si="26"/>
        <v>0</v>
      </c>
      <c r="X38" s="67">
        <f t="shared" si="26"/>
        <v>0</v>
      </c>
      <c r="Y38" s="67">
        <f t="shared" si="26"/>
        <v>0</v>
      </c>
      <c r="Z38" s="67">
        <f t="shared" si="26"/>
        <v>0</v>
      </c>
      <c r="AA38" s="67">
        <f t="shared" si="26"/>
        <v>0</v>
      </c>
      <c r="AB38" s="67">
        <f t="shared" si="26"/>
        <v>0</v>
      </c>
      <c r="AC38" s="67">
        <f t="shared" si="26"/>
        <v>0</v>
      </c>
      <c r="AD38" s="67">
        <f t="shared" si="26"/>
        <v>0</v>
      </c>
      <c r="AE38" s="67">
        <f t="shared" si="26"/>
        <v>0</v>
      </c>
      <c r="AF38" s="67">
        <f t="shared" si="26"/>
        <v>0</v>
      </c>
    </row>
    <row r="39" spans="1:32" ht="15.75" customHeight="1" x14ac:dyDescent="0.15">
      <c r="A39" s="84">
        <f t="shared" si="14"/>
        <v>79</v>
      </c>
      <c r="B39" s="96">
        <f t="shared" ref="B39:AF39" si="27">B38</f>
        <v>10700</v>
      </c>
      <c r="C39" s="67">
        <f t="shared" si="27"/>
        <v>12000</v>
      </c>
      <c r="D39" s="67">
        <f t="shared" si="27"/>
        <v>20333.333333333332</v>
      </c>
      <c r="E39" s="67">
        <f t="shared" si="27"/>
        <v>35933.333333333336</v>
      </c>
      <c r="F39" s="67">
        <f t="shared" si="27"/>
        <v>65700</v>
      </c>
      <c r="G39" s="67">
        <f t="shared" si="27"/>
        <v>139700</v>
      </c>
      <c r="H39" s="67">
        <f t="shared" si="27"/>
        <v>132166.66666666666</v>
      </c>
      <c r="I39" s="105">
        <f t="shared" si="27"/>
        <v>45500</v>
      </c>
      <c r="J39" s="67">
        <f t="shared" si="27"/>
        <v>11333.333333333332</v>
      </c>
      <c r="K39" s="67">
        <f t="shared" si="27"/>
        <v>3166.666666666667</v>
      </c>
      <c r="L39" s="67">
        <f t="shared" si="27"/>
        <v>0</v>
      </c>
      <c r="M39" s="67">
        <f t="shared" si="27"/>
        <v>0</v>
      </c>
      <c r="N39" s="96">
        <f t="shared" si="27"/>
        <v>0</v>
      </c>
      <c r="O39" s="67">
        <f t="shared" si="27"/>
        <v>0</v>
      </c>
      <c r="P39" s="67">
        <f t="shared" si="27"/>
        <v>0</v>
      </c>
      <c r="Q39" s="67">
        <f t="shared" si="27"/>
        <v>0</v>
      </c>
      <c r="R39" s="67">
        <f t="shared" si="27"/>
        <v>0</v>
      </c>
      <c r="S39" s="67">
        <f t="shared" si="27"/>
        <v>0</v>
      </c>
      <c r="T39" s="67">
        <f t="shared" si="27"/>
        <v>0</v>
      </c>
      <c r="U39" s="67">
        <f t="shared" si="27"/>
        <v>0</v>
      </c>
      <c r="V39" s="67">
        <f t="shared" si="27"/>
        <v>0</v>
      </c>
      <c r="W39" s="67">
        <f t="shared" si="27"/>
        <v>0</v>
      </c>
      <c r="X39" s="67">
        <f t="shared" si="27"/>
        <v>0</v>
      </c>
      <c r="Y39" s="67">
        <f t="shared" si="27"/>
        <v>0</v>
      </c>
      <c r="Z39" s="67">
        <f t="shared" si="27"/>
        <v>0</v>
      </c>
      <c r="AA39" s="67">
        <f t="shared" si="27"/>
        <v>0</v>
      </c>
      <c r="AB39" s="67">
        <f t="shared" si="27"/>
        <v>0</v>
      </c>
      <c r="AC39" s="67">
        <f t="shared" si="27"/>
        <v>0</v>
      </c>
      <c r="AD39" s="67">
        <f t="shared" si="27"/>
        <v>0</v>
      </c>
      <c r="AE39" s="67">
        <f t="shared" si="27"/>
        <v>0</v>
      </c>
      <c r="AF39" s="67">
        <f t="shared" si="27"/>
        <v>0</v>
      </c>
    </row>
    <row r="40" spans="1:32" ht="15.75" customHeight="1" x14ac:dyDescent="0.15">
      <c r="A40" s="84">
        <f t="shared" si="14"/>
        <v>80</v>
      </c>
      <c r="B40" s="96">
        <f t="shared" ref="B40:AF40" si="28">B39</f>
        <v>10700</v>
      </c>
      <c r="C40" s="67">
        <f t="shared" si="28"/>
        <v>12000</v>
      </c>
      <c r="D40" s="67">
        <f t="shared" si="28"/>
        <v>20333.333333333332</v>
      </c>
      <c r="E40" s="67">
        <f t="shared" si="28"/>
        <v>35933.333333333336</v>
      </c>
      <c r="F40" s="67">
        <f t="shared" si="28"/>
        <v>65700</v>
      </c>
      <c r="G40" s="67">
        <f t="shared" si="28"/>
        <v>139700</v>
      </c>
      <c r="H40" s="67">
        <f t="shared" si="28"/>
        <v>132166.66666666666</v>
      </c>
      <c r="I40" s="105">
        <f t="shared" si="28"/>
        <v>45500</v>
      </c>
      <c r="J40" s="67">
        <f t="shared" si="28"/>
        <v>11333.333333333332</v>
      </c>
      <c r="K40" s="67">
        <f t="shared" si="28"/>
        <v>3166.666666666667</v>
      </c>
      <c r="L40" s="67">
        <f t="shared" si="28"/>
        <v>0</v>
      </c>
      <c r="M40" s="67">
        <f t="shared" si="28"/>
        <v>0</v>
      </c>
      <c r="N40" s="96">
        <f t="shared" si="28"/>
        <v>0</v>
      </c>
      <c r="O40" s="67">
        <f t="shared" si="28"/>
        <v>0</v>
      </c>
      <c r="P40" s="67">
        <f t="shared" si="28"/>
        <v>0</v>
      </c>
      <c r="Q40" s="67">
        <f t="shared" si="28"/>
        <v>0</v>
      </c>
      <c r="R40" s="67">
        <f t="shared" si="28"/>
        <v>0</v>
      </c>
      <c r="S40" s="67">
        <f t="shared" si="28"/>
        <v>0</v>
      </c>
      <c r="T40" s="67">
        <f t="shared" si="28"/>
        <v>0</v>
      </c>
      <c r="U40" s="67">
        <f t="shared" si="28"/>
        <v>0</v>
      </c>
      <c r="V40" s="67">
        <f t="shared" si="28"/>
        <v>0</v>
      </c>
      <c r="W40" s="67">
        <f t="shared" si="28"/>
        <v>0</v>
      </c>
      <c r="X40" s="67">
        <f t="shared" si="28"/>
        <v>0</v>
      </c>
      <c r="Y40" s="67">
        <f t="shared" si="28"/>
        <v>0</v>
      </c>
      <c r="Z40" s="67">
        <f t="shared" si="28"/>
        <v>0</v>
      </c>
      <c r="AA40" s="67">
        <f t="shared" si="28"/>
        <v>0</v>
      </c>
      <c r="AB40" s="67">
        <f t="shared" si="28"/>
        <v>0</v>
      </c>
      <c r="AC40" s="67">
        <f t="shared" si="28"/>
        <v>0</v>
      </c>
      <c r="AD40" s="67">
        <f t="shared" si="28"/>
        <v>0</v>
      </c>
      <c r="AE40" s="67">
        <f t="shared" si="28"/>
        <v>0</v>
      </c>
      <c r="AF40" s="67">
        <f t="shared" si="28"/>
        <v>0</v>
      </c>
    </row>
    <row r="41" spans="1:32" ht="15.75" customHeight="1" x14ac:dyDescent="0.15">
      <c r="A41" s="84">
        <f t="shared" si="14"/>
        <v>81</v>
      </c>
      <c r="B41" s="96">
        <f t="shared" ref="B41:AF41" si="29">B40</f>
        <v>10700</v>
      </c>
      <c r="C41" s="67">
        <f t="shared" si="29"/>
        <v>12000</v>
      </c>
      <c r="D41" s="67">
        <f t="shared" si="29"/>
        <v>20333.333333333332</v>
      </c>
      <c r="E41" s="67">
        <f t="shared" si="29"/>
        <v>35933.333333333336</v>
      </c>
      <c r="F41" s="67">
        <f t="shared" si="29"/>
        <v>65700</v>
      </c>
      <c r="G41" s="67">
        <f t="shared" si="29"/>
        <v>139700</v>
      </c>
      <c r="H41" s="67">
        <f t="shared" si="29"/>
        <v>132166.66666666666</v>
      </c>
      <c r="I41" s="105">
        <f t="shared" si="29"/>
        <v>45500</v>
      </c>
      <c r="J41" s="67">
        <f t="shared" si="29"/>
        <v>11333.333333333332</v>
      </c>
      <c r="K41" s="67">
        <f t="shared" si="29"/>
        <v>3166.666666666667</v>
      </c>
      <c r="L41" s="67">
        <f t="shared" si="29"/>
        <v>0</v>
      </c>
      <c r="M41" s="67">
        <f t="shared" si="29"/>
        <v>0</v>
      </c>
      <c r="N41" s="96">
        <f t="shared" si="29"/>
        <v>0</v>
      </c>
      <c r="O41" s="67">
        <f t="shared" si="29"/>
        <v>0</v>
      </c>
      <c r="P41" s="67">
        <f t="shared" si="29"/>
        <v>0</v>
      </c>
      <c r="Q41" s="67">
        <f t="shared" si="29"/>
        <v>0</v>
      </c>
      <c r="R41" s="67">
        <f t="shared" si="29"/>
        <v>0</v>
      </c>
      <c r="S41" s="67">
        <f t="shared" si="29"/>
        <v>0</v>
      </c>
      <c r="T41" s="67">
        <f t="shared" si="29"/>
        <v>0</v>
      </c>
      <c r="U41" s="67">
        <f t="shared" si="29"/>
        <v>0</v>
      </c>
      <c r="V41" s="67">
        <f t="shared" si="29"/>
        <v>0</v>
      </c>
      <c r="W41" s="67">
        <f t="shared" si="29"/>
        <v>0</v>
      </c>
      <c r="X41" s="67">
        <f t="shared" si="29"/>
        <v>0</v>
      </c>
      <c r="Y41" s="67">
        <f t="shared" si="29"/>
        <v>0</v>
      </c>
      <c r="Z41" s="67">
        <f t="shared" si="29"/>
        <v>0</v>
      </c>
      <c r="AA41" s="67">
        <f t="shared" si="29"/>
        <v>0</v>
      </c>
      <c r="AB41" s="67">
        <f t="shared" si="29"/>
        <v>0</v>
      </c>
      <c r="AC41" s="67">
        <f t="shared" si="29"/>
        <v>0</v>
      </c>
      <c r="AD41" s="67">
        <f t="shared" si="29"/>
        <v>0</v>
      </c>
      <c r="AE41" s="67">
        <f t="shared" si="29"/>
        <v>0</v>
      </c>
      <c r="AF41" s="67">
        <f t="shared" si="29"/>
        <v>0</v>
      </c>
    </row>
    <row r="42" spans="1:32" ht="15.75" customHeight="1" x14ac:dyDescent="0.15">
      <c r="A42" s="84">
        <f t="shared" si="14"/>
        <v>82</v>
      </c>
      <c r="B42" s="96">
        <f t="shared" ref="B42:AF42" si="30">B41</f>
        <v>10700</v>
      </c>
      <c r="C42" s="67">
        <f t="shared" si="30"/>
        <v>12000</v>
      </c>
      <c r="D42" s="67">
        <f t="shared" si="30"/>
        <v>20333.333333333332</v>
      </c>
      <c r="E42" s="67">
        <f t="shared" si="30"/>
        <v>35933.333333333336</v>
      </c>
      <c r="F42" s="67">
        <f t="shared" si="30"/>
        <v>65700</v>
      </c>
      <c r="G42" s="67">
        <f t="shared" si="30"/>
        <v>139700</v>
      </c>
      <c r="H42" s="67">
        <f t="shared" si="30"/>
        <v>132166.66666666666</v>
      </c>
      <c r="I42" s="105">
        <f t="shared" si="30"/>
        <v>45500</v>
      </c>
      <c r="J42" s="67">
        <f t="shared" si="30"/>
        <v>11333.333333333332</v>
      </c>
      <c r="K42" s="67">
        <f t="shared" si="30"/>
        <v>3166.666666666667</v>
      </c>
      <c r="L42" s="67">
        <f t="shared" si="30"/>
        <v>0</v>
      </c>
      <c r="M42" s="67">
        <f t="shared" si="30"/>
        <v>0</v>
      </c>
      <c r="N42" s="96">
        <f t="shared" si="30"/>
        <v>0</v>
      </c>
      <c r="O42" s="67">
        <f t="shared" si="30"/>
        <v>0</v>
      </c>
      <c r="P42" s="67">
        <f t="shared" si="30"/>
        <v>0</v>
      </c>
      <c r="Q42" s="67">
        <f t="shared" si="30"/>
        <v>0</v>
      </c>
      <c r="R42" s="67">
        <f t="shared" si="30"/>
        <v>0</v>
      </c>
      <c r="S42" s="67">
        <f t="shared" si="30"/>
        <v>0</v>
      </c>
      <c r="T42" s="67">
        <f t="shared" si="30"/>
        <v>0</v>
      </c>
      <c r="U42" s="67">
        <f t="shared" si="30"/>
        <v>0</v>
      </c>
      <c r="V42" s="67">
        <f t="shared" si="30"/>
        <v>0</v>
      </c>
      <c r="W42" s="67">
        <f t="shared" si="30"/>
        <v>0</v>
      </c>
      <c r="X42" s="67">
        <f t="shared" si="30"/>
        <v>0</v>
      </c>
      <c r="Y42" s="67">
        <f t="shared" si="30"/>
        <v>0</v>
      </c>
      <c r="Z42" s="67">
        <f t="shared" si="30"/>
        <v>0</v>
      </c>
      <c r="AA42" s="67">
        <f t="shared" si="30"/>
        <v>0</v>
      </c>
      <c r="AB42" s="67">
        <f t="shared" si="30"/>
        <v>0</v>
      </c>
      <c r="AC42" s="67">
        <f t="shared" si="30"/>
        <v>0</v>
      </c>
      <c r="AD42" s="67">
        <f t="shared" si="30"/>
        <v>0</v>
      </c>
      <c r="AE42" s="67">
        <f t="shared" si="30"/>
        <v>0</v>
      </c>
      <c r="AF42" s="67">
        <f t="shared" si="30"/>
        <v>0</v>
      </c>
    </row>
    <row r="43" spans="1:32" ht="15.75" customHeight="1" x14ac:dyDescent="0.15">
      <c r="A43" s="84">
        <f t="shared" si="14"/>
        <v>83</v>
      </c>
      <c r="B43" s="96">
        <f t="shared" ref="B43:AF43" si="31">B42</f>
        <v>10700</v>
      </c>
      <c r="C43" s="67">
        <f t="shared" si="31"/>
        <v>12000</v>
      </c>
      <c r="D43" s="67">
        <f t="shared" si="31"/>
        <v>20333.333333333332</v>
      </c>
      <c r="E43" s="67">
        <f t="shared" si="31"/>
        <v>35933.333333333336</v>
      </c>
      <c r="F43" s="67">
        <f t="shared" si="31"/>
        <v>65700</v>
      </c>
      <c r="G43" s="67">
        <f t="shared" si="31"/>
        <v>139700</v>
      </c>
      <c r="H43" s="67">
        <f t="shared" si="31"/>
        <v>132166.66666666666</v>
      </c>
      <c r="I43" s="105">
        <f t="shared" si="31"/>
        <v>45500</v>
      </c>
      <c r="J43" s="67">
        <f t="shared" si="31"/>
        <v>11333.333333333332</v>
      </c>
      <c r="K43" s="67">
        <f t="shared" si="31"/>
        <v>3166.666666666667</v>
      </c>
      <c r="L43" s="67">
        <f t="shared" si="31"/>
        <v>0</v>
      </c>
      <c r="M43" s="67">
        <f t="shared" si="31"/>
        <v>0</v>
      </c>
      <c r="N43" s="96">
        <f t="shared" si="31"/>
        <v>0</v>
      </c>
      <c r="O43" s="67">
        <f t="shared" si="31"/>
        <v>0</v>
      </c>
      <c r="P43" s="67">
        <f t="shared" si="31"/>
        <v>0</v>
      </c>
      <c r="Q43" s="67">
        <f t="shared" si="31"/>
        <v>0</v>
      </c>
      <c r="R43" s="67">
        <f t="shared" si="31"/>
        <v>0</v>
      </c>
      <c r="S43" s="67">
        <f t="shared" si="31"/>
        <v>0</v>
      </c>
      <c r="T43" s="67">
        <f t="shared" si="31"/>
        <v>0</v>
      </c>
      <c r="U43" s="67">
        <f t="shared" si="31"/>
        <v>0</v>
      </c>
      <c r="V43" s="67">
        <f t="shared" si="31"/>
        <v>0</v>
      </c>
      <c r="W43" s="67">
        <f t="shared" si="31"/>
        <v>0</v>
      </c>
      <c r="X43" s="67">
        <f t="shared" si="31"/>
        <v>0</v>
      </c>
      <c r="Y43" s="67">
        <f t="shared" si="31"/>
        <v>0</v>
      </c>
      <c r="Z43" s="67">
        <f t="shared" si="31"/>
        <v>0</v>
      </c>
      <c r="AA43" s="67">
        <f t="shared" si="31"/>
        <v>0</v>
      </c>
      <c r="AB43" s="67">
        <f t="shared" si="31"/>
        <v>0</v>
      </c>
      <c r="AC43" s="67">
        <f t="shared" si="31"/>
        <v>0</v>
      </c>
      <c r="AD43" s="67">
        <f t="shared" si="31"/>
        <v>0</v>
      </c>
      <c r="AE43" s="67">
        <f t="shared" si="31"/>
        <v>0</v>
      </c>
      <c r="AF43" s="67">
        <f t="shared" si="31"/>
        <v>0</v>
      </c>
    </row>
    <row r="44" spans="1:32" ht="15.75" customHeight="1" x14ac:dyDescent="0.15">
      <c r="A44" s="84">
        <f t="shared" si="14"/>
        <v>84</v>
      </c>
      <c r="B44" s="96">
        <f t="shared" ref="B44:AF44" si="32">B43</f>
        <v>10700</v>
      </c>
      <c r="C44" s="67">
        <f t="shared" si="32"/>
        <v>12000</v>
      </c>
      <c r="D44" s="67">
        <f t="shared" si="32"/>
        <v>20333.333333333332</v>
      </c>
      <c r="E44" s="67">
        <f t="shared" si="32"/>
        <v>35933.333333333336</v>
      </c>
      <c r="F44" s="67">
        <f t="shared" si="32"/>
        <v>65700</v>
      </c>
      <c r="G44" s="67">
        <f t="shared" si="32"/>
        <v>139700</v>
      </c>
      <c r="H44" s="67">
        <f t="shared" si="32"/>
        <v>132166.66666666666</v>
      </c>
      <c r="I44" s="105">
        <f t="shared" si="32"/>
        <v>45500</v>
      </c>
      <c r="J44" s="67">
        <f t="shared" si="32"/>
        <v>11333.333333333332</v>
      </c>
      <c r="K44" s="67">
        <f t="shared" si="32"/>
        <v>3166.666666666667</v>
      </c>
      <c r="L44" s="67">
        <f t="shared" si="32"/>
        <v>0</v>
      </c>
      <c r="M44" s="67">
        <f t="shared" si="32"/>
        <v>0</v>
      </c>
      <c r="N44" s="96">
        <f t="shared" si="32"/>
        <v>0</v>
      </c>
      <c r="O44" s="67">
        <f t="shared" si="32"/>
        <v>0</v>
      </c>
      <c r="P44" s="67">
        <f t="shared" si="32"/>
        <v>0</v>
      </c>
      <c r="Q44" s="67">
        <f t="shared" si="32"/>
        <v>0</v>
      </c>
      <c r="R44" s="67">
        <f t="shared" si="32"/>
        <v>0</v>
      </c>
      <c r="S44" s="67">
        <f t="shared" si="32"/>
        <v>0</v>
      </c>
      <c r="T44" s="67">
        <f t="shared" si="32"/>
        <v>0</v>
      </c>
      <c r="U44" s="67">
        <f t="shared" si="32"/>
        <v>0</v>
      </c>
      <c r="V44" s="67">
        <f t="shared" si="32"/>
        <v>0</v>
      </c>
      <c r="W44" s="67">
        <f t="shared" si="32"/>
        <v>0</v>
      </c>
      <c r="X44" s="67">
        <f t="shared" si="32"/>
        <v>0</v>
      </c>
      <c r="Y44" s="67">
        <f t="shared" si="32"/>
        <v>0</v>
      </c>
      <c r="Z44" s="67">
        <f t="shared" si="32"/>
        <v>0</v>
      </c>
      <c r="AA44" s="67">
        <f t="shared" si="32"/>
        <v>0</v>
      </c>
      <c r="AB44" s="67">
        <f t="shared" si="32"/>
        <v>0</v>
      </c>
      <c r="AC44" s="67">
        <f t="shared" si="32"/>
        <v>0</v>
      </c>
      <c r="AD44" s="67">
        <f t="shared" si="32"/>
        <v>0</v>
      </c>
      <c r="AE44" s="67">
        <f t="shared" si="32"/>
        <v>0</v>
      </c>
      <c r="AF44" s="67">
        <f t="shared" si="32"/>
        <v>0</v>
      </c>
    </row>
    <row r="45" spans="1:32" ht="15.75" customHeight="1" x14ac:dyDescent="0.15">
      <c r="A45" s="84">
        <f t="shared" si="14"/>
        <v>85</v>
      </c>
      <c r="B45" s="96">
        <f t="shared" ref="B45:AF45" si="33">B44</f>
        <v>10700</v>
      </c>
      <c r="C45" s="67">
        <f t="shared" si="33"/>
        <v>12000</v>
      </c>
      <c r="D45" s="67">
        <f t="shared" si="33"/>
        <v>20333.333333333332</v>
      </c>
      <c r="E45" s="67">
        <f t="shared" si="33"/>
        <v>35933.333333333336</v>
      </c>
      <c r="F45" s="67">
        <f t="shared" si="33"/>
        <v>65700</v>
      </c>
      <c r="G45" s="67">
        <f t="shared" si="33"/>
        <v>139700</v>
      </c>
      <c r="H45" s="67">
        <f t="shared" si="33"/>
        <v>132166.66666666666</v>
      </c>
      <c r="I45" s="105">
        <f t="shared" si="33"/>
        <v>45500</v>
      </c>
      <c r="J45" s="67">
        <f t="shared" si="33"/>
        <v>11333.333333333332</v>
      </c>
      <c r="K45" s="67">
        <f t="shared" si="33"/>
        <v>3166.666666666667</v>
      </c>
      <c r="L45" s="67">
        <f t="shared" si="33"/>
        <v>0</v>
      </c>
      <c r="M45" s="67">
        <f t="shared" si="33"/>
        <v>0</v>
      </c>
      <c r="N45" s="96">
        <f t="shared" si="33"/>
        <v>0</v>
      </c>
      <c r="O45" s="67">
        <f t="shared" si="33"/>
        <v>0</v>
      </c>
      <c r="P45" s="67">
        <f t="shared" si="33"/>
        <v>0</v>
      </c>
      <c r="Q45" s="67">
        <f t="shared" si="33"/>
        <v>0</v>
      </c>
      <c r="R45" s="67">
        <f t="shared" si="33"/>
        <v>0</v>
      </c>
      <c r="S45" s="67">
        <f t="shared" si="33"/>
        <v>0</v>
      </c>
      <c r="T45" s="67">
        <f t="shared" si="33"/>
        <v>0</v>
      </c>
      <c r="U45" s="67">
        <f t="shared" si="33"/>
        <v>0</v>
      </c>
      <c r="V45" s="67">
        <f t="shared" si="33"/>
        <v>0</v>
      </c>
      <c r="W45" s="67">
        <f t="shared" si="33"/>
        <v>0</v>
      </c>
      <c r="X45" s="67">
        <f t="shared" si="33"/>
        <v>0</v>
      </c>
      <c r="Y45" s="67">
        <f t="shared" si="33"/>
        <v>0</v>
      </c>
      <c r="Z45" s="67">
        <f t="shared" si="33"/>
        <v>0</v>
      </c>
      <c r="AA45" s="67">
        <f t="shared" si="33"/>
        <v>0</v>
      </c>
      <c r="AB45" s="67">
        <f t="shared" si="33"/>
        <v>0</v>
      </c>
      <c r="AC45" s="67">
        <f t="shared" si="33"/>
        <v>0</v>
      </c>
      <c r="AD45" s="67">
        <f t="shared" si="33"/>
        <v>0</v>
      </c>
      <c r="AE45" s="67">
        <f t="shared" si="33"/>
        <v>0</v>
      </c>
      <c r="AF45" s="67">
        <f t="shared" si="33"/>
        <v>0</v>
      </c>
    </row>
    <row r="46" spans="1:32" ht="15.75" customHeight="1" x14ac:dyDescent="0.15">
      <c r="A46" s="84">
        <f t="shared" si="14"/>
        <v>86</v>
      </c>
      <c r="B46" s="96">
        <f t="shared" ref="B46:AF46" si="34">B45</f>
        <v>10700</v>
      </c>
      <c r="C46" s="67">
        <f t="shared" si="34"/>
        <v>12000</v>
      </c>
      <c r="D46" s="67">
        <f t="shared" si="34"/>
        <v>20333.333333333332</v>
      </c>
      <c r="E46" s="67">
        <f t="shared" si="34"/>
        <v>35933.333333333336</v>
      </c>
      <c r="F46" s="67">
        <f t="shared" si="34"/>
        <v>65700</v>
      </c>
      <c r="G46" s="67">
        <f t="shared" si="34"/>
        <v>139700</v>
      </c>
      <c r="H46" s="67">
        <f t="shared" si="34"/>
        <v>132166.66666666666</v>
      </c>
      <c r="I46" s="105">
        <f t="shared" si="34"/>
        <v>45500</v>
      </c>
      <c r="J46" s="67">
        <f t="shared" si="34"/>
        <v>11333.333333333332</v>
      </c>
      <c r="K46" s="67">
        <f t="shared" si="34"/>
        <v>3166.666666666667</v>
      </c>
      <c r="L46" s="67">
        <f t="shared" si="34"/>
        <v>0</v>
      </c>
      <c r="M46" s="67">
        <f t="shared" si="34"/>
        <v>0</v>
      </c>
      <c r="N46" s="96">
        <f t="shared" si="34"/>
        <v>0</v>
      </c>
      <c r="O46" s="67">
        <f t="shared" si="34"/>
        <v>0</v>
      </c>
      <c r="P46" s="67">
        <f t="shared" si="34"/>
        <v>0</v>
      </c>
      <c r="Q46" s="67">
        <f t="shared" si="34"/>
        <v>0</v>
      </c>
      <c r="R46" s="67">
        <f t="shared" si="34"/>
        <v>0</v>
      </c>
      <c r="S46" s="67">
        <f t="shared" si="34"/>
        <v>0</v>
      </c>
      <c r="T46" s="67">
        <f t="shared" si="34"/>
        <v>0</v>
      </c>
      <c r="U46" s="67">
        <f t="shared" si="34"/>
        <v>0</v>
      </c>
      <c r="V46" s="67">
        <f t="shared" si="34"/>
        <v>0</v>
      </c>
      <c r="W46" s="67">
        <f t="shared" si="34"/>
        <v>0</v>
      </c>
      <c r="X46" s="67">
        <f t="shared" si="34"/>
        <v>0</v>
      </c>
      <c r="Y46" s="67">
        <f t="shared" si="34"/>
        <v>0</v>
      </c>
      <c r="Z46" s="67">
        <f t="shared" si="34"/>
        <v>0</v>
      </c>
      <c r="AA46" s="67">
        <f t="shared" si="34"/>
        <v>0</v>
      </c>
      <c r="AB46" s="67">
        <f t="shared" si="34"/>
        <v>0</v>
      </c>
      <c r="AC46" s="67">
        <f t="shared" si="34"/>
        <v>0</v>
      </c>
      <c r="AD46" s="67">
        <f t="shared" si="34"/>
        <v>0</v>
      </c>
      <c r="AE46" s="67">
        <f t="shared" si="34"/>
        <v>0</v>
      </c>
      <c r="AF46" s="67">
        <f t="shared" si="34"/>
        <v>0</v>
      </c>
    </row>
    <row r="47" spans="1:32" ht="15.75" customHeight="1" x14ac:dyDescent="0.15">
      <c r="A47" s="84"/>
      <c r="B47" s="95"/>
      <c r="C47" s="74"/>
      <c r="D47" s="74"/>
      <c r="I47" s="107"/>
      <c r="J47" s="64"/>
      <c r="M47" s="64"/>
      <c r="N47" s="112"/>
    </row>
    <row r="48" spans="1:32" ht="15.75" customHeight="1" x14ac:dyDescent="0.15">
      <c r="A48" s="85" t="str">
        <f>A13</f>
        <v>UUK proposal DB</v>
      </c>
      <c r="B48" s="95"/>
      <c r="C48" s="74"/>
      <c r="D48" s="74"/>
      <c r="I48" s="107"/>
      <c r="J48" s="64"/>
      <c r="N48" s="112"/>
    </row>
    <row r="49" spans="1:32" ht="15.75" customHeight="1" x14ac:dyDescent="0.15">
      <c r="A49" s="84" t="str">
        <f t="shared" ref="A49:A70" si="35">A25</f>
        <v>Age in retirement</v>
      </c>
      <c r="B49" s="95"/>
      <c r="C49" s="74"/>
      <c r="D49" s="74"/>
      <c r="I49" s="107"/>
      <c r="J49" s="64"/>
      <c r="N49" s="112"/>
    </row>
    <row r="50" spans="1:32" ht="15.75" customHeight="1" x14ac:dyDescent="0.15">
      <c r="A50" s="84">
        <f t="shared" si="35"/>
        <v>66</v>
      </c>
      <c r="B50" s="96">
        <f t="shared" ref="B50:I50" si="36">B$3/85*((1+$H$1-$K$1)/(1+$F$1))^($A26-$C$1)*B8</f>
        <v>5943.4376331154472</v>
      </c>
      <c r="C50" s="67">
        <f t="shared" si="36"/>
        <v>6665.5375324659217</v>
      </c>
      <c r="D50" s="67">
        <f t="shared" si="36"/>
        <v>11294.383041122812</v>
      </c>
      <c r="E50" s="67">
        <f t="shared" si="36"/>
        <v>19959.581833328513</v>
      </c>
      <c r="F50" s="67">
        <f t="shared" si="36"/>
        <v>36493.817990250922</v>
      </c>
      <c r="G50" s="67">
        <f t="shared" si="36"/>
        <v>77597.966107124099</v>
      </c>
      <c r="H50" s="67">
        <f t="shared" si="36"/>
        <v>73413.489767298292</v>
      </c>
      <c r="I50" s="105">
        <f t="shared" si="36"/>
        <v>25273.496477266624</v>
      </c>
      <c r="J50" s="67">
        <f>J$5/85*((1+$H$1-$K$1)/(1+$F$1))^($A26-$C$1)*J8</f>
        <v>5924.9222510808195</v>
      </c>
      <c r="K50" s="67">
        <f>K$5/85*((1+$H$1-$K$1)/(1+$F$1))^($A26-$C$1)*K8</f>
        <v>1481.2305627702049</v>
      </c>
      <c r="L50" s="67">
        <f t="shared" ref="L50:AF50" si="37">L$3/85*((1+$H$1-$K$1)/(1+$F$1))^($A26-$C$1)*L8</f>
        <v>0</v>
      </c>
      <c r="M50" s="67">
        <f t="shared" si="37"/>
        <v>0</v>
      </c>
      <c r="N50" s="96">
        <f t="shared" si="37"/>
        <v>0</v>
      </c>
      <c r="O50" s="67">
        <f t="shared" si="37"/>
        <v>0</v>
      </c>
      <c r="P50" s="67">
        <f t="shared" si="37"/>
        <v>0</v>
      </c>
      <c r="Q50" s="67">
        <f t="shared" si="37"/>
        <v>0</v>
      </c>
      <c r="R50" s="67">
        <f t="shared" si="37"/>
        <v>0</v>
      </c>
      <c r="S50" s="67">
        <f t="shared" si="37"/>
        <v>0</v>
      </c>
      <c r="T50" s="67">
        <f t="shared" si="37"/>
        <v>0</v>
      </c>
      <c r="U50" s="67">
        <f t="shared" si="37"/>
        <v>0</v>
      </c>
      <c r="V50" s="67">
        <f t="shared" si="37"/>
        <v>0</v>
      </c>
      <c r="W50" s="67">
        <f t="shared" si="37"/>
        <v>0</v>
      </c>
      <c r="X50" s="67">
        <f t="shared" si="37"/>
        <v>0</v>
      </c>
      <c r="Y50" s="67">
        <f t="shared" si="37"/>
        <v>0</v>
      </c>
      <c r="Z50" s="67">
        <f t="shared" si="37"/>
        <v>0</v>
      </c>
      <c r="AA50" s="67">
        <f t="shared" si="37"/>
        <v>0</v>
      </c>
      <c r="AB50" s="67">
        <f t="shared" si="37"/>
        <v>0</v>
      </c>
      <c r="AC50" s="67">
        <f t="shared" si="37"/>
        <v>0</v>
      </c>
      <c r="AD50" s="67">
        <f t="shared" si="37"/>
        <v>0</v>
      </c>
      <c r="AE50" s="67">
        <f t="shared" si="37"/>
        <v>0</v>
      </c>
      <c r="AF50" s="67">
        <f t="shared" si="37"/>
        <v>0</v>
      </c>
    </row>
    <row r="51" spans="1:32" ht="15.75" customHeight="1" x14ac:dyDescent="0.15">
      <c r="A51" s="84">
        <f t="shared" si="35"/>
        <v>67</v>
      </c>
      <c r="B51" s="96">
        <f t="shared" ref="B51:AF51" si="38">B50*(1+$H$1-$K$1)/(1+$F$1)</f>
        <v>5880.5410601048079</v>
      </c>
      <c r="C51" s="67">
        <f t="shared" si="38"/>
        <v>6594.9993197437088</v>
      </c>
      <c r="D51" s="67">
        <f t="shared" si="38"/>
        <v>11174.859958454619</v>
      </c>
      <c r="E51" s="67">
        <f t="shared" si="38"/>
        <v>19748.359074121439</v>
      </c>
      <c r="F51" s="67">
        <f t="shared" si="38"/>
        <v>36107.621275596801</v>
      </c>
      <c r="G51" s="67">
        <f t="shared" si="38"/>
        <v>76776.783747349677</v>
      </c>
      <c r="H51" s="67">
        <f t="shared" si="38"/>
        <v>72636.589729955027</v>
      </c>
      <c r="I51" s="105">
        <f t="shared" si="38"/>
        <v>25006.039087361569</v>
      </c>
      <c r="J51" s="82">
        <f t="shared" si="38"/>
        <v>5862.2216175499634</v>
      </c>
      <c r="K51" s="82">
        <f t="shared" si="38"/>
        <v>1465.5554043874909</v>
      </c>
      <c r="L51" s="82">
        <f t="shared" si="38"/>
        <v>0</v>
      </c>
      <c r="M51" s="82">
        <f t="shared" si="38"/>
        <v>0</v>
      </c>
      <c r="N51" s="96">
        <f t="shared" si="38"/>
        <v>0</v>
      </c>
      <c r="O51" s="67">
        <f t="shared" si="38"/>
        <v>0</v>
      </c>
      <c r="P51" s="67">
        <f t="shared" si="38"/>
        <v>0</v>
      </c>
      <c r="Q51" s="67">
        <f t="shared" si="38"/>
        <v>0</v>
      </c>
      <c r="R51" s="67">
        <f t="shared" si="38"/>
        <v>0</v>
      </c>
      <c r="S51" s="67">
        <f t="shared" si="38"/>
        <v>0</v>
      </c>
      <c r="T51" s="67">
        <f t="shared" si="38"/>
        <v>0</v>
      </c>
      <c r="U51" s="67">
        <f t="shared" si="38"/>
        <v>0</v>
      </c>
      <c r="V51" s="67">
        <f t="shared" si="38"/>
        <v>0</v>
      </c>
      <c r="W51" s="67">
        <f t="shared" si="38"/>
        <v>0</v>
      </c>
      <c r="X51" s="67">
        <f t="shared" si="38"/>
        <v>0</v>
      </c>
      <c r="Y51" s="67">
        <f t="shared" si="38"/>
        <v>0</v>
      </c>
      <c r="Z51" s="67">
        <f t="shared" si="38"/>
        <v>0</v>
      </c>
      <c r="AA51" s="67">
        <f t="shared" si="38"/>
        <v>0</v>
      </c>
      <c r="AB51" s="67">
        <f t="shared" si="38"/>
        <v>0</v>
      </c>
      <c r="AC51" s="67">
        <f t="shared" si="38"/>
        <v>0</v>
      </c>
      <c r="AD51" s="67">
        <f t="shared" si="38"/>
        <v>0</v>
      </c>
      <c r="AE51" s="67">
        <f t="shared" si="38"/>
        <v>0</v>
      </c>
      <c r="AF51" s="67">
        <f t="shared" si="38"/>
        <v>0</v>
      </c>
    </row>
    <row r="52" spans="1:32" ht="13" x14ac:dyDescent="0.15">
      <c r="A52" s="84">
        <f t="shared" si="35"/>
        <v>68</v>
      </c>
      <c r="B52" s="96">
        <f t="shared" ref="B52:AF52" si="39">B51*(1+$H$1-$K$1)/(1+$F$1)</f>
        <v>5818.3100916046697</v>
      </c>
      <c r="C52" s="67">
        <f t="shared" si="39"/>
        <v>6525.2075793697213</v>
      </c>
      <c r="D52" s="67">
        <f t="shared" si="39"/>
        <v>11056.601731709807</v>
      </c>
      <c r="E52" s="67">
        <f t="shared" si="39"/>
        <v>19539.371584890443</v>
      </c>
      <c r="F52" s="67">
        <f t="shared" si="39"/>
        <v>35725.511497049214</v>
      </c>
      <c r="G52" s="67">
        <f t="shared" si="39"/>
        <v>75964.291569829176</v>
      </c>
      <c r="H52" s="67">
        <f t="shared" si="39"/>
        <v>71867.911256113744</v>
      </c>
      <c r="I52" s="105">
        <f t="shared" si="39"/>
        <v>24741.412071776867</v>
      </c>
      <c r="J52" s="82">
        <f t="shared" si="39"/>
        <v>5800.1845149953078</v>
      </c>
      <c r="K52" s="82">
        <f t="shared" si="39"/>
        <v>1450.046128748827</v>
      </c>
      <c r="L52" s="82">
        <f t="shared" si="39"/>
        <v>0</v>
      </c>
      <c r="M52" s="82">
        <f t="shared" si="39"/>
        <v>0</v>
      </c>
      <c r="N52" s="96">
        <f t="shared" si="39"/>
        <v>0</v>
      </c>
      <c r="O52" s="67">
        <f t="shared" si="39"/>
        <v>0</v>
      </c>
      <c r="P52" s="67">
        <f t="shared" si="39"/>
        <v>0</v>
      </c>
      <c r="Q52" s="67">
        <f t="shared" si="39"/>
        <v>0</v>
      </c>
      <c r="R52" s="67">
        <f t="shared" si="39"/>
        <v>0</v>
      </c>
      <c r="S52" s="67">
        <f t="shared" si="39"/>
        <v>0</v>
      </c>
      <c r="T52" s="67">
        <f t="shared" si="39"/>
        <v>0</v>
      </c>
      <c r="U52" s="67">
        <f t="shared" si="39"/>
        <v>0</v>
      </c>
      <c r="V52" s="67">
        <f t="shared" si="39"/>
        <v>0</v>
      </c>
      <c r="W52" s="67">
        <f t="shared" si="39"/>
        <v>0</v>
      </c>
      <c r="X52" s="67">
        <f t="shared" si="39"/>
        <v>0</v>
      </c>
      <c r="Y52" s="67">
        <f t="shared" si="39"/>
        <v>0</v>
      </c>
      <c r="Z52" s="67">
        <f t="shared" si="39"/>
        <v>0</v>
      </c>
      <c r="AA52" s="67">
        <f t="shared" si="39"/>
        <v>0</v>
      </c>
      <c r="AB52" s="67">
        <f t="shared" si="39"/>
        <v>0</v>
      </c>
      <c r="AC52" s="67">
        <f t="shared" si="39"/>
        <v>0</v>
      </c>
      <c r="AD52" s="67">
        <f t="shared" si="39"/>
        <v>0</v>
      </c>
      <c r="AE52" s="67">
        <f t="shared" si="39"/>
        <v>0</v>
      </c>
      <c r="AF52" s="67">
        <f t="shared" si="39"/>
        <v>0</v>
      </c>
    </row>
    <row r="53" spans="1:32" ht="13" x14ac:dyDescent="0.15">
      <c r="A53" s="84">
        <f t="shared" si="35"/>
        <v>69</v>
      </c>
      <c r="B53" s="96">
        <f t="shared" ref="B53:AF53" si="40">B52*(1+$H$1-$K$1)/(1+$F$1)</f>
        <v>5756.7376838391438</v>
      </c>
      <c r="C53" s="67">
        <f t="shared" si="40"/>
        <v>6456.1544117822159</v>
      </c>
      <c r="D53" s="67">
        <f t="shared" si="40"/>
        <v>10939.594975519867</v>
      </c>
      <c r="E53" s="67">
        <f t="shared" si="40"/>
        <v>19332.595710836744</v>
      </c>
      <c r="F53" s="67">
        <f t="shared" si="40"/>
        <v>35347.44540450762</v>
      </c>
      <c r="G53" s="67">
        <f t="shared" si="40"/>
        <v>75160.397610497967</v>
      </c>
      <c r="H53" s="67">
        <f t="shared" si="40"/>
        <v>71107.367340879122</v>
      </c>
      <c r="I53" s="105">
        <f t="shared" si="40"/>
        <v>24479.585478007575</v>
      </c>
      <c r="J53" s="82">
        <f t="shared" si="40"/>
        <v>5738.8039215841918</v>
      </c>
      <c r="K53" s="82">
        <f t="shared" si="40"/>
        <v>1434.700980396048</v>
      </c>
      <c r="L53" s="82">
        <f t="shared" si="40"/>
        <v>0</v>
      </c>
      <c r="M53" s="82">
        <f t="shared" si="40"/>
        <v>0</v>
      </c>
      <c r="N53" s="96">
        <f t="shared" si="40"/>
        <v>0</v>
      </c>
      <c r="O53" s="67">
        <f t="shared" si="40"/>
        <v>0</v>
      </c>
      <c r="P53" s="67">
        <f t="shared" si="40"/>
        <v>0</v>
      </c>
      <c r="Q53" s="67">
        <f t="shared" si="40"/>
        <v>0</v>
      </c>
      <c r="R53" s="67">
        <f t="shared" si="40"/>
        <v>0</v>
      </c>
      <c r="S53" s="67">
        <f t="shared" si="40"/>
        <v>0</v>
      </c>
      <c r="T53" s="67">
        <f t="shared" si="40"/>
        <v>0</v>
      </c>
      <c r="U53" s="67">
        <f t="shared" si="40"/>
        <v>0</v>
      </c>
      <c r="V53" s="67">
        <f t="shared" si="40"/>
        <v>0</v>
      </c>
      <c r="W53" s="67">
        <f t="shared" si="40"/>
        <v>0</v>
      </c>
      <c r="X53" s="67">
        <f t="shared" si="40"/>
        <v>0</v>
      </c>
      <c r="Y53" s="67">
        <f t="shared" si="40"/>
        <v>0</v>
      </c>
      <c r="Z53" s="67">
        <f t="shared" si="40"/>
        <v>0</v>
      </c>
      <c r="AA53" s="67">
        <f t="shared" si="40"/>
        <v>0</v>
      </c>
      <c r="AB53" s="67">
        <f t="shared" si="40"/>
        <v>0</v>
      </c>
      <c r="AC53" s="67">
        <f t="shared" si="40"/>
        <v>0</v>
      </c>
      <c r="AD53" s="67">
        <f t="shared" si="40"/>
        <v>0</v>
      </c>
      <c r="AE53" s="67">
        <f t="shared" si="40"/>
        <v>0</v>
      </c>
      <c r="AF53" s="67">
        <f t="shared" si="40"/>
        <v>0</v>
      </c>
    </row>
    <row r="54" spans="1:32" ht="13" x14ac:dyDescent="0.15">
      <c r="A54" s="84">
        <f t="shared" si="35"/>
        <v>70</v>
      </c>
      <c r="B54" s="96">
        <f t="shared" ref="B54:AF54" si="41">B53*(1+$H$1-$K$1)/(1+$F$1)</f>
        <v>5695.8168675732722</v>
      </c>
      <c r="C54" s="67">
        <f t="shared" si="41"/>
        <v>6387.8320010167527</v>
      </c>
      <c r="D54" s="67">
        <f t="shared" si="41"/>
        <v>10823.826446167277</v>
      </c>
      <c r="E54" s="67">
        <f t="shared" si="41"/>
        <v>19128.008047489053</v>
      </c>
      <c r="F54" s="67">
        <f t="shared" si="41"/>
        <v>34973.380205566704</v>
      </c>
      <c r="G54" s="67">
        <f t="shared" si="41"/>
        <v>74365.010878503366</v>
      </c>
      <c r="H54" s="67">
        <f t="shared" si="41"/>
        <v>70354.871900087295</v>
      </c>
      <c r="I54" s="105">
        <f t="shared" si="41"/>
        <v>24220.529670521861</v>
      </c>
      <c r="J54" s="82">
        <f t="shared" si="41"/>
        <v>5678.0728897926683</v>
      </c>
      <c r="K54" s="82">
        <f t="shared" si="41"/>
        <v>1419.5182224481671</v>
      </c>
      <c r="L54" s="82">
        <f t="shared" si="41"/>
        <v>0</v>
      </c>
      <c r="M54" s="82">
        <f t="shared" si="41"/>
        <v>0</v>
      </c>
      <c r="N54" s="96">
        <f t="shared" si="41"/>
        <v>0</v>
      </c>
      <c r="O54" s="67">
        <f t="shared" si="41"/>
        <v>0</v>
      </c>
      <c r="P54" s="67">
        <f t="shared" si="41"/>
        <v>0</v>
      </c>
      <c r="Q54" s="67">
        <f t="shared" si="41"/>
        <v>0</v>
      </c>
      <c r="R54" s="67">
        <f t="shared" si="41"/>
        <v>0</v>
      </c>
      <c r="S54" s="67">
        <f t="shared" si="41"/>
        <v>0</v>
      </c>
      <c r="T54" s="67">
        <f t="shared" si="41"/>
        <v>0</v>
      </c>
      <c r="U54" s="67">
        <f t="shared" si="41"/>
        <v>0</v>
      </c>
      <c r="V54" s="67">
        <f t="shared" si="41"/>
        <v>0</v>
      </c>
      <c r="W54" s="67">
        <f t="shared" si="41"/>
        <v>0</v>
      </c>
      <c r="X54" s="67">
        <f t="shared" si="41"/>
        <v>0</v>
      </c>
      <c r="Y54" s="67">
        <f t="shared" si="41"/>
        <v>0</v>
      </c>
      <c r="Z54" s="67">
        <f t="shared" si="41"/>
        <v>0</v>
      </c>
      <c r="AA54" s="67">
        <f t="shared" si="41"/>
        <v>0</v>
      </c>
      <c r="AB54" s="67">
        <f t="shared" si="41"/>
        <v>0</v>
      </c>
      <c r="AC54" s="67">
        <f t="shared" si="41"/>
        <v>0</v>
      </c>
      <c r="AD54" s="67">
        <f t="shared" si="41"/>
        <v>0</v>
      </c>
      <c r="AE54" s="67">
        <f t="shared" si="41"/>
        <v>0</v>
      </c>
      <c r="AF54" s="67">
        <f t="shared" si="41"/>
        <v>0</v>
      </c>
    </row>
    <row r="55" spans="1:32" ht="13" x14ac:dyDescent="0.15">
      <c r="A55" s="84">
        <f t="shared" si="35"/>
        <v>71</v>
      </c>
      <c r="B55" s="96">
        <f t="shared" ref="B55:AF55" si="42">B54*(1+$H$1-$K$1)/(1+$F$1)</f>
        <v>5635.5407473241958</v>
      </c>
      <c r="C55" s="67">
        <f t="shared" si="42"/>
        <v>6320.2326138215267</v>
      </c>
      <c r="D55" s="67">
        <f t="shared" si="42"/>
        <v>10709.283040086477</v>
      </c>
      <c r="E55" s="67">
        <f t="shared" si="42"/>
        <v>18925.585438054455</v>
      </c>
      <c r="F55" s="67">
        <f t="shared" si="42"/>
        <v>34603.273560672838</v>
      </c>
      <c r="G55" s="67">
        <f t="shared" si="42"/>
        <v>73578.041345905614</v>
      </c>
      <c r="H55" s="67">
        <f t="shared" si="42"/>
        <v>69610.339760562099</v>
      </c>
      <c r="I55" s="105">
        <f t="shared" si="42"/>
        <v>23964.215327406626</v>
      </c>
      <c r="J55" s="82">
        <f t="shared" si="42"/>
        <v>5617.9845456191342</v>
      </c>
      <c r="K55" s="82">
        <f t="shared" si="42"/>
        <v>1404.4961364047836</v>
      </c>
      <c r="L55" s="82">
        <f t="shared" si="42"/>
        <v>0</v>
      </c>
      <c r="M55" s="82">
        <f t="shared" si="42"/>
        <v>0</v>
      </c>
      <c r="N55" s="96">
        <f t="shared" si="42"/>
        <v>0</v>
      </c>
      <c r="O55" s="67">
        <f t="shared" si="42"/>
        <v>0</v>
      </c>
      <c r="P55" s="67">
        <f t="shared" si="42"/>
        <v>0</v>
      </c>
      <c r="Q55" s="67">
        <f t="shared" si="42"/>
        <v>0</v>
      </c>
      <c r="R55" s="67">
        <f t="shared" si="42"/>
        <v>0</v>
      </c>
      <c r="S55" s="67">
        <f t="shared" si="42"/>
        <v>0</v>
      </c>
      <c r="T55" s="67">
        <f t="shared" si="42"/>
        <v>0</v>
      </c>
      <c r="U55" s="67">
        <f t="shared" si="42"/>
        <v>0</v>
      </c>
      <c r="V55" s="67">
        <f t="shared" si="42"/>
        <v>0</v>
      </c>
      <c r="W55" s="67">
        <f t="shared" si="42"/>
        <v>0</v>
      </c>
      <c r="X55" s="67">
        <f t="shared" si="42"/>
        <v>0</v>
      </c>
      <c r="Y55" s="67">
        <f t="shared" si="42"/>
        <v>0</v>
      </c>
      <c r="Z55" s="67">
        <f t="shared" si="42"/>
        <v>0</v>
      </c>
      <c r="AA55" s="67">
        <f t="shared" si="42"/>
        <v>0</v>
      </c>
      <c r="AB55" s="67">
        <f t="shared" si="42"/>
        <v>0</v>
      </c>
      <c r="AC55" s="67">
        <f t="shared" si="42"/>
        <v>0</v>
      </c>
      <c r="AD55" s="67">
        <f t="shared" si="42"/>
        <v>0</v>
      </c>
      <c r="AE55" s="67">
        <f t="shared" si="42"/>
        <v>0</v>
      </c>
      <c r="AF55" s="67">
        <f t="shared" si="42"/>
        <v>0</v>
      </c>
    </row>
    <row r="56" spans="1:32" ht="13" x14ac:dyDescent="0.15">
      <c r="A56" s="84">
        <f t="shared" si="35"/>
        <v>72</v>
      </c>
      <c r="B56" s="96">
        <f t="shared" ref="B56:AF56" si="43">B55*(1+$H$1-$K$1)/(1+$F$1)</f>
        <v>5575.902500580667</v>
      </c>
      <c r="C56" s="67">
        <f t="shared" si="43"/>
        <v>6253.348598782055</v>
      </c>
      <c r="D56" s="67">
        <f t="shared" si="43"/>
        <v>10595.951792380707</v>
      </c>
      <c r="E56" s="67">
        <f t="shared" si="43"/>
        <v>18725.304970797373</v>
      </c>
      <c r="F56" s="67">
        <f t="shared" si="43"/>
        <v>34237.083578331738</v>
      </c>
      <c r="G56" s="67">
        <f t="shared" si="43"/>
        <v>72799.39993748776</v>
      </c>
      <c r="H56" s="67">
        <f t="shared" si="43"/>
        <v>68873.686650474599</v>
      </c>
      <c r="I56" s="105">
        <f t="shared" si="43"/>
        <v>23710.613437048632</v>
      </c>
      <c r="J56" s="82">
        <f t="shared" si="43"/>
        <v>5558.5320878062712</v>
      </c>
      <c r="K56" s="82">
        <f t="shared" si="43"/>
        <v>1389.6330219515678</v>
      </c>
      <c r="L56" s="82">
        <f t="shared" si="43"/>
        <v>0</v>
      </c>
      <c r="M56" s="82">
        <f t="shared" si="43"/>
        <v>0</v>
      </c>
      <c r="N56" s="96">
        <f t="shared" si="43"/>
        <v>0</v>
      </c>
      <c r="O56" s="67">
        <f t="shared" si="43"/>
        <v>0</v>
      </c>
      <c r="P56" s="67">
        <f t="shared" si="43"/>
        <v>0</v>
      </c>
      <c r="Q56" s="67">
        <f t="shared" si="43"/>
        <v>0</v>
      </c>
      <c r="R56" s="67">
        <f t="shared" si="43"/>
        <v>0</v>
      </c>
      <c r="S56" s="67">
        <f t="shared" si="43"/>
        <v>0</v>
      </c>
      <c r="T56" s="67">
        <f t="shared" si="43"/>
        <v>0</v>
      </c>
      <c r="U56" s="67">
        <f t="shared" si="43"/>
        <v>0</v>
      </c>
      <c r="V56" s="67">
        <f t="shared" si="43"/>
        <v>0</v>
      </c>
      <c r="W56" s="67">
        <f t="shared" si="43"/>
        <v>0</v>
      </c>
      <c r="X56" s="67">
        <f t="shared" si="43"/>
        <v>0</v>
      </c>
      <c r="Y56" s="67">
        <f t="shared" si="43"/>
        <v>0</v>
      </c>
      <c r="Z56" s="67">
        <f t="shared" si="43"/>
        <v>0</v>
      </c>
      <c r="AA56" s="67">
        <f t="shared" si="43"/>
        <v>0</v>
      </c>
      <c r="AB56" s="67">
        <f t="shared" si="43"/>
        <v>0</v>
      </c>
      <c r="AC56" s="67">
        <f t="shared" si="43"/>
        <v>0</v>
      </c>
      <c r="AD56" s="67">
        <f t="shared" si="43"/>
        <v>0</v>
      </c>
      <c r="AE56" s="67">
        <f t="shared" si="43"/>
        <v>0</v>
      </c>
      <c r="AF56" s="67">
        <f t="shared" si="43"/>
        <v>0</v>
      </c>
    </row>
    <row r="57" spans="1:32" ht="13" x14ac:dyDescent="0.15">
      <c r="A57" s="84">
        <f t="shared" si="35"/>
        <v>73</v>
      </c>
      <c r="B57" s="96">
        <f t="shared" ref="B57:AF57" si="44">B56*(1+$H$1-$K$1)/(1+$F$1)</f>
        <v>5516.8953770308317</v>
      </c>
      <c r="C57" s="67">
        <f t="shared" si="44"/>
        <v>6187.1723854551374</v>
      </c>
      <c r="D57" s="67">
        <f t="shared" si="44"/>
        <v>10483.81987535454</v>
      </c>
      <c r="E57" s="67">
        <f t="shared" si="44"/>
        <v>18527.143976446216</v>
      </c>
      <c r="F57" s="67">
        <f t="shared" si="44"/>
        <v>33874.768810366862</v>
      </c>
      <c r="G57" s="67">
        <f t="shared" si="44"/>
        <v>72028.998520673558</v>
      </c>
      <c r="H57" s="67">
        <f t="shared" si="44"/>
        <v>68144.829189804528</v>
      </c>
      <c r="I57" s="105">
        <f t="shared" si="44"/>
        <v>23459.695294850739</v>
      </c>
      <c r="J57" s="82">
        <f t="shared" si="44"/>
        <v>5499.708787071233</v>
      </c>
      <c r="K57" s="82">
        <f t="shared" si="44"/>
        <v>1374.9271967678083</v>
      </c>
      <c r="L57" s="82">
        <f t="shared" si="44"/>
        <v>0</v>
      </c>
      <c r="M57" s="82">
        <f t="shared" si="44"/>
        <v>0</v>
      </c>
      <c r="N57" s="96">
        <f t="shared" si="44"/>
        <v>0</v>
      </c>
      <c r="O57" s="67">
        <f t="shared" si="44"/>
        <v>0</v>
      </c>
      <c r="P57" s="67">
        <f t="shared" si="44"/>
        <v>0</v>
      </c>
      <c r="Q57" s="67">
        <f t="shared" si="44"/>
        <v>0</v>
      </c>
      <c r="R57" s="67">
        <f t="shared" si="44"/>
        <v>0</v>
      </c>
      <c r="S57" s="67">
        <f t="shared" si="44"/>
        <v>0</v>
      </c>
      <c r="T57" s="67">
        <f t="shared" si="44"/>
        <v>0</v>
      </c>
      <c r="U57" s="67">
        <f t="shared" si="44"/>
        <v>0</v>
      </c>
      <c r="V57" s="67">
        <f t="shared" si="44"/>
        <v>0</v>
      </c>
      <c r="W57" s="67">
        <f t="shared" si="44"/>
        <v>0</v>
      </c>
      <c r="X57" s="67">
        <f t="shared" si="44"/>
        <v>0</v>
      </c>
      <c r="Y57" s="67">
        <f t="shared" si="44"/>
        <v>0</v>
      </c>
      <c r="Z57" s="67">
        <f t="shared" si="44"/>
        <v>0</v>
      </c>
      <c r="AA57" s="67">
        <f t="shared" si="44"/>
        <v>0</v>
      </c>
      <c r="AB57" s="67">
        <f t="shared" si="44"/>
        <v>0</v>
      </c>
      <c r="AC57" s="67">
        <f t="shared" si="44"/>
        <v>0</v>
      </c>
      <c r="AD57" s="67">
        <f t="shared" si="44"/>
        <v>0</v>
      </c>
      <c r="AE57" s="67">
        <f t="shared" si="44"/>
        <v>0</v>
      </c>
      <c r="AF57" s="67">
        <f t="shared" si="44"/>
        <v>0</v>
      </c>
    </row>
    <row r="58" spans="1:32" ht="13" x14ac:dyDescent="0.15">
      <c r="A58" s="84">
        <f t="shared" si="35"/>
        <v>74</v>
      </c>
      <c r="B58" s="96">
        <f t="shared" ref="B58:AF58" si="45">B57*(1+$H$1-$K$1)/(1+$F$1)</f>
        <v>5458.5126977981745</v>
      </c>
      <c r="C58" s="67">
        <f t="shared" si="45"/>
        <v>6121.6964835119707</v>
      </c>
      <c r="D58" s="67">
        <f t="shared" si="45"/>
        <v>10372.874597061951</v>
      </c>
      <c r="E58" s="67">
        <f t="shared" si="45"/>
        <v>18331.080025627511</v>
      </c>
      <c r="F58" s="67">
        <f t="shared" si="45"/>
        <v>33516.288247228025</v>
      </c>
      <c r="G58" s="67">
        <f t="shared" si="45"/>
        <v>71266.749895551868</v>
      </c>
      <c r="H58" s="67">
        <f t="shared" si="45"/>
        <v>67423.6848809027</v>
      </c>
      <c r="I58" s="105">
        <f t="shared" si="45"/>
        <v>23211.4324999829</v>
      </c>
      <c r="J58" s="82">
        <f t="shared" si="45"/>
        <v>5441.5079853439738</v>
      </c>
      <c r="K58" s="82">
        <f t="shared" si="45"/>
        <v>1360.3769963359935</v>
      </c>
      <c r="L58" s="82">
        <f t="shared" si="45"/>
        <v>0</v>
      </c>
      <c r="M58" s="82">
        <f t="shared" si="45"/>
        <v>0</v>
      </c>
      <c r="N58" s="96">
        <f t="shared" si="45"/>
        <v>0</v>
      </c>
      <c r="O58" s="67">
        <f t="shared" si="45"/>
        <v>0</v>
      </c>
      <c r="P58" s="67">
        <f t="shared" si="45"/>
        <v>0</v>
      </c>
      <c r="Q58" s="67">
        <f t="shared" si="45"/>
        <v>0</v>
      </c>
      <c r="R58" s="67">
        <f t="shared" si="45"/>
        <v>0</v>
      </c>
      <c r="S58" s="67">
        <f t="shared" si="45"/>
        <v>0</v>
      </c>
      <c r="T58" s="67">
        <f t="shared" si="45"/>
        <v>0</v>
      </c>
      <c r="U58" s="67">
        <f t="shared" si="45"/>
        <v>0</v>
      </c>
      <c r="V58" s="67">
        <f t="shared" si="45"/>
        <v>0</v>
      </c>
      <c r="W58" s="67">
        <f t="shared" si="45"/>
        <v>0</v>
      </c>
      <c r="X58" s="67">
        <f t="shared" si="45"/>
        <v>0</v>
      </c>
      <c r="Y58" s="67">
        <f t="shared" si="45"/>
        <v>0</v>
      </c>
      <c r="Z58" s="67">
        <f t="shared" si="45"/>
        <v>0</v>
      </c>
      <c r="AA58" s="67">
        <f t="shared" si="45"/>
        <v>0</v>
      </c>
      <c r="AB58" s="67">
        <f t="shared" si="45"/>
        <v>0</v>
      </c>
      <c r="AC58" s="67">
        <f t="shared" si="45"/>
        <v>0</v>
      </c>
      <c r="AD58" s="67">
        <f t="shared" si="45"/>
        <v>0</v>
      </c>
      <c r="AE58" s="67">
        <f t="shared" si="45"/>
        <v>0</v>
      </c>
      <c r="AF58" s="67">
        <f t="shared" si="45"/>
        <v>0</v>
      </c>
    </row>
    <row r="59" spans="1:32" ht="13" x14ac:dyDescent="0.15">
      <c r="A59" s="84">
        <f t="shared" si="35"/>
        <v>75</v>
      </c>
      <c r="B59" s="96">
        <f t="shared" ref="B59:AF59" si="46">B58*(1+$H$1-$K$1)/(1+$F$1)</f>
        <v>5400.7478546855518</v>
      </c>
      <c r="C59" s="67">
        <f t="shared" si="46"/>
        <v>6056.9134818903376</v>
      </c>
      <c r="D59" s="67">
        <f t="shared" si="46"/>
        <v>10263.10339986974</v>
      </c>
      <c r="E59" s="67">
        <f t="shared" si="46"/>
        <v>18137.090926327179</v>
      </c>
      <c r="F59" s="67">
        <f t="shared" si="46"/>
        <v>33161.601313349587</v>
      </c>
      <c r="G59" s="67">
        <f t="shared" si="46"/>
        <v>70512.5677850067</v>
      </c>
      <c r="H59" s="67">
        <f t="shared" si="46"/>
        <v>66710.172099153337</v>
      </c>
      <c r="I59" s="105">
        <f t="shared" si="46"/>
        <v>22965.796952167548</v>
      </c>
      <c r="J59" s="82">
        <f t="shared" si="46"/>
        <v>5383.9230950136343</v>
      </c>
      <c r="K59" s="82">
        <f t="shared" si="46"/>
        <v>1345.9807737534086</v>
      </c>
      <c r="L59" s="82">
        <f t="shared" si="46"/>
        <v>0</v>
      </c>
      <c r="M59" s="82">
        <f t="shared" si="46"/>
        <v>0</v>
      </c>
      <c r="N59" s="96">
        <f t="shared" si="46"/>
        <v>0</v>
      </c>
      <c r="O59" s="67">
        <f t="shared" si="46"/>
        <v>0</v>
      </c>
      <c r="P59" s="67">
        <f t="shared" si="46"/>
        <v>0</v>
      </c>
      <c r="Q59" s="67">
        <f t="shared" si="46"/>
        <v>0</v>
      </c>
      <c r="R59" s="67">
        <f t="shared" si="46"/>
        <v>0</v>
      </c>
      <c r="S59" s="67">
        <f t="shared" si="46"/>
        <v>0</v>
      </c>
      <c r="T59" s="67">
        <f t="shared" si="46"/>
        <v>0</v>
      </c>
      <c r="U59" s="67">
        <f t="shared" si="46"/>
        <v>0</v>
      </c>
      <c r="V59" s="67">
        <f t="shared" si="46"/>
        <v>0</v>
      </c>
      <c r="W59" s="67">
        <f t="shared" si="46"/>
        <v>0</v>
      </c>
      <c r="X59" s="67">
        <f t="shared" si="46"/>
        <v>0</v>
      </c>
      <c r="Y59" s="67">
        <f t="shared" si="46"/>
        <v>0</v>
      </c>
      <c r="Z59" s="67">
        <f t="shared" si="46"/>
        <v>0</v>
      </c>
      <c r="AA59" s="67">
        <f t="shared" si="46"/>
        <v>0</v>
      </c>
      <c r="AB59" s="67">
        <f t="shared" si="46"/>
        <v>0</v>
      </c>
      <c r="AC59" s="67">
        <f t="shared" si="46"/>
        <v>0</v>
      </c>
      <c r="AD59" s="67">
        <f t="shared" si="46"/>
        <v>0</v>
      </c>
      <c r="AE59" s="67">
        <f t="shared" si="46"/>
        <v>0</v>
      </c>
      <c r="AF59" s="67">
        <f t="shared" si="46"/>
        <v>0</v>
      </c>
    </row>
    <row r="60" spans="1:32" ht="13" x14ac:dyDescent="0.15">
      <c r="A60" s="84">
        <f t="shared" si="35"/>
        <v>76</v>
      </c>
      <c r="B60" s="96">
        <f t="shared" ref="B60:AF60" si="47">B59*(1+$H$1-$K$1)/(1+$F$1)</f>
        <v>5343.5943094272288</v>
      </c>
      <c r="C60" s="67">
        <f t="shared" si="47"/>
        <v>5992.8160479557691</v>
      </c>
      <c r="D60" s="67">
        <f t="shared" si="47"/>
        <v>10154.493859036165</v>
      </c>
      <c r="E60" s="67">
        <f t="shared" si="47"/>
        <v>17945.154721378665</v>
      </c>
      <c r="F60" s="67">
        <f t="shared" si="47"/>
        <v>32810.667862557828</v>
      </c>
      <c r="G60" s="67">
        <f t="shared" si="47"/>
        <v>69766.366824951765</v>
      </c>
      <c r="H60" s="67">
        <f t="shared" si="47"/>
        <v>66004.210083735103</v>
      </c>
      <c r="I60" s="105">
        <f t="shared" si="47"/>
        <v>22722.760848498976</v>
      </c>
      <c r="J60" s="82">
        <f t="shared" si="47"/>
        <v>5326.9475981829073</v>
      </c>
      <c r="K60" s="82">
        <f t="shared" si="47"/>
        <v>1331.7368995457268</v>
      </c>
      <c r="L60" s="82">
        <f t="shared" si="47"/>
        <v>0</v>
      </c>
      <c r="M60" s="82">
        <f t="shared" si="47"/>
        <v>0</v>
      </c>
      <c r="N60" s="96">
        <f t="shared" si="47"/>
        <v>0</v>
      </c>
      <c r="O60" s="67">
        <f t="shared" si="47"/>
        <v>0</v>
      </c>
      <c r="P60" s="67">
        <f t="shared" si="47"/>
        <v>0</v>
      </c>
      <c r="Q60" s="67">
        <f t="shared" si="47"/>
        <v>0</v>
      </c>
      <c r="R60" s="67">
        <f t="shared" si="47"/>
        <v>0</v>
      </c>
      <c r="S60" s="67">
        <f t="shared" si="47"/>
        <v>0</v>
      </c>
      <c r="T60" s="67">
        <f t="shared" si="47"/>
        <v>0</v>
      </c>
      <c r="U60" s="67">
        <f t="shared" si="47"/>
        <v>0</v>
      </c>
      <c r="V60" s="67">
        <f t="shared" si="47"/>
        <v>0</v>
      </c>
      <c r="W60" s="67">
        <f t="shared" si="47"/>
        <v>0</v>
      </c>
      <c r="X60" s="67">
        <f t="shared" si="47"/>
        <v>0</v>
      </c>
      <c r="Y60" s="67">
        <f t="shared" si="47"/>
        <v>0</v>
      </c>
      <c r="Z60" s="67">
        <f t="shared" si="47"/>
        <v>0</v>
      </c>
      <c r="AA60" s="67">
        <f t="shared" si="47"/>
        <v>0</v>
      </c>
      <c r="AB60" s="67">
        <f t="shared" si="47"/>
        <v>0</v>
      </c>
      <c r="AC60" s="67">
        <f t="shared" si="47"/>
        <v>0</v>
      </c>
      <c r="AD60" s="67">
        <f t="shared" si="47"/>
        <v>0</v>
      </c>
      <c r="AE60" s="67">
        <f t="shared" si="47"/>
        <v>0</v>
      </c>
      <c r="AF60" s="67">
        <f t="shared" si="47"/>
        <v>0</v>
      </c>
    </row>
    <row r="61" spans="1:32" ht="13" x14ac:dyDescent="0.15">
      <c r="A61" s="84">
        <f t="shared" si="35"/>
        <v>77</v>
      </c>
      <c r="B61" s="96">
        <f t="shared" ref="B61:AF61" si="48">B60*(1+$H$1-$K$1)/(1+$F$1)</f>
        <v>5287.0455929488235</v>
      </c>
      <c r="C61" s="67">
        <f t="shared" si="48"/>
        <v>5929.3969266715767</v>
      </c>
      <c r="D61" s="67">
        <f t="shared" si="48"/>
        <v>10047.033681304616</v>
      </c>
      <c r="E61" s="67">
        <f t="shared" si="48"/>
        <v>17755.249685977666</v>
      </c>
      <c r="F61" s="67">
        <f t="shared" si="48"/>
        <v>32463.448173526875</v>
      </c>
      <c r="G61" s="67">
        <f t="shared" si="48"/>
        <v>69028.062554668286</v>
      </c>
      <c r="H61" s="67">
        <f t="shared" si="48"/>
        <v>65305.718928480033</v>
      </c>
      <c r="I61" s="105">
        <f t="shared" si="48"/>
        <v>22482.296680296411</v>
      </c>
      <c r="J61" s="82">
        <f t="shared" si="48"/>
        <v>5270.5750459302908</v>
      </c>
      <c r="K61" s="82">
        <f t="shared" si="48"/>
        <v>1317.6437614825727</v>
      </c>
      <c r="L61" s="82">
        <f t="shared" si="48"/>
        <v>0</v>
      </c>
      <c r="M61" s="82">
        <f t="shared" si="48"/>
        <v>0</v>
      </c>
      <c r="N61" s="96">
        <f t="shared" si="48"/>
        <v>0</v>
      </c>
      <c r="O61" s="67">
        <f t="shared" si="48"/>
        <v>0</v>
      </c>
      <c r="P61" s="67">
        <f t="shared" si="48"/>
        <v>0</v>
      </c>
      <c r="Q61" s="67">
        <f t="shared" si="48"/>
        <v>0</v>
      </c>
      <c r="R61" s="67">
        <f t="shared" si="48"/>
        <v>0</v>
      </c>
      <c r="S61" s="67">
        <f t="shared" si="48"/>
        <v>0</v>
      </c>
      <c r="T61" s="67">
        <f t="shared" si="48"/>
        <v>0</v>
      </c>
      <c r="U61" s="67">
        <f t="shared" si="48"/>
        <v>0</v>
      </c>
      <c r="V61" s="67">
        <f t="shared" si="48"/>
        <v>0</v>
      </c>
      <c r="W61" s="67">
        <f t="shared" si="48"/>
        <v>0</v>
      </c>
      <c r="X61" s="67">
        <f t="shared" si="48"/>
        <v>0</v>
      </c>
      <c r="Y61" s="67">
        <f t="shared" si="48"/>
        <v>0</v>
      </c>
      <c r="Z61" s="67">
        <f t="shared" si="48"/>
        <v>0</v>
      </c>
      <c r="AA61" s="67">
        <f t="shared" si="48"/>
        <v>0</v>
      </c>
      <c r="AB61" s="67">
        <f t="shared" si="48"/>
        <v>0</v>
      </c>
      <c r="AC61" s="67">
        <f t="shared" si="48"/>
        <v>0</v>
      </c>
      <c r="AD61" s="67">
        <f t="shared" si="48"/>
        <v>0</v>
      </c>
      <c r="AE61" s="67">
        <f t="shared" si="48"/>
        <v>0</v>
      </c>
      <c r="AF61" s="67">
        <f t="shared" si="48"/>
        <v>0</v>
      </c>
    </row>
    <row r="62" spans="1:32" ht="13" x14ac:dyDescent="0.15">
      <c r="A62" s="84">
        <f t="shared" si="35"/>
        <v>78</v>
      </c>
      <c r="B62" s="96">
        <f t="shared" ref="B62:AF62" si="49">B61*(1+$H$1-$K$1)/(1+$F$1)</f>
        <v>5231.0953046350924</v>
      </c>
      <c r="C62" s="67">
        <f t="shared" si="49"/>
        <v>5866.6489397776731</v>
      </c>
      <c r="D62" s="67">
        <f t="shared" si="49"/>
        <v>9940.710703512168</v>
      </c>
      <c r="E62" s="67">
        <f t="shared" si="49"/>
        <v>17567.354325223143</v>
      </c>
      <c r="F62" s="67">
        <f t="shared" si="49"/>
        <v>32119.902945282749</v>
      </c>
      <c r="G62" s="67">
        <f t="shared" si="49"/>
        <v>68297.571407245094</v>
      </c>
      <c r="H62" s="67">
        <f t="shared" si="49"/>
        <v>64614.61957282912</v>
      </c>
      <c r="I62" s="105">
        <f t="shared" si="49"/>
        <v>22244.377229990358</v>
      </c>
      <c r="J62" s="82">
        <f t="shared" si="49"/>
        <v>5214.7990575801541</v>
      </c>
      <c r="K62" s="82">
        <f t="shared" si="49"/>
        <v>1303.6997643950385</v>
      </c>
      <c r="L62" s="82">
        <f t="shared" si="49"/>
        <v>0</v>
      </c>
      <c r="M62" s="82">
        <f t="shared" si="49"/>
        <v>0</v>
      </c>
      <c r="N62" s="96">
        <f t="shared" si="49"/>
        <v>0</v>
      </c>
      <c r="O62" s="67">
        <f t="shared" si="49"/>
        <v>0</v>
      </c>
      <c r="P62" s="67">
        <f t="shared" si="49"/>
        <v>0</v>
      </c>
      <c r="Q62" s="67">
        <f t="shared" si="49"/>
        <v>0</v>
      </c>
      <c r="R62" s="67">
        <f t="shared" si="49"/>
        <v>0</v>
      </c>
      <c r="S62" s="67">
        <f t="shared" si="49"/>
        <v>0</v>
      </c>
      <c r="T62" s="67">
        <f t="shared" si="49"/>
        <v>0</v>
      </c>
      <c r="U62" s="67">
        <f t="shared" si="49"/>
        <v>0</v>
      </c>
      <c r="V62" s="67">
        <f t="shared" si="49"/>
        <v>0</v>
      </c>
      <c r="W62" s="67">
        <f t="shared" si="49"/>
        <v>0</v>
      </c>
      <c r="X62" s="67">
        <f t="shared" si="49"/>
        <v>0</v>
      </c>
      <c r="Y62" s="67">
        <f t="shared" si="49"/>
        <v>0</v>
      </c>
      <c r="Z62" s="67">
        <f t="shared" si="49"/>
        <v>0</v>
      </c>
      <c r="AA62" s="67">
        <f t="shared" si="49"/>
        <v>0</v>
      </c>
      <c r="AB62" s="67">
        <f t="shared" si="49"/>
        <v>0</v>
      </c>
      <c r="AC62" s="67">
        <f t="shared" si="49"/>
        <v>0</v>
      </c>
      <c r="AD62" s="67">
        <f t="shared" si="49"/>
        <v>0</v>
      </c>
      <c r="AE62" s="67">
        <f t="shared" si="49"/>
        <v>0</v>
      </c>
      <c r="AF62" s="67">
        <f t="shared" si="49"/>
        <v>0</v>
      </c>
    </row>
    <row r="63" spans="1:32" ht="13" x14ac:dyDescent="0.15">
      <c r="A63" s="84">
        <f t="shared" si="35"/>
        <v>79</v>
      </c>
      <c r="B63" s="96">
        <f t="shared" ref="B63:AF63" si="50">B62*(1+$H$1-$K$1)/(1+$F$1)</f>
        <v>5175.7371116054583</v>
      </c>
      <c r="C63" s="67">
        <f t="shared" si="50"/>
        <v>5804.564984978083</v>
      </c>
      <c r="D63" s="67">
        <f t="shared" si="50"/>
        <v>9835.5128912128639</v>
      </c>
      <c r="E63" s="67">
        <f t="shared" si="50"/>
        <v>17381.447371684371</v>
      </c>
      <c r="F63" s="67">
        <f t="shared" si="50"/>
        <v>31779.993292754996</v>
      </c>
      <c r="G63" s="67">
        <f t="shared" si="50"/>
        <v>67574.810700119866</v>
      </c>
      <c r="H63" s="67">
        <f t="shared" si="50"/>
        <v>63930.833792883634</v>
      </c>
      <c r="I63" s="105">
        <f t="shared" si="50"/>
        <v>22008.975568041915</v>
      </c>
      <c r="J63" s="82">
        <f t="shared" si="50"/>
        <v>5159.613319980519</v>
      </c>
      <c r="K63" s="82">
        <f t="shared" si="50"/>
        <v>1289.9033299951298</v>
      </c>
      <c r="L63" s="82">
        <f t="shared" si="50"/>
        <v>0</v>
      </c>
      <c r="M63" s="82">
        <f t="shared" si="50"/>
        <v>0</v>
      </c>
      <c r="N63" s="96">
        <f t="shared" si="50"/>
        <v>0</v>
      </c>
      <c r="O63" s="67">
        <f t="shared" si="50"/>
        <v>0</v>
      </c>
      <c r="P63" s="67">
        <f t="shared" si="50"/>
        <v>0</v>
      </c>
      <c r="Q63" s="67">
        <f t="shared" si="50"/>
        <v>0</v>
      </c>
      <c r="R63" s="67">
        <f t="shared" si="50"/>
        <v>0</v>
      </c>
      <c r="S63" s="67">
        <f t="shared" si="50"/>
        <v>0</v>
      </c>
      <c r="T63" s="67">
        <f t="shared" si="50"/>
        <v>0</v>
      </c>
      <c r="U63" s="67">
        <f t="shared" si="50"/>
        <v>0</v>
      </c>
      <c r="V63" s="67">
        <f t="shared" si="50"/>
        <v>0</v>
      </c>
      <c r="W63" s="67">
        <f t="shared" si="50"/>
        <v>0</v>
      </c>
      <c r="X63" s="67">
        <f t="shared" si="50"/>
        <v>0</v>
      </c>
      <c r="Y63" s="67">
        <f t="shared" si="50"/>
        <v>0</v>
      </c>
      <c r="Z63" s="67">
        <f t="shared" si="50"/>
        <v>0</v>
      </c>
      <c r="AA63" s="67">
        <f t="shared" si="50"/>
        <v>0</v>
      </c>
      <c r="AB63" s="67">
        <f t="shared" si="50"/>
        <v>0</v>
      </c>
      <c r="AC63" s="67">
        <f t="shared" si="50"/>
        <v>0</v>
      </c>
      <c r="AD63" s="67">
        <f t="shared" si="50"/>
        <v>0</v>
      </c>
      <c r="AE63" s="67">
        <f t="shared" si="50"/>
        <v>0</v>
      </c>
      <c r="AF63" s="67">
        <f t="shared" si="50"/>
        <v>0</v>
      </c>
    </row>
    <row r="64" spans="1:32" ht="13" x14ac:dyDescent="0.15">
      <c r="A64" s="84">
        <f t="shared" si="35"/>
        <v>80</v>
      </c>
      <c r="B64" s="96">
        <f t="shared" ref="B64:AF64" si="51">B63*(1+$H$1-$K$1)/(1+$F$1)</f>
        <v>5120.9647479972054</v>
      </c>
      <c r="C64" s="67">
        <f t="shared" si="51"/>
        <v>5743.1380351370517</v>
      </c>
      <c r="D64" s="67">
        <f t="shared" si="51"/>
        <v>9731.4283373155613</v>
      </c>
      <c r="E64" s="67">
        <f t="shared" si="51"/>
        <v>17197.507782993729</v>
      </c>
      <c r="F64" s="67">
        <f t="shared" si="51"/>
        <v>31443.680742375353</v>
      </c>
      <c r="G64" s="67">
        <f t="shared" si="51"/>
        <v>66859.698625720528</v>
      </c>
      <c r="H64" s="67">
        <f t="shared" si="51"/>
        <v>63254.284192551168</v>
      </c>
      <c r="I64" s="105">
        <f t="shared" si="51"/>
        <v>21776.065049894674</v>
      </c>
      <c r="J64" s="82">
        <f t="shared" si="51"/>
        <v>5105.0115867884915</v>
      </c>
      <c r="K64" s="82">
        <f t="shared" si="51"/>
        <v>1276.2528966971229</v>
      </c>
      <c r="L64" s="82">
        <f t="shared" si="51"/>
        <v>0</v>
      </c>
      <c r="M64" s="82">
        <f t="shared" si="51"/>
        <v>0</v>
      </c>
      <c r="N64" s="96">
        <f t="shared" si="51"/>
        <v>0</v>
      </c>
      <c r="O64" s="67">
        <f t="shared" si="51"/>
        <v>0</v>
      </c>
      <c r="P64" s="67">
        <f t="shared" si="51"/>
        <v>0</v>
      </c>
      <c r="Q64" s="67">
        <f t="shared" si="51"/>
        <v>0</v>
      </c>
      <c r="R64" s="67">
        <f t="shared" si="51"/>
        <v>0</v>
      </c>
      <c r="S64" s="67">
        <f t="shared" si="51"/>
        <v>0</v>
      </c>
      <c r="T64" s="67">
        <f t="shared" si="51"/>
        <v>0</v>
      </c>
      <c r="U64" s="67">
        <f t="shared" si="51"/>
        <v>0</v>
      </c>
      <c r="V64" s="67">
        <f t="shared" si="51"/>
        <v>0</v>
      </c>
      <c r="W64" s="67">
        <f t="shared" si="51"/>
        <v>0</v>
      </c>
      <c r="X64" s="67">
        <f t="shared" si="51"/>
        <v>0</v>
      </c>
      <c r="Y64" s="67">
        <f t="shared" si="51"/>
        <v>0</v>
      </c>
      <c r="Z64" s="67">
        <f t="shared" si="51"/>
        <v>0</v>
      </c>
      <c r="AA64" s="67">
        <f t="shared" si="51"/>
        <v>0</v>
      </c>
      <c r="AB64" s="67">
        <f t="shared" si="51"/>
        <v>0</v>
      </c>
      <c r="AC64" s="67">
        <f t="shared" si="51"/>
        <v>0</v>
      </c>
      <c r="AD64" s="67">
        <f t="shared" si="51"/>
        <v>0</v>
      </c>
      <c r="AE64" s="67">
        <f t="shared" si="51"/>
        <v>0</v>
      </c>
      <c r="AF64" s="67">
        <f t="shared" si="51"/>
        <v>0</v>
      </c>
    </row>
    <row r="65" spans="1:32" ht="13" x14ac:dyDescent="0.15">
      <c r="A65" s="84">
        <f t="shared" si="35"/>
        <v>81</v>
      </c>
      <c r="B65" s="96">
        <f t="shared" ref="B65:AF65" si="52">B64*(1+$H$1-$K$1)/(1+$F$1)</f>
        <v>5066.772014256263</v>
      </c>
      <c r="C65" s="67">
        <f t="shared" si="52"/>
        <v>5682.3611374836591</v>
      </c>
      <c r="D65" s="67">
        <f t="shared" si="52"/>
        <v>9628.4452607362</v>
      </c>
      <c r="E65" s="67">
        <f t="shared" si="52"/>
        <v>17015.514739464961</v>
      </c>
      <c r="F65" s="67">
        <f t="shared" si="52"/>
        <v>31110.927227723027</v>
      </c>
      <c r="G65" s="67">
        <f t="shared" si="52"/>
        <v>66152.154242205608</v>
      </c>
      <c r="H65" s="67">
        <f t="shared" si="52"/>
        <v>62584.894194785324</v>
      </c>
      <c r="I65" s="105">
        <f t="shared" si="52"/>
        <v>21545.619312958894</v>
      </c>
      <c r="J65" s="82">
        <f t="shared" si="52"/>
        <v>5050.9876777632535</v>
      </c>
      <c r="K65" s="82">
        <f t="shared" si="52"/>
        <v>1262.7469194408134</v>
      </c>
      <c r="L65" s="82">
        <f t="shared" si="52"/>
        <v>0</v>
      </c>
      <c r="M65" s="82">
        <f t="shared" si="52"/>
        <v>0</v>
      </c>
      <c r="N65" s="96">
        <f t="shared" si="52"/>
        <v>0</v>
      </c>
      <c r="O65" s="67">
        <f t="shared" si="52"/>
        <v>0</v>
      </c>
      <c r="P65" s="67">
        <f t="shared" si="52"/>
        <v>0</v>
      </c>
      <c r="Q65" s="67">
        <f t="shared" si="52"/>
        <v>0</v>
      </c>
      <c r="R65" s="67">
        <f t="shared" si="52"/>
        <v>0</v>
      </c>
      <c r="S65" s="67">
        <f t="shared" si="52"/>
        <v>0</v>
      </c>
      <c r="T65" s="67">
        <f t="shared" si="52"/>
        <v>0</v>
      </c>
      <c r="U65" s="67">
        <f t="shared" si="52"/>
        <v>0</v>
      </c>
      <c r="V65" s="67">
        <f t="shared" si="52"/>
        <v>0</v>
      </c>
      <c r="W65" s="67">
        <f t="shared" si="52"/>
        <v>0</v>
      </c>
      <c r="X65" s="67">
        <f t="shared" si="52"/>
        <v>0</v>
      </c>
      <c r="Y65" s="67">
        <f t="shared" si="52"/>
        <v>0</v>
      </c>
      <c r="Z65" s="67">
        <f t="shared" si="52"/>
        <v>0</v>
      </c>
      <c r="AA65" s="67">
        <f t="shared" si="52"/>
        <v>0</v>
      </c>
      <c r="AB65" s="67">
        <f t="shared" si="52"/>
        <v>0</v>
      </c>
      <c r="AC65" s="67">
        <f t="shared" si="52"/>
        <v>0</v>
      </c>
      <c r="AD65" s="67">
        <f t="shared" si="52"/>
        <v>0</v>
      </c>
      <c r="AE65" s="67">
        <f t="shared" si="52"/>
        <v>0</v>
      </c>
      <c r="AF65" s="67">
        <f t="shared" si="52"/>
        <v>0</v>
      </c>
    </row>
    <row r="66" spans="1:32" ht="13" x14ac:dyDescent="0.15">
      <c r="A66" s="84">
        <f t="shared" si="35"/>
        <v>82</v>
      </c>
      <c r="B66" s="96">
        <f t="shared" ref="B66:AF66" si="53">B65*(1+$H$1-$K$1)/(1+$F$1)</f>
        <v>5013.1527764354923</v>
      </c>
      <c r="C66" s="67">
        <f t="shared" si="53"/>
        <v>5622.2274128248509</v>
      </c>
      <c r="D66" s="67">
        <f t="shared" si="53"/>
        <v>9526.5520050643299</v>
      </c>
      <c r="E66" s="67">
        <f t="shared" si="53"/>
        <v>16835.447641736642</v>
      </c>
      <c r="F66" s="67">
        <f t="shared" si="53"/>
        <v>30781.695085216052</v>
      </c>
      <c r="G66" s="67">
        <f t="shared" si="53"/>
        <v>65452.097464302649</v>
      </c>
      <c r="H66" s="67">
        <f t="shared" si="53"/>
        <v>61922.588032918175</v>
      </c>
      <c r="I66" s="105">
        <f t="shared" si="53"/>
        <v>21317.612273627579</v>
      </c>
      <c r="J66" s="82">
        <f t="shared" si="53"/>
        <v>4997.5354780665348</v>
      </c>
      <c r="K66" s="82">
        <f t="shared" si="53"/>
        <v>1249.3838695166337</v>
      </c>
      <c r="L66" s="82">
        <f t="shared" si="53"/>
        <v>0</v>
      </c>
      <c r="M66" s="82">
        <f t="shared" si="53"/>
        <v>0</v>
      </c>
      <c r="N66" s="96">
        <f t="shared" si="53"/>
        <v>0</v>
      </c>
      <c r="O66" s="67">
        <f t="shared" si="53"/>
        <v>0</v>
      </c>
      <c r="P66" s="67">
        <f t="shared" si="53"/>
        <v>0</v>
      </c>
      <c r="Q66" s="67">
        <f t="shared" si="53"/>
        <v>0</v>
      </c>
      <c r="R66" s="67">
        <f t="shared" si="53"/>
        <v>0</v>
      </c>
      <c r="S66" s="67">
        <f t="shared" si="53"/>
        <v>0</v>
      </c>
      <c r="T66" s="67">
        <f t="shared" si="53"/>
        <v>0</v>
      </c>
      <c r="U66" s="67">
        <f t="shared" si="53"/>
        <v>0</v>
      </c>
      <c r="V66" s="67">
        <f t="shared" si="53"/>
        <v>0</v>
      </c>
      <c r="W66" s="67">
        <f t="shared" si="53"/>
        <v>0</v>
      </c>
      <c r="X66" s="67">
        <f t="shared" si="53"/>
        <v>0</v>
      </c>
      <c r="Y66" s="67">
        <f t="shared" si="53"/>
        <v>0</v>
      </c>
      <c r="Z66" s="67">
        <f t="shared" si="53"/>
        <v>0</v>
      </c>
      <c r="AA66" s="67">
        <f t="shared" si="53"/>
        <v>0</v>
      </c>
      <c r="AB66" s="67">
        <f t="shared" si="53"/>
        <v>0</v>
      </c>
      <c r="AC66" s="67">
        <f t="shared" si="53"/>
        <v>0</v>
      </c>
      <c r="AD66" s="67">
        <f t="shared" si="53"/>
        <v>0</v>
      </c>
      <c r="AE66" s="67">
        <f t="shared" si="53"/>
        <v>0</v>
      </c>
      <c r="AF66" s="67">
        <f t="shared" si="53"/>
        <v>0</v>
      </c>
    </row>
    <row r="67" spans="1:32" ht="13" x14ac:dyDescent="0.15">
      <c r="A67" s="84">
        <f t="shared" si="35"/>
        <v>83</v>
      </c>
      <c r="B67" s="96">
        <f t="shared" ref="B67:AF67" si="54">B66*(1+$H$1-$K$1)/(1+$F$1)</f>
        <v>4960.1009655003973</v>
      </c>
      <c r="C67" s="67">
        <f t="shared" si="54"/>
        <v>5562.730054766801</v>
      </c>
      <c r="D67" s="67">
        <f t="shared" si="54"/>
        <v>9425.7370372437454</v>
      </c>
      <c r="E67" s="67">
        <f t="shared" si="54"/>
        <v>16657.286108440592</v>
      </c>
      <c r="F67" s="67">
        <f t="shared" si="54"/>
        <v>30455.94704984823</v>
      </c>
      <c r="G67" s="67">
        <f t="shared" si="54"/>
        <v>64759.449054243523</v>
      </c>
      <c r="H67" s="67">
        <f t="shared" si="54"/>
        <v>61267.290742084377</v>
      </c>
      <c r="I67" s="105">
        <f t="shared" si="54"/>
        <v>21092.018124324139</v>
      </c>
      <c r="J67" s="82">
        <f t="shared" si="54"/>
        <v>4944.6489375704905</v>
      </c>
      <c r="K67" s="82">
        <f t="shared" si="54"/>
        <v>1236.1622343926226</v>
      </c>
      <c r="L67" s="82">
        <f t="shared" si="54"/>
        <v>0</v>
      </c>
      <c r="M67" s="82">
        <f t="shared" si="54"/>
        <v>0</v>
      </c>
      <c r="N67" s="96">
        <f t="shared" si="54"/>
        <v>0</v>
      </c>
      <c r="O67" s="67">
        <f t="shared" si="54"/>
        <v>0</v>
      </c>
      <c r="P67" s="67">
        <f t="shared" si="54"/>
        <v>0</v>
      </c>
      <c r="Q67" s="67">
        <f t="shared" si="54"/>
        <v>0</v>
      </c>
      <c r="R67" s="67">
        <f t="shared" si="54"/>
        <v>0</v>
      </c>
      <c r="S67" s="67">
        <f t="shared" si="54"/>
        <v>0</v>
      </c>
      <c r="T67" s="67">
        <f t="shared" si="54"/>
        <v>0</v>
      </c>
      <c r="U67" s="67">
        <f t="shared" si="54"/>
        <v>0</v>
      </c>
      <c r="V67" s="67">
        <f t="shared" si="54"/>
        <v>0</v>
      </c>
      <c r="W67" s="67">
        <f t="shared" si="54"/>
        <v>0</v>
      </c>
      <c r="X67" s="67">
        <f t="shared" si="54"/>
        <v>0</v>
      </c>
      <c r="Y67" s="67">
        <f t="shared" si="54"/>
        <v>0</v>
      </c>
      <c r="Z67" s="67">
        <f t="shared" si="54"/>
        <v>0</v>
      </c>
      <c r="AA67" s="67">
        <f t="shared" si="54"/>
        <v>0</v>
      </c>
      <c r="AB67" s="67">
        <f t="shared" si="54"/>
        <v>0</v>
      </c>
      <c r="AC67" s="67">
        <f t="shared" si="54"/>
        <v>0</v>
      </c>
      <c r="AD67" s="67">
        <f t="shared" si="54"/>
        <v>0</v>
      </c>
      <c r="AE67" s="67">
        <f t="shared" si="54"/>
        <v>0</v>
      </c>
      <c r="AF67" s="67">
        <f t="shared" si="54"/>
        <v>0</v>
      </c>
    </row>
    <row r="68" spans="1:32" ht="13" x14ac:dyDescent="0.15">
      <c r="A68" s="84">
        <f t="shared" si="35"/>
        <v>84</v>
      </c>
      <c r="B68" s="96">
        <f t="shared" ref="B68:AF68" si="55">B67*(1+$H$1-$K$1)/(1+$F$1)</f>
        <v>4907.6105766421888</v>
      </c>
      <c r="C68" s="67">
        <f t="shared" si="55"/>
        <v>5503.8623289445104</v>
      </c>
      <c r="D68" s="67">
        <f t="shared" si="55"/>
        <v>9325.9889462670872</v>
      </c>
      <c r="E68" s="67">
        <f t="shared" si="55"/>
        <v>16481.009973894958</v>
      </c>
      <c r="F68" s="67">
        <f t="shared" si="55"/>
        <v>30133.646250971193</v>
      </c>
      <c r="G68" s="67">
        <f t="shared" si="55"/>
        <v>64074.130612795685</v>
      </c>
      <c r="H68" s="67">
        <f t="shared" si="55"/>
        <v>60618.928150736101</v>
      </c>
      <c r="I68" s="105">
        <f t="shared" si="55"/>
        <v>20868.811330581288</v>
      </c>
      <c r="J68" s="82">
        <f t="shared" si="55"/>
        <v>4892.3220701728987</v>
      </c>
      <c r="K68" s="82">
        <f t="shared" si="55"/>
        <v>1223.0805175432247</v>
      </c>
      <c r="L68" s="82">
        <f t="shared" si="55"/>
        <v>0</v>
      </c>
      <c r="M68" s="82">
        <f t="shared" si="55"/>
        <v>0</v>
      </c>
      <c r="N68" s="96">
        <f t="shared" si="55"/>
        <v>0</v>
      </c>
      <c r="O68" s="67">
        <f t="shared" si="55"/>
        <v>0</v>
      </c>
      <c r="P68" s="67">
        <f t="shared" si="55"/>
        <v>0</v>
      </c>
      <c r="Q68" s="67">
        <f t="shared" si="55"/>
        <v>0</v>
      </c>
      <c r="R68" s="67">
        <f t="shared" si="55"/>
        <v>0</v>
      </c>
      <c r="S68" s="67">
        <f t="shared" si="55"/>
        <v>0</v>
      </c>
      <c r="T68" s="67">
        <f t="shared" si="55"/>
        <v>0</v>
      </c>
      <c r="U68" s="67">
        <f t="shared" si="55"/>
        <v>0</v>
      </c>
      <c r="V68" s="67">
        <f t="shared" si="55"/>
        <v>0</v>
      </c>
      <c r="W68" s="67">
        <f t="shared" si="55"/>
        <v>0</v>
      </c>
      <c r="X68" s="67">
        <f t="shared" si="55"/>
        <v>0</v>
      </c>
      <c r="Y68" s="67">
        <f t="shared" si="55"/>
        <v>0</v>
      </c>
      <c r="Z68" s="67">
        <f t="shared" si="55"/>
        <v>0</v>
      </c>
      <c r="AA68" s="67">
        <f t="shared" si="55"/>
        <v>0</v>
      </c>
      <c r="AB68" s="67">
        <f t="shared" si="55"/>
        <v>0</v>
      </c>
      <c r="AC68" s="67">
        <f t="shared" si="55"/>
        <v>0</v>
      </c>
      <c r="AD68" s="67">
        <f t="shared" si="55"/>
        <v>0</v>
      </c>
      <c r="AE68" s="67">
        <f t="shared" si="55"/>
        <v>0</v>
      </c>
      <c r="AF68" s="67">
        <f t="shared" si="55"/>
        <v>0</v>
      </c>
    </row>
    <row r="69" spans="1:32" ht="13" x14ac:dyDescent="0.15">
      <c r="A69" s="84">
        <f t="shared" si="35"/>
        <v>85</v>
      </c>
      <c r="B69" s="96">
        <f t="shared" ref="B69:AF69" si="56">B68*(1+$H$1-$K$1)/(1+$F$1)</f>
        <v>4855.6756685981109</v>
      </c>
      <c r="C69" s="67">
        <f t="shared" si="56"/>
        <v>5445.6175722595635</v>
      </c>
      <c r="D69" s="67">
        <f t="shared" si="56"/>
        <v>9227.2964418842603</v>
      </c>
      <c r="E69" s="67">
        <f t="shared" si="56"/>
        <v>16306.5992858217</v>
      </c>
      <c r="F69" s="67">
        <f t="shared" si="56"/>
        <v>29814.756208121107</v>
      </c>
      <c r="G69" s="67">
        <f t="shared" si="56"/>
        <v>63396.064570388422</v>
      </c>
      <c r="H69" s="67">
        <f t="shared" si="56"/>
        <v>59977.426872247721</v>
      </c>
      <c r="I69" s="105">
        <f t="shared" si="56"/>
        <v>20647.966628150862</v>
      </c>
      <c r="J69" s="82">
        <f t="shared" si="56"/>
        <v>4840.5489531196117</v>
      </c>
      <c r="K69" s="82">
        <f t="shared" si="56"/>
        <v>1210.1372382799029</v>
      </c>
      <c r="L69" s="82">
        <f t="shared" si="56"/>
        <v>0</v>
      </c>
      <c r="M69" s="82">
        <f t="shared" si="56"/>
        <v>0</v>
      </c>
      <c r="N69" s="96">
        <f t="shared" si="56"/>
        <v>0</v>
      </c>
      <c r="O69" s="67">
        <f t="shared" si="56"/>
        <v>0</v>
      </c>
      <c r="P69" s="67">
        <f t="shared" si="56"/>
        <v>0</v>
      </c>
      <c r="Q69" s="67">
        <f t="shared" si="56"/>
        <v>0</v>
      </c>
      <c r="R69" s="67">
        <f t="shared" si="56"/>
        <v>0</v>
      </c>
      <c r="S69" s="67">
        <f t="shared" si="56"/>
        <v>0</v>
      </c>
      <c r="T69" s="67">
        <f t="shared" si="56"/>
        <v>0</v>
      </c>
      <c r="U69" s="67">
        <f t="shared" si="56"/>
        <v>0</v>
      </c>
      <c r="V69" s="67">
        <f t="shared" si="56"/>
        <v>0</v>
      </c>
      <c r="W69" s="67">
        <f t="shared" si="56"/>
        <v>0</v>
      </c>
      <c r="X69" s="67">
        <f t="shared" si="56"/>
        <v>0</v>
      </c>
      <c r="Y69" s="67">
        <f t="shared" si="56"/>
        <v>0</v>
      </c>
      <c r="Z69" s="67">
        <f t="shared" si="56"/>
        <v>0</v>
      </c>
      <c r="AA69" s="67">
        <f t="shared" si="56"/>
        <v>0</v>
      </c>
      <c r="AB69" s="67">
        <f t="shared" si="56"/>
        <v>0</v>
      </c>
      <c r="AC69" s="67">
        <f t="shared" si="56"/>
        <v>0</v>
      </c>
      <c r="AD69" s="67">
        <f t="shared" si="56"/>
        <v>0</v>
      </c>
      <c r="AE69" s="67">
        <f t="shared" si="56"/>
        <v>0</v>
      </c>
      <c r="AF69" s="67">
        <f t="shared" si="56"/>
        <v>0</v>
      </c>
    </row>
    <row r="70" spans="1:32" ht="13" x14ac:dyDescent="0.15">
      <c r="A70" s="84">
        <f t="shared" si="35"/>
        <v>86</v>
      </c>
      <c r="B70" s="96">
        <f t="shared" ref="B70:AF70" si="57">B69*(1+$H$1-$K$1)/(1+$F$1)</f>
        <v>4804.2903629789653</v>
      </c>
      <c r="C70" s="67">
        <f t="shared" si="57"/>
        <v>5387.9891921259423</v>
      </c>
      <c r="D70" s="67">
        <f t="shared" si="57"/>
        <v>9129.6483533245118</v>
      </c>
      <c r="E70" s="67">
        <f t="shared" si="57"/>
        <v>16134.034303088243</v>
      </c>
      <c r="F70" s="67">
        <f t="shared" si="57"/>
        <v>29499.240826889531</v>
      </c>
      <c r="G70" s="67">
        <f t="shared" si="57"/>
        <v>62725.174178332847</v>
      </c>
      <c r="H70" s="67">
        <f t="shared" si="57"/>
        <v>59342.71429660936</v>
      </c>
      <c r="I70" s="105">
        <f t="shared" si="57"/>
        <v>20429.459020144215</v>
      </c>
      <c r="J70" s="82">
        <f t="shared" si="57"/>
        <v>4789.3237263341707</v>
      </c>
      <c r="K70" s="82">
        <f t="shared" si="57"/>
        <v>1197.3309315835427</v>
      </c>
      <c r="L70" s="82">
        <f t="shared" si="57"/>
        <v>0</v>
      </c>
      <c r="M70" s="82">
        <f t="shared" si="57"/>
        <v>0</v>
      </c>
      <c r="N70" s="96">
        <f t="shared" si="57"/>
        <v>0</v>
      </c>
      <c r="O70" s="67">
        <f t="shared" si="57"/>
        <v>0</v>
      </c>
      <c r="P70" s="67">
        <f t="shared" si="57"/>
        <v>0</v>
      </c>
      <c r="Q70" s="67">
        <f t="shared" si="57"/>
        <v>0</v>
      </c>
      <c r="R70" s="67">
        <f t="shared" si="57"/>
        <v>0</v>
      </c>
      <c r="S70" s="67">
        <f t="shared" si="57"/>
        <v>0</v>
      </c>
      <c r="T70" s="67">
        <f t="shared" si="57"/>
        <v>0</v>
      </c>
      <c r="U70" s="67">
        <f t="shared" si="57"/>
        <v>0</v>
      </c>
      <c r="V70" s="67">
        <f t="shared" si="57"/>
        <v>0</v>
      </c>
      <c r="W70" s="67">
        <f t="shared" si="57"/>
        <v>0</v>
      </c>
      <c r="X70" s="67">
        <f t="shared" si="57"/>
        <v>0</v>
      </c>
      <c r="Y70" s="67">
        <f t="shared" si="57"/>
        <v>0</v>
      </c>
      <c r="Z70" s="67">
        <f t="shared" si="57"/>
        <v>0</v>
      </c>
      <c r="AA70" s="67">
        <f t="shared" si="57"/>
        <v>0</v>
      </c>
      <c r="AB70" s="67">
        <f t="shared" si="57"/>
        <v>0</v>
      </c>
      <c r="AC70" s="67">
        <f t="shared" si="57"/>
        <v>0</v>
      </c>
      <c r="AD70" s="67">
        <f t="shared" si="57"/>
        <v>0</v>
      </c>
      <c r="AE70" s="67">
        <f t="shared" si="57"/>
        <v>0</v>
      </c>
      <c r="AF70" s="67">
        <f t="shared" si="57"/>
        <v>0</v>
      </c>
    </row>
    <row r="71" spans="1:32" ht="13" x14ac:dyDescent="0.15">
      <c r="A71" s="84"/>
      <c r="B71" s="95"/>
      <c r="C71" s="74"/>
      <c r="D71" s="74"/>
      <c r="I71" s="107"/>
      <c r="J71" s="64"/>
      <c r="M71" s="64"/>
      <c r="N71" s="95"/>
    </row>
    <row r="72" spans="1:32" ht="13" x14ac:dyDescent="0.15">
      <c r="A72" s="86" t="str">
        <f>A15</f>
        <v>UCU proposal DC</v>
      </c>
      <c r="B72" s="95"/>
      <c r="C72" s="74"/>
      <c r="D72" s="74"/>
      <c r="I72" s="107"/>
      <c r="J72" s="64"/>
      <c r="N72" s="112"/>
    </row>
    <row r="73" spans="1:32" ht="13" x14ac:dyDescent="0.15">
      <c r="A73" s="67" t="str">
        <f t="shared" ref="A73:A94" si="58">A25</f>
        <v>Age in retirement</v>
      </c>
      <c r="B73" s="95"/>
      <c r="C73" s="74"/>
      <c r="D73" s="74"/>
      <c r="I73" s="107"/>
      <c r="J73" s="64"/>
      <c r="N73" s="112"/>
    </row>
    <row r="74" spans="1:32" ht="13" x14ac:dyDescent="0.15">
      <c r="A74" s="84">
        <f t="shared" si="58"/>
        <v>66</v>
      </c>
      <c r="B74" s="98">
        <f t="shared" ref="B74:AF74" si="59">B6*B8</f>
        <v>0</v>
      </c>
      <c r="C74" s="82">
        <f t="shared" si="59"/>
        <v>0</v>
      </c>
      <c r="D74" s="82">
        <f t="shared" si="59"/>
        <v>0</v>
      </c>
      <c r="E74" s="82">
        <f t="shared" si="59"/>
        <v>0</v>
      </c>
      <c r="F74" s="82">
        <f t="shared" si="59"/>
        <v>0</v>
      </c>
      <c r="G74" s="82">
        <f t="shared" si="59"/>
        <v>0</v>
      </c>
      <c r="H74" s="82">
        <f t="shared" si="59"/>
        <v>0</v>
      </c>
      <c r="I74" s="108">
        <f t="shared" si="59"/>
        <v>0</v>
      </c>
      <c r="J74" s="82">
        <f t="shared" si="59"/>
        <v>0</v>
      </c>
      <c r="K74" s="82">
        <f t="shared" si="59"/>
        <v>0</v>
      </c>
      <c r="L74" s="82">
        <f t="shared" si="59"/>
        <v>0</v>
      </c>
      <c r="M74" s="82">
        <f t="shared" si="59"/>
        <v>0</v>
      </c>
      <c r="N74" s="98">
        <f t="shared" si="59"/>
        <v>0</v>
      </c>
      <c r="O74" s="82">
        <f t="shared" si="59"/>
        <v>0</v>
      </c>
      <c r="P74" s="82">
        <f t="shared" si="59"/>
        <v>0</v>
      </c>
      <c r="Q74" s="82">
        <f t="shared" si="59"/>
        <v>0</v>
      </c>
      <c r="R74" s="82">
        <f t="shared" si="59"/>
        <v>0</v>
      </c>
      <c r="S74" s="82">
        <f t="shared" si="59"/>
        <v>0</v>
      </c>
      <c r="T74" s="82">
        <f t="shared" si="59"/>
        <v>0</v>
      </c>
      <c r="U74" s="82">
        <f t="shared" si="59"/>
        <v>0</v>
      </c>
      <c r="V74" s="82">
        <f t="shared" si="59"/>
        <v>0</v>
      </c>
      <c r="W74" s="82">
        <f t="shared" si="59"/>
        <v>0</v>
      </c>
      <c r="X74" s="82">
        <f t="shared" si="59"/>
        <v>0</v>
      </c>
      <c r="Y74" s="82">
        <f t="shared" si="59"/>
        <v>0</v>
      </c>
      <c r="Z74" s="82">
        <f t="shared" si="59"/>
        <v>0</v>
      </c>
      <c r="AA74" s="82">
        <f t="shared" si="59"/>
        <v>0</v>
      </c>
      <c r="AB74" s="82">
        <f t="shared" si="59"/>
        <v>0</v>
      </c>
      <c r="AC74" s="82">
        <f t="shared" si="59"/>
        <v>0</v>
      </c>
      <c r="AD74" s="82">
        <f t="shared" si="59"/>
        <v>0</v>
      </c>
      <c r="AE74" s="82">
        <f t="shared" si="59"/>
        <v>0</v>
      </c>
      <c r="AF74" s="82">
        <f t="shared" si="59"/>
        <v>0</v>
      </c>
    </row>
    <row r="75" spans="1:32" ht="13" x14ac:dyDescent="0.15">
      <c r="A75" s="84">
        <f t="shared" si="58"/>
        <v>67</v>
      </c>
      <c r="B75" s="98">
        <f t="shared" ref="B75:AF75" si="60">B74</f>
        <v>0</v>
      </c>
      <c r="C75" s="82">
        <f t="shared" si="60"/>
        <v>0</v>
      </c>
      <c r="D75" s="82">
        <f t="shared" si="60"/>
        <v>0</v>
      </c>
      <c r="E75" s="82">
        <f t="shared" si="60"/>
        <v>0</v>
      </c>
      <c r="F75" s="82">
        <f t="shared" si="60"/>
        <v>0</v>
      </c>
      <c r="G75" s="82">
        <f t="shared" si="60"/>
        <v>0</v>
      </c>
      <c r="H75" s="82">
        <f t="shared" si="60"/>
        <v>0</v>
      </c>
      <c r="I75" s="108">
        <f t="shared" si="60"/>
        <v>0</v>
      </c>
      <c r="J75" s="82">
        <f t="shared" si="60"/>
        <v>0</v>
      </c>
      <c r="K75" s="82">
        <f t="shared" si="60"/>
        <v>0</v>
      </c>
      <c r="L75" s="82">
        <f t="shared" si="60"/>
        <v>0</v>
      </c>
      <c r="M75" s="82">
        <f t="shared" si="60"/>
        <v>0</v>
      </c>
      <c r="N75" s="98">
        <f t="shared" si="60"/>
        <v>0</v>
      </c>
      <c r="O75" s="82">
        <f t="shared" si="60"/>
        <v>0</v>
      </c>
      <c r="P75" s="82">
        <f t="shared" si="60"/>
        <v>0</v>
      </c>
      <c r="Q75" s="82">
        <f t="shared" si="60"/>
        <v>0</v>
      </c>
      <c r="R75" s="82">
        <f t="shared" si="60"/>
        <v>0</v>
      </c>
      <c r="S75" s="82">
        <f t="shared" si="60"/>
        <v>0</v>
      </c>
      <c r="T75" s="82">
        <f t="shared" si="60"/>
        <v>0</v>
      </c>
      <c r="U75" s="82">
        <f t="shared" si="60"/>
        <v>0</v>
      </c>
      <c r="V75" s="82">
        <f t="shared" si="60"/>
        <v>0</v>
      </c>
      <c r="W75" s="82">
        <f t="shared" si="60"/>
        <v>0</v>
      </c>
      <c r="X75" s="82">
        <f t="shared" si="60"/>
        <v>0</v>
      </c>
      <c r="Y75" s="82">
        <f t="shared" si="60"/>
        <v>0</v>
      </c>
      <c r="Z75" s="82">
        <f t="shared" si="60"/>
        <v>0</v>
      </c>
      <c r="AA75" s="82">
        <f t="shared" si="60"/>
        <v>0</v>
      </c>
      <c r="AB75" s="82">
        <f t="shared" si="60"/>
        <v>0</v>
      </c>
      <c r="AC75" s="82">
        <f t="shared" si="60"/>
        <v>0</v>
      </c>
      <c r="AD75" s="82">
        <f t="shared" si="60"/>
        <v>0</v>
      </c>
      <c r="AE75" s="82">
        <f t="shared" si="60"/>
        <v>0</v>
      </c>
      <c r="AF75" s="82">
        <f t="shared" si="60"/>
        <v>0</v>
      </c>
    </row>
    <row r="76" spans="1:32" ht="13" x14ac:dyDescent="0.15">
      <c r="A76" s="84">
        <f t="shared" si="58"/>
        <v>68</v>
      </c>
      <c r="B76" s="98">
        <f t="shared" ref="B76:AF76" si="61">B75</f>
        <v>0</v>
      </c>
      <c r="C76" s="82">
        <f t="shared" si="61"/>
        <v>0</v>
      </c>
      <c r="D76" s="82">
        <f t="shared" si="61"/>
        <v>0</v>
      </c>
      <c r="E76" s="82">
        <f t="shared" si="61"/>
        <v>0</v>
      </c>
      <c r="F76" s="82">
        <f t="shared" si="61"/>
        <v>0</v>
      </c>
      <c r="G76" s="82">
        <f t="shared" si="61"/>
        <v>0</v>
      </c>
      <c r="H76" s="82">
        <f t="shared" si="61"/>
        <v>0</v>
      </c>
      <c r="I76" s="108">
        <f t="shared" si="61"/>
        <v>0</v>
      </c>
      <c r="J76" s="82">
        <f t="shared" si="61"/>
        <v>0</v>
      </c>
      <c r="K76" s="82">
        <f t="shared" si="61"/>
        <v>0</v>
      </c>
      <c r="L76" s="82">
        <f t="shared" si="61"/>
        <v>0</v>
      </c>
      <c r="M76" s="82">
        <f t="shared" si="61"/>
        <v>0</v>
      </c>
      <c r="N76" s="98">
        <f t="shared" si="61"/>
        <v>0</v>
      </c>
      <c r="O76" s="82">
        <f t="shared" si="61"/>
        <v>0</v>
      </c>
      <c r="P76" s="82">
        <f t="shared" si="61"/>
        <v>0</v>
      </c>
      <c r="Q76" s="82">
        <f t="shared" si="61"/>
        <v>0</v>
      </c>
      <c r="R76" s="82">
        <f t="shared" si="61"/>
        <v>0</v>
      </c>
      <c r="S76" s="82">
        <f t="shared" si="61"/>
        <v>0</v>
      </c>
      <c r="T76" s="82">
        <f t="shared" si="61"/>
        <v>0</v>
      </c>
      <c r="U76" s="82">
        <f t="shared" si="61"/>
        <v>0</v>
      </c>
      <c r="V76" s="82">
        <f t="shared" si="61"/>
        <v>0</v>
      </c>
      <c r="W76" s="82">
        <f t="shared" si="61"/>
        <v>0</v>
      </c>
      <c r="X76" s="82">
        <f t="shared" si="61"/>
        <v>0</v>
      </c>
      <c r="Y76" s="82">
        <f t="shared" si="61"/>
        <v>0</v>
      </c>
      <c r="Z76" s="82">
        <f t="shared" si="61"/>
        <v>0</v>
      </c>
      <c r="AA76" s="82">
        <f t="shared" si="61"/>
        <v>0</v>
      </c>
      <c r="AB76" s="82">
        <f t="shared" si="61"/>
        <v>0</v>
      </c>
      <c r="AC76" s="82">
        <f t="shared" si="61"/>
        <v>0</v>
      </c>
      <c r="AD76" s="82">
        <f t="shared" si="61"/>
        <v>0</v>
      </c>
      <c r="AE76" s="82">
        <f t="shared" si="61"/>
        <v>0</v>
      </c>
      <c r="AF76" s="82">
        <f t="shared" si="61"/>
        <v>0</v>
      </c>
    </row>
    <row r="77" spans="1:32" ht="13" x14ac:dyDescent="0.15">
      <c r="A77" s="84">
        <f t="shared" si="58"/>
        <v>69</v>
      </c>
      <c r="B77" s="98">
        <f t="shared" ref="B77:AF77" si="62">B76</f>
        <v>0</v>
      </c>
      <c r="C77" s="82">
        <f t="shared" si="62"/>
        <v>0</v>
      </c>
      <c r="D77" s="82">
        <f t="shared" si="62"/>
        <v>0</v>
      </c>
      <c r="E77" s="82">
        <f t="shared" si="62"/>
        <v>0</v>
      </c>
      <c r="F77" s="82">
        <f t="shared" si="62"/>
        <v>0</v>
      </c>
      <c r="G77" s="82">
        <f t="shared" si="62"/>
        <v>0</v>
      </c>
      <c r="H77" s="82">
        <f t="shared" si="62"/>
        <v>0</v>
      </c>
      <c r="I77" s="108">
        <f t="shared" si="62"/>
        <v>0</v>
      </c>
      <c r="J77" s="82">
        <f t="shared" si="62"/>
        <v>0</v>
      </c>
      <c r="K77" s="82">
        <f t="shared" si="62"/>
        <v>0</v>
      </c>
      <c r="L77" s="82">
        <f t="shared" si="62"/>
        <v>0</v>
      </c>
      <c r="M77" s="82">
        <f t="shared" si="62"/>
        <v>0</v>
      </c>
      <c r="N77" s="98">
        <f t="shared" si="62"/>
        <v>0</v>
      </c>
      <c r="O77" s="82">
        <f t="shared" si="62"/>
        <v>0</v>
      </c>
      <c r="P77" s="82">
        <f t="shared" si="62"/>
        <v>0</v>
      </c>
      <c r="Q77" s="82">
        <f t="shared" si="62"/>
        <v>0</v>
      </c>
      <c r="R77" s="82">
        <f t="shared" si="62"/>
        <v>0</v>
      </c>
      <c r="S77" s="82">
        <f t="shared" si="62"/>
        <v>0</v>
      </c>
      <c r="T77" s="82">
        <f t="shared" si="62"/>
        <v>0</v>
      </c>
      <c r="U77" s="82">
        <f t="shared" si="62"/>
        <v>0</v>
      </c>
      <c r="V77" s="82">
        <f t="shared" si="62"/>
        <v>0</v>
      </c>
      <c r="W77" s="82">
        <f t="shared" si="62"/>
        <v>0</v>
      </c>
      <c r="X77" s="82">
        <f t="shared" si="62"/>
        <v>0</v>
      </c>
      <c r="Y77" s="82">
        <f t="shared" si="62"/>
        <v>0</v>
      </c>
      <c r="Z77" s="82">
        <f t="shared" si="62"/>
        <v>0</v>
      </c>
      <c r="AA77" s="82">
        <f t="shared" si="62"/>
        <v>0</v>
      </c>
      <c r="AB77" s="82">
        <f t="shared" si="62"/>
        <v>0</v>
      </c>
      <c r="AC77" s="82">
        <f t="shared" si="62"/>
        <v>0</v>
      </c>
      <c r="AD77" s="82">
        <f t="shared" si="62"/>
        <v>0</v>
      </c>
      <c r="AE77" s="82">
        <f t="shared" si="62"/>
        <v>0</v>
      </c>
      <c r="AF77" s="82">
        <f t="shared" si="62"/>
        <v>0</v>
      </c>
    </row>
    <row r="78" spans="1:32" ht="13" x14ac:dyDescent="0.15">
      <c r="A78" s="84">
        <f t="shared" si="58"/>
        <v>70</v>
      </c>
      <c r="B78" s="98">
        <f t="shared" ref="B78:AF78" si="63">B77</f>
        <v>0</v>
      </c>
      <c r="C78" s="82">
        <f t="shared" si="63"/>
        <v>0</v>
      </c>
      <c r="D78" s="82">
        <f t="shared" si="63"/>
        <v>0</v>
      </c>
      <c r="E78" s="82">
        <f t="shared" si="63"/>
        <v>0</v>
      </c>
      <c r="F78" s="82">
        <f t="shared" si="63"/>
        <v>0</v>
      </c>
      <c r="G78" s="82">
        <f t="shared" si="63"/>
        <v>0</v>
      </c>
      <c r="H78" s="82">
        <f t="shared" si="63"/>
        <v>0</v>
      </c>
      <c r="I78" s="108">
        <f t="shared" si="63"/>
        <v>0</v>
      </c>
      <c r="J78" s="82">
        <f t="shared" si="63"/>
        <v>0</v>
      </c>
      <c r="K78" s="82">
        <f t="shared" si="63"/>
        <v>0</v>
      </c>
      <c r="L78" s="82">
        <f t="shared" si="63"/>
        <v>0</v>
      </c>
      <c r="M78" s="82">
        <f t="shared" si="63"/>
        <v>0</v>
      </c>
      <c r="N78" s="98">
        <f t="shared" si="63"/>
        <v>0</v>
      </c>
      <c r="O78" s="82">
        <f t="shared" si="63"/>
        <v>0</v>
      </c>
      <c r="P78" s="82">
        <f t="shared" si="63"/>
        <v>0</v>
      </c>
      <c r="Q78" s="82">
        <f t="shared" si="63"/>
        <v>0</v>
      </c>
      <c r="R78" s="82">
        <f t="shared" si="63"/>
        <v>0</v>
      </c>
      <c r="S78" s="82">
        <f t="shared" si="63"/>
        <v>0</v>
      </c>
      <c r="T78" s="82">
        <f t="shared" si="63"/>
        <v>0</v>
      </c>
      <c r="U78" s="82">
        <f t="shared" si="63"/>
        <v>0</v>
      </c>
      <c r="V78" s="82">
        <f t="shared" si="63"/>
        <v>0</v>
      </c>
      <c r="W78" s="82">
        <f t="shared" si="63"/>
        <v>0</v>
      </c>
      <c r="X78" s="82">
        <f t="shared" si="63"/>
        <v>0</v>
      </c>
      <c r="Y78" s="82">
        <f t="shared" si="63"/>
        <v>0</v>
      </c>
      <c r="Z78" s="82">
        <f t="shared" si="63"/>
        <v>0</v>
      </c>
      <c r="AA78" s="82">
        <f t="shared" si="63"/>
        <v>0</v>
      </c>
      <c r="AB78" s="82">
        <f t="shared" si="63"/>
        <v>0</v>
      </c>
      <c r="AC78" s="82">
        <f t="shared" si="63"/>
        <v>0</v>
      </c>
      <c r="AD78" s="82">
        <f t="shared" si="63"/>
        <v>0</v>
      </c>
      <c r="AE78" s="82">
        <f t="shared" si="63"/>
        <v>0</v>
      </c>
      <c r="AF78" s="82">
        <f t="shared" si="63"/>
        <v>0</v>
      </c>
    </row>
    <row r="79" spans="1:32" ht="13" x14ac:dyDescent="0.15">
      <c r="A79" s="84">
        <f t="shared" si="58"/>
        <v>71</v>
      </c>
      <c r="B79" s="98">
        <f t="shared" ref="B79:AF79" si="64">B78</f>
        <v>0</v>
      </c>
      <c r="C79" s="82">
        <f t="shared" si="64"/>
        <v>0</v>
      </c>
      <c r="D79" s="82">
        <f t="shared" si="64"/>
        <v>0</v>
      </c>
      <c r="E79" s="82">
        <f t="shared" si="64"/>
        <v>0</v>
      </c>
      <c r="F79" s="82">
        <f t="shared" si="64"/>
        <v>0</v>
      </c>
      <c r="G79" s="82">
        <f t="shared" si="64"/>
        <v>0</v>
      </c>
      <c r="H79" s="82">
        <f t="shared" si="64"/>
        <v>0</v>
      </c>
      <c r="I79" s="108">
        <f t="shared" si="64"/>
        <v>0</v>
      </c>
      <c r="J79" s="82">
        <f t="shared" si="64"/>
        <v>0</v>
      </c>
      <c r="K79" s="82">
        <f t="shared" si="64"/>
        <v>0</v>
      </c>
      <c r="L79" s="82">
        <f t="shared" si="64"/>
        <v>0</v>
      </c>
      <c r="M79" s="82">
        <f t="shared" si="64"/>
        <v>0</v>
      </c>
      <c r="N79" s="98">
        <f t="shared" si="64"/>
        <v>0</v>
      </c>
      <c r="O79" s="82">
        <f t="shared" si="64"/>
        <v>0</v>
      </c>
      <c r="P79" s="82">
        <f t="shared" si="64"/>
        <v>0</v>
      </c>
      <c r="Q79" s="82">
        <f t="shared" si="64"/>
        <v>0</v>
      </c>
      <c r="R79" s="82">
        <f t="shared" si="64"/>
        <v>0</v>
      </c>
      <c r="S79" s="82">
        <f t="shared" si="64"/>
        <v>0</v>
      </c>
      <c r="T79" s="82">
        <f t="shared" si="64"/>
        <v>0</v>
      </c>
      <c r="U79" s="82">
        <f t="shared" si="64"/>
        <v>0</v>
      </c>
      <c r="V79" s="82">
        <f t="shared" si="64"/>
        <v>0</v>
      </c>
      <c r="W79" s="82">
        <f t="shared" si="64"/>
        <v>0</v>
      </c>
      <c r="X79" s="82">
        <f t="shared" si="64"/>
        <v>0</v>
      </c>
      <c r="Y79" s="82">
        <f t="shared" si="64"/>
        <v>0</v>
      </c>
      <c r="Z79" s="82">
        <f t="shared" si="64"/>
        <v>0</v>
      </c>
      <c r="AA79" s="82">
        <f t="shared" si="64"/>
        <v>0</v>
      </c>
      <c r="AB79" s="82">
        <f t="shared" si="64"/>
        <v>0</v>
      </c>
      <c r="AC79" s="82">
        <f t="shared" si="64"/>
        <v>0</v>
      </c>
      <c r="AD79" s="82">
        <f t="shared" si="64"/>
        <v>0</v>
      </c>
      <c r="AE79" s="82">
        <f t="shared" si="64"/>
        <v>0</v>
      </c>
      <c r="AF79" s="82">
        <f t="shared" si="64"/>
        <v>0</v>
      </c>
    </row>
    <row r="80" spans="1:32" ht="13" x14ac:dyDescent="0.15">
      <c r="A80" s="84">
        <f t="shared" si="58"/>
        <v>72</v>
      </c>
      <c r="B80" s="98">
        <f t="shared" ref="B80:AF80" si="65">B79</f>
        <v>0</v>
      </c>
      <c r="C80" s="82">
        <f t="shared" si="65"/>
        <v>0</v>
      </c>
      <c r="D80" s="82">
        <f t="shared" si="65"/>
        <v>0</v>
      </c>
      <c r="E80" s="82">
        <f t="shared" si="65"/>
        <v>0</v>
      </c>
      <c r="F80" s="82">
        <f t="shared" si="65"/>
        <v>0</v>
      </c>
      <c r="G80" s="82">
        <f t="shared" si="65"/>
        <v>0</v>
      </c>
      <c r="H80" s="82">
        <f t="shared" si="65"/>
        <v>0</v>
      </c>
      <c r="I80" s="108">
        <f t="shared" si="65"/>
        <v>0</v>
      </c>
      <c r="J80" s="82">
        <f t="shared" si="65"/>
        <v>0</v>
      </c>
      <c r="K80" s="82">
        <f t="shared" si="65"/>
        <v>0</v>
      </c>
      <c r="L80" s="82">
        <f t="shared" si="65"/>
        <v>0</v>
      </c>
      <c r="M80" s="82">
        <f t="shared" si="65"/>
        <v>0</v>
      </c>
      <c r="N80" s="98">
        <f t="shared" si="65"/>
        <v>0</v>
      </c>
      <c r="O80" s="82">
        <f t="shared" si="65"/>
        <v>0</v>
      </c>
      <c r="P80" s="82">
        <f t="shared" si="65"/>
        <v>0</v>
      </c>
      <c r="Q80" s="82">
        <f t="shared" si="65"/>
        <v>0</v>
      </c>
      <c r="R80" s="82">
        <f t="shared" si="65"/>
        <v>0</v>
      </c>
      <c r="S80" s="82">
        <f t="shared" si="65"/>
        <v>0</v>
      </c>
      <c r="T80" s="82">
        <f t="shared" si="65"/>
        <v>0</v>
      </c>
      <c r="U80" s="82">
        <f t="shared" si="65"/>
        <v>0</v>
      </c>
      <c r="V80" s="82">
        <f t="shared" si="65"/>
        <v>0</v>
      </c>
      <c r="W80" s="82">
        <f t="shared" si="65"/>
        <v>0</v>
      </c>
      <c r="X80" s="82">
        <f t="shared" si="65"/>
        <v>0</v>
      </c>
      <c r="Y80" s="82">
        <f t="shared" si="65"/>
        <v>0</v>
      </c>
      <c r="Z80" s="82">
        <f t="shared" si="65"/>
        <v>0</v>
      </c>
      <c r="AA80" s="82">
        <f t="shared" si="65"/>
        <v>0</v>
      </c>
      <c r="AB80" s="82">
        <f t="shared" si="65"/>
        <v>0</v>
      </c>
      <c r="AC80" s="82">
        <f t="shared" si="65"/>
        <v>0</v>
      </c>
      <c r="AD80" s="82">
        <f t="shared" si="65"/>
        <v>0</v>
      </c>
      <c r="AE80" s="82">
        <f t="shared" si="65"/>
        <v>0</v>
      </c>
      <c r="AF80" s="82">
        <f t="shared" si="65"/>
        <v>0</v>
      </c>
    </row>
    <row r="81" spans="1:32" ht="13" x14ac:dyDescent="0.15">
      <c r="A81" s="84">
        <f t="shared" si="58"/>
        <v>73</v>
      </c>
      <c r="B81" s="98">
        <f t="shared" ref="B81:AF81" si="66">B80</f>
        <v>0</v>
      </c>
      <c r="C81" s="82">
        <f t="shared" si="66"/>
        <v>0</v>
      </c>
      <c r="D81" s="82">
        <f t="shared" si="66"/>
        <v>0</v>
      </c>
      <c r="E81" s="82">
        <f t="shared" si="66"/>
        <v>0</v>
      </c>
      <c r="F81" s="82">
        <f t="shared" si="66"/>
        <v>0</v>
      </c>
      <c r="G81" s="82">
        <f t="shared" si="66"/>
        <v>0</v>
      </c>
      <c r="H81" s="82">
        <f t="shared" si="66"/>
        <v>0</v>
      </c>
      <c r="I81" s="108">
        <f t="shared" si="66"/>
        <v>0</v>
      </c>
      <c r="J81" s="82">
        <f t="shared" si="66"/>
        <v>0</v>
      </c>
      <c r="K81" s="82">
        <f t="shared" si="66"/>
        <v>0</v>
      </c>
      <c r="L81" s="82">
        <f t="shared" si="66"/>
        <v>0</v>
      </c>
      <c r="M81" s="82">
        <f t="shared" si="66"/>
        <v>0</v>
      </c>
      <c r="N81" s="98">
        <f t="shared" si="66"/>
        <v>0</v>
      </c>
      <c r="O81" s="82">
        <f t="shared" si="66"/>
        <v>0</v>
      </c>
      <c r="P81" s="82">
        <f t="shared" si="66"/>
        <v>0</v>
      </c>
      <c r="Q81" s="82">
        <f t="shared" si="66"/>
        <v>0</v>
      </c>
      <c r="R81" s="82">
        <f t="shared" si="66"/>
        <v>0</v>
      </c>
      <c r="S81" s="82">
        <f t="shared" si="66"/>
        <v>0</v>
      </c>
      <c r="T81" s="82">
        <f t="shared" si="66"/>
        <v>0</v>
      </c>
      <c r="U81" s="82">
        <f t="shared" si="66"/>
        <v>0</v>
      </c>
      <c r="V81" s="82">
        <f t="shared" si="66"/>
        <v>0</v>
      </c>
      <c r="W81" s="82">
        <f t="shared" si="66"/>
        <v>0</v>
      </c>
      <c r="X81" s="82">
        <f t="shared" si="66"/>
        <v>0</v>
      </c>
      <c r="Y81" s="82">
        <f t="shared" si="66"/>
        <v>0</v>
      </c>
      <c r="Z81" s="82">
        <f t="shared" si="66"/>
        <v>0</v>
      </c>
      <c r="AA81" s="82">
        <f t="shared" si="66"/>
        <v>0</v>
      </c>
      <c r="AB81" s="82">
        <f t="shared" si="66"/>
        <v>0</v>
      </c>
      <c r="AC81" s="82">
        <f t="shared" si="66"/>
        <v>0</v>
      </c>
      <c r="AD81" s="82">
        <f t="shared" si="66"/>
        <v>0</v>
      </c>
      <c r="AE81" s="82">
        <f t="shared" si="66"/>
        <v>0</v>
      </c>
      <c r="AF81" s="82">
        <f t="shared" si="66"/>
        <v>0</v>
      </c>
    </row>
    <row r="82" spans="1:32" ht="13" x14ac:dyDescent="0.15">
      <c r="A82" s="84">
        <f t="shared" si="58"/>
        <v>74</v>
      </c>
      <c r="B82" s="98">
        <f t="shared" ref="B82:AF82" si="67">B81</f>
        <v>0</v>
      </c>
      <c r="C82" s="82">
        <f t="shared" si="67"/>
        <v>0</v>
      </c>
      <c r="D82" s="82">
        <f t="shared" si="67"/>
        <v>0</v>
      </c>
      <c r="E82" s="82">
        <f t="shared" si="67"/>
        <v>0</v>
      </c>
      <c r="F82" s="82">
        <f t="shared" si="67"/>
        <v>0</v>
      </c>
      <c r="G82" s="82">
        <f t="shared" si="67"/>
        <v>0</v>
      </c>
      <c r="H82" s="82">
        <f t="shared" si="67"/>
        <v>0</v>
      </c>
      <c r="I82" s="108">
        <f t="shared" si="67"/>
        <v>0</v>
      </c>
      <c r="J82" s="82">
        <f t="shared" si="67"/>
        <v>0</v>
      </c>
      <c r="K82" s="82">
        <f t="shared" si="67"/>
        <v>0</v>
      </c>
      <c r="L82" s="82">
        <f t="shared" si="67"/>
        <v>0</v>
      </c>
      <c r="M82" s="82">
        <f t="shared" si="67"/>
        <v>0</v>
      </c>
      <c r="N82" s="98">
        <f t="shared" si="67"/>
        <v>0</v>
      </c>
      <c r="O82" s="82">
        <f t="shared" si="67"/>
        <v>0</v>
      </c>
      <c r="P82" s="82">
        <f t="shared" si="67"/>
        <v>0</v>
      </c>
      <c r="Q82" s="82">
        <f t="shared" si="67"/>
        <v>0</v>
      </c>
      <c r="R82" s="82">
        <f t="shared" si="67"/>
        <v>0</v>
      </c>
      <c r="S82" s="82">
        <f t="shared" si="67"/>
        <v>0</v>
      </c>
      <c r="T82" s="82">
        <f t="shared" si="67"/>
        <v>0</v>
      </c>
      <c r="U82" s="82">
        <f t="shared" si="67"/>
        <v>0</v>
      </c>
      <c r="V82" s="82">
        <f t="shared" si="67"/>
        <v>0</v>
      </c>
      <c r="W82" s="82">
        <f t="shared" si="67"/>
        <v>0</v>
      </c>
      <c r="X82" s="82">
        <f t="shared" si="67"/>
        <v>0</v>
      </c>
      <c r="Y82" s="82">
        <f t="shared" si="67"/>
        <v>0</v>
      </c>
      <c r="Z82" s="82">
        <f t="shared" si="67"/>
        <v>0</v>
      </c>
      <c r="AA82" s="82">
        <f t="shared" si="67"/>
        <v>0</v>
      </c>
      <c r="AB82" s="82">
        <f t="shared" si="67"/>
        <v>0</v>
      </c>
      <c r="AC82" s="82">
        <f t="shared" si="67"/>
        <v>0</v>
      </c>
      <c r="AD82" s="82">
        <f t="shared" si="67"/>
        <v>0</v>
      </c>
      <c r="AE82" s="82">
        <f t="shared" si="67"/>
        <v>0</v>
      </c>
      <c r="AF82" s="82">
        <f t="shared" si="67"/>
        <v>0</v>
      </c>
    </row>
    <row r="83" spans="1:32" ht="13" x14ac:dyDescent="0.15">
      <c r="A83" s="84">
        <f t="shared" si="58"/>
        <v>75</v>
      </c>
      <c r="B83" s="98">
        <f t="shared" ref="B83:AF83" si="68">B82</f>
        <v>0</v>
      </c>
      <c r="C83" s="82">
        <f t="shared" si="68"/>
        <v>0</v>
      </c>
      <c r="D83" s="82">
        <f t="shared" si="68"/>
        <v>0</v>
      </c>
      <c r="E83" s="82">
        <f t="shared" si="68"/>
        <v>0</v>
      </c>
      <c r="F83" s="82">
        <f t="shared" si="68"/>
        <v>0</v>
      </c>
      <c r="G83" s="82">
        <f t="shared" si="68"/>
        <v>0</v>
      </c>
      <c r="H83" s="82">
        <f t="shared" si="68"/>
        <v>0</v>
      </c>
      <c r="I83" s="108">
        <f t="shared" si="68"/>
        <v>0</v>
      </c>
      <c r="J83" s="82">
        <f t="shared" si="68"/>
        <v>0</v>
      </c>
      <c r="K83" s="82">
        <f t="shared" si="68"/>
        <v>0</v>
      </c>
      <c r="L83" s="82">
        <f t="shared" si="68"/>
        <v>0</v>
      </c>
      <c r="M83" s="82">
        <f t="shared" si="68"/>
        <v>0</v>
      </c>
      <c r="N83" s="98">
        <f t="shared" si="68"/>
        <v>0</v>
      </c>
      <c r="O83" s="82">
        <f t="shared" si="68"/>
        <v>0</v>
      </c>
      <c r="P83" s="82">
        <f t="shared" si="68"/>
        <v>0</v>
      </c>
      <c r="Q83" s="82">
        <f t="shared" si="68"/>
        <v>0</v>
      </c>
      <c r="R83" s="82">
        <f t="shared" si="68"/>
        <v>0</v>
      </c>
      <c r="S83" s="82">
        <f t="shared" si="68"/>
        <v>0</v>
      </c>
      <c r="T83" s="82">
        <f t="shared" si="68"/>
        <v>0</v>
      </c>
      <c r="U83" s="82">
        <f t="shared" si="68"/>
        <v>0</v>
      </c>
      <c r="V83" s="82">
        <f t="shared" si="68"/>
        <v>0</v>
      </c>
      <c r="W83" s="82">
        <f t="shared" si="68"/>
        <v>0</v>
      </c>
      <c r="X83" s="82">
        <f t="shared" si="68"/>
        <v>0</v>
      </c>
      <c r="Y83" s="82">
        <f t="shared" si="68"/>
        <v>0</v>
      </c>
      <c r="Z83" s="82">
        <f t="shared" si="68"/>
        <v>0</v>
      </c>
      <c r="AA83" s="82">
        <f t="shared" si="68"/>
        <v>0</v>
      </c>
      <c r="AB83" s="82">
        <f t="shared" si="68"/>
        <v>0</v>
      </c>
      <c r="AC83" s="82">
        <f t="shared" si="68"/>
        <v>0</v>
      </c>
      <c r="AD83" s="82">
        <f t="shared" si="68"/>
        <v>0</v>
      </c>
      <c r="AE83" s="82">
        <f t="shared" si="68"/>
        <v>0</v>
      </c>
      <c r="AF83" s="82">
        <f t="shared" si="68"/>
        <v>0</v>
      </c>
    </row>
    <row r="84" spans="1:32" ht="13" x14ac:dyDescent="0.15">
      <c r="A84" s="84">
        <f t="shared" si="58"/>
        <v>76</v>
      </c>
      <c r="B84" s="98">
        <f t="shared" ref="B84:AF84" si="69">B83</f>
        <v>0</v>
      </c>
      <c r="C84" s="82">
        <f t="shared" si="69"/>
        <v>0</v>
      </c>
      <c r="D84" s="82">
        <f t="shared" si="69"/>
        <v>0</v>
      </c>
      <c r="E84" s="82">
        <f t="shared" si="69"/>
        <v>0</v>
      </c>
      <c r="F84" s="82">
        <f t="shared" si="69"/>
        <v>0</v>
      </c>
      <c r="G84" s="82">
        <f t="shared" si="69"/>
        <v>0</v>
      </c>
      <c r="H84" s="82">
        <f t="shared" si="69"/>
        <v>0</v>
      </c>
      <c r="I84" s="108">
        <f t="shared" si="69"/>
        <v>0</v>
      </c>
      <c r="J84" s="82">
        <f t="shared" si="69"/>
        <v>0</v>
      </c>
      <c r="K84" s="82">
        <f t="shared" si="69"/>
        <v>0</v>
      </c>
      <c r="L84" s="82">
        <f t="shared" si="69"/>
        <v>0</v>
      </c>
      <c r="M84" s="82">
        <f t="shared" si="69"/>
        <v>0</v>
      </c>
      <c r="N84" s="98">
        <f t="shared" si="69"/>
        <v>0</v>
      </c>
      <c r="O84" s="82">
        <f t="shared" si="69"/>
        <v>0</v>
      </c>
      <c r="P84" s="82">
        <f t="shared" si="69"/>
        <v>0</v>
      </c>
      <c r="Q84" s="82">
        <f t="shared" si="69"/>
        <v>0</v>
      </c>
      <c r="R84" s="82">
        <f t="shared" si="69"/>
        <v>0</v>
      </c>
      <c r="S84" s="82">
        <f t="shared" si="69"/>
        <v>0</v>
      </c>
      <c r="T84" s="82">
        <f t="shared" si="69"/>
        <v>0</v>
      </c>
      <c r="U84" s="82">
        <f t="shared" si="69"/>
        <v>0</v>
      </c>
      <c r="V84" s="82">
        <f t="shared" si="69"/>
        <v>0</v>
      </c>
      <c r="W84" s="82">
        <f t="shared" si="69"/>
        <v>0</v>
      </c>
      <c r="X84" s="82">
        <f t="shared" si="69"/>
        <v>0</v>
      </c>
      <c r="Y84" s="82">
        <f t="shared" si="69"/>
        <v>0</v>
      </c>
      <c r="Z84" s="82">
        <f t="shared" si="69"/>
        <v>0</v>
      </c>
      <c r="AA84" s="82">
        <f t="shared" si="69"/>
        <v>0</v>
      </c>
      <c r="AB84" s="82">
        <f t="shared" si="69"/>
        <v>0</v>
      </c>
      <c r="AC84" s="82">
        <f t="shared" si="69"/>
        <v>0</v>
      </c>
      <c r="AD84" s="82">
        <f t="shared" si="69"/>
        <v>0</v>
      </c>
      <c r="AE84" s="82">
        <f t="shared" si="69"/>
        <v>0</v>
      </c>
      <c r="AF84" s="82">
        <f t="shared" si="69"/>
        <v>0</v>
      </c>
    </row>
    <row r="85" spans="1:32" ht="13" x14ac:dyDescent="0.15">
      <c r="A85" s="84">
        <f t="shared" si="58"/>
        <v>77</v>
      </c>
      <c r="B85" s="98">
        <f t="shared" ref="B85:AF85" si="70">B84</f>
        <v>0</v>
      </c>
      <c r="C85" s="82">
        <f t="shared" si="70"/>
        <v>0</v>
      </c>
      <c r="D85" s="82">
        <f t="shared" si="70"/>
        <v>0</v>
      </c>
      <c r="E85" s="82">
        <f t="shared" si="70"/>
        <v>0</v>
      </c>
      <c r="F85" s="82">
        <f t="shared" si="70"/>
        <v>0</v>
      </c>
      <c r="G85" s="82">
        <f t="shared" si="70"/>
        <v>0</v>
      </c>
      <c r="H85" s="82">
        <f t="shared" si="70"/>
        <v>0</v>
      </c>
      <c r="I85" s="108">
        <f t="shared" si="70"/>
        <v>0</v>
      </c>
      <c r="J85" s="82">
        <f t="shared" si="70"/>
        <v>0</v>
      </c>
      <c r="K85" s="82">
        <f t="shared" si="70"/>
        <v>0</v>
      </c>
      <c r="L85" s="82">
        <f t="shared" si="70"/>
        <v>0</v>
      </c>
      <c r="M85" s="82">
        <f t="shared" si="70"/>
        <v>0</v>
      </c>
      <c r="N85" s="98">
        <f t="shared" si="70"/>
        <v>0</v>
      </c>
      <c r="O85" s="82">
        <f t="shared" si="70"/>
        <v>0</v>
      </c>
      <c r="P85" s="82">
        <f t="shared" si="70"/>
        <v>0</v>
      </c>
      <c r="Q85" s="82">
        <f t="shared" si="70"/>
        <v>0</v>
      </c>
      <c r="R85" s="82">
        <f t="shared" si="70"/>
        <v>0</v>
      </c>
      <c r="S85" s="82">
        <f t="shared" si="70"/>
        <v>0</v>
      </c>
      <c r="T85" s="82">
        <f t="shared" si="70"/>
        <v>0</v>
      </c>
      <c r="U85" s="82">
        <f t="shared" si="70"/>
        <v>0</v>
      </c>
      <c r="V85" s="82">
        <f t="shared" si="70"/>
        <v>0</v>
      </c>
      <c r="W85" s="82">
        <f t="shared" si="70"/>
        <v>0</v>
      </c>
      <c r="X85" s="82">
        <f t="shared" si="70"/>
        <v>0</v>
      </c>
      <c r="Y85" s="82">
        <f t="shared" si="70"/>
        <v>0</v>
      </c>
      <c r="Z85" s="82">
        <f t="shared" si="70"/>
        <v>0</v>
      </c>
      <c r="AA85" s="82">
        <f t="shared" si="70"/>
        <v>0</v>
      </c>
      <c r="AB85" s="82">
        <f t="shared" si="70"/>
        <v>0</v>
      </c>
      <c r="AC85" s="82">
        <f t="shared" si="70"/>
        <v>0</v>
      </c>
      <c r="AD85" s="82">
        <f t="shared" si="70"/>
        <v>0</v>
      </c>
      <c r="AE85" s="82">
        <f t="shared" si="70"/>
        <v>0</v>
      </c>
      <c r="AF85" s="82">
        <f t="shared" si="70"/>
        <v>0</v>
      </c>
    </row>
    <row r="86" spans="1:32" ht="13" x14ac:dyDescent="0.15">
      <c r="A86" s="84">
        <f t="shared" si="58"/>
        <v>78</v>
      </c>
      <c r="B86" s="98">
        <f t="shared" ref="B86:AF86" si="71">B85</f>
        <v>0</v>
      </c>
      <c r="C86" s="82">
        <f t="shared" si="71"/>
        <v>0</v>
      </c>
      <c r="D86" s="82">
        <f t="shared" si="71"/>
        <v>0</v>
      </c>
      <c r="E86" s="82">
        <f t="shared" si="71"/>
        <v>0</v>
      </c>
      <c r="F86" s="82">
        <f t="shared" si="71"/>
        <v>0</v>
      </c>
      <c r="G86" s="82">
        <f t="shared" si="71"/>
        <v>0</v>
      </c>
      <c r="H86" s="82">
        <f t="shared" si="71"/>
        <v>0</v>
      </c>
      <c r="I86" s="108">
        <f t="shared" si="71"/>
        <v>0</v>
      </c>
      <c r="J86" s="82">
        <f t="shared" si="71"/>
        <v>0</v>
      </c>
      <c r="K86" s="82">
        <f t="shared" si="71"/>
        <v>0</v>
      </c>
      <c r="L86" s="82">
        <f t="shared" si="71"/>
        <v>0</v>
      </c>
      <c r="M86" s="82">
        <f t="shared" si="71"/>
        <v>0</v>
      </c>
      <c r="N86" s="98">
        <f t="shared" si="71"/>
        <v>0</v>
      </c>
      <c r="O86" s="82">
        <f t="shared" si="71"/>
        <v>0</v>
      </c>
      <c r="P86" s="82">
        <f t="shared" si="71"/>
        <v>0</v>
      </c>
      <c r="Q86" s="82">
        <f t="shared" si="71"/>
        <v>0</v>
      </c>
      <c r="R86" s="82">
        <f t="shared" si="71"/>
        <v>0</v>
      </c>
      <c r="S86" s="82">
        <f t="shared" si="71"/>
        <v>0</v>
      </c>
      <c r="T86" s="82">
        <f t="shared" si="71"/>
        <v>0</v>
      </c>
      <c r="U86" s="82">
        <f t="shared" si="71"/>
        <v>0</v>
      </c>
      <c r="V86" s="82">
        <f t="shared" si="71"/>
        <v>0</v>
      </c>
      <c r="W86" s="82">
        <f t="shared" si="71"/>
        <v>0</v>
      </c>
      <c r="X86" s="82">
        <f t="shared" si="71"/>
        <v>0</v>
      </c>
      <c r="Y86" s="82">
        <f t="shared" si="71"/>
        <v>0</v>
      </c>
      <c r="Z86" s="82">
        <f t="shared" si="71"/>
        <v>0</v>
      </c>
      <c r="AA86" s="82">
        <f t="shared" si="71"/>
        <v>0</v>
      </c>
      <c r="AB86" s="82">
        <f t="shared" si="71"/>
        <v>0</v>
      </c>
      <c r="AC86" s="82">
        <f t="shared" si="71"/>
        <v>0</v>
      </c>
      <c r="AD86" s="82">
        <f t="shared" si="71"/>
        <v>0</v>
      </c>
      <c r="AE86" s="82">
        <f t="shared" si="71"/>
        <v>0</v>
      </c>
      <c r="AF86" s="82">
        <f t="shared" si="71"/>
        <v>0</v>
      </c>
    </row>
    <row r="87" spans="1:32" ht="13" x14ac:dyDescent="0.15">
      <c r="A87" s="84">
        <f t="shared" si="58"/>
        <v>79</v>
      </c>
      <c r="B87" s="98">
        <f t="shared" ref="B87:AF87" si="72">B86</f>
        <v>0</v>
      </c>
      <c r="C87" s="82">
        <f t="shared" si="72"/>
        <v>0</v>
      </c>
      <c r="D87" s="82">
        <f t="shared" si="72"/>
        <v>0</v>
      </c>
      <c r="E87" s="82">
        <f t="shared" si="72"/>
        <v>0</v>
      </c>
      <c r="F87" s="82">
        <f t="shared" si="72"/>
        <v>0</v>
      </c>
      <c r="G87" s="82">
        <f t="shared" si="72"/>
        <v>0</v>
      </c>
      <c r="H87" s="82">
        <f t="shared" si="72"/>
        <v>0</v>
      </c>
      <c r="I87" s="108">
        <f t="shared" si="72"/>
        <v>0</v>
      </c>
      <c r="J87" s="82">
        <f t="shared" si="72"/>
        <v>0</v>
      </c>
      <c r="K87" s="82">
        <f t="shared" si="72"/>
        <v>0</v>
      </c>
      <c r="L87" s="82">
        <f t="shared" si="72"/>
        <v>0</v>
      </c>
      <c r="M87" s="82">
        <f t="shared" si="72"/>
        <v>0</v>
      </c>
      <c r="N87" s="98">
        <f t="shared" si="72"/>
        <v>0</v>
      </c>
      <c r="O87" s="82">
        <f t="shared" si="72"/>
        <v>0</v>
      </c>
      <c r="P87" s="82">
        <f t="shared" si="72"/>
        <v>0</v>
      </c>
      <c r="Q87" s="82">
        <f t="shared" si="72"/>
        <v>0</v>
      </c>
      <c r="R87" s="82">
        <f t="shared" si="72"/>
        <v>0</v>
      </c>
      <c r="S87" s="82">
        <f t="shared" si="72"/>
        <v>0</v>
      </c>
      <c r="T87" s="82">
        <f t="shared" si="72"/>
        <v>0</v>
      </c>
      <c r="U87" s="82">
        <f t="shared" si="72"/>
        <v>0</v>
      </c>
      <c r="V87" s="82">
        <f t="shared" si="72"/>
        <v>0</v>
      </c>
      <c r="W87" s="82">
        <f t="shared" si="72"/>
        <v>0</v>
      </c>
      <c r="X87" s="82">
        <f t="shared" si="72"/>
        <v>0</v>
      </c>
      <c r="Y87" s="82">
        <f t="shared" si="72"/>
        <v>0</v>
      </c>
      <c r="Z87" s="82">
        <f t="shared" si="72"/>
        <v>0</v>
      </c>
      <c r="AA87" s="82">
        <f t="shared" si="72"/>
        <v>0</v>
      </c>
      <c r="AB87" s="82">
        <f t="shared" si="72"/>
        <v>0</v>
      </c>
      <c r="AC87" s="82">
        <f t="shared" si="72"/>
        <v>0</v>
      </c>
      <c r="AD87" s="82">
        <f t="shared" si="72"/>
        <v>0</v>
      </c>
      <c r="AE87" s="82">
        <f t="shared" si="72"/>
        <v>0</v>
      </c>
      <c r="AF87" s="82">
        <f t="shared" si="72"/>
        <v>0</v>
      </c>
    </row>
    <row r="88" spans="1:32" ht="13" x14ac:dyDescent="0.15">
      <c r="A88" s="84">
        <f t="shared" si="58"/>
        <v>80</v>
      </c>
      <c r="B88" s="98">
        <f t="shared" ref="B88:AF88" si="73">B87</f>
        <v>0</v>
      </c>
      <c r="C88" s="82">
        <f t="shared" si="73"/>
        <v>0</v>
      </c>
      <c r="D88" s="82">
        <f t="shared" si="73"/>
        <v>0</v>
      </c>
      <c r="E88" s="82">
        <f t="shared" si="73"/>
        <v>0</v>
      </c>
      <c r="F88" s="82">
        <f t="shared" si="73"/>
        <v>0</v>
      </c>
      <c r="G88" s="82">
        <f t="shared" si="73"/>
        <v>0</v>
      </c>
      <c r="H88" s="82">
        <f t="shared" si="73"/>
        <v>0</v>
      </c>
      <c r="I88" s="108">
        <f t="shared" si="73"/>
        <v>0</v>
      </c>
      <c r="J88" s="82">
        <f t="shared" si="73"/>
        <v>0</v>
      </c>
      <c r="K88" s="82">
        <f t="shared" si="73"/>
        <v>0</v>
      </c>
      <c r="L88" s="82">
        <f t="shared" si="73"/>
        <v>0</v>
      </c>
      <c r="M88" s="82">
        <f t="shared" si="73"/>
        <v>0</v>
      </c>
      <c r="N88" s="98">
        <f t="shared" si="73"/>
        <v>0</v>
      </c>
      <c r="O88" s="82">
        <f t="shared" si="73"/>
        <v>0</v>
      </c>
      <c r="P88" s="82">
        <f t="shared" si="73"/>
        <v>0</v>
      </c>
      <c r="Q88" s="82">
        <f t="shared" si="73"/>
        <v>0</v>
      </c>
      <c r="R88" s="82">
        <f t="shared" si="73"/>
        <v>0</v>
      </c>
      <c r="S88" s="82">
        <f t="shared" si="73"/>
        <v>0</v>
      </c>
      <c r="T88" s="82">
        <f t="shared" si="73"/>
        <v>0</v>
      </c>
      <c r="U88" s="82">
        <f t="shared" si="73"/>
        <v>0</v>
      </c>
      <c r="V88" s="82">
        <f t="shared" si="73"/>
        <v>0</v>
      </c>
      <c r="W88" s="82">
        <f t="shared" si="73"/>
        <v>0</v>
      </c>
      <c r="X88" s="82">
        <f t="shared" si="73"/>
        <v>0</v>
      </c>
      <c r="Y88" s="82">
        <f t="shared" si="73"/>
        <v>0</v>
      </c>
      <c r="Z88" s="82">
        <f t="shared" si="73"/>
        <v>0</v>
      </c>
      <c r="AA88" s="82">
        <f t="shared" si="73"/>
        <v>0</v>
      </c>
      <c r="AB88" s="82">
        <f t="shared" si="73"/>
        <v>0</v>
      </c>
      <c r="AC88" s="82">
        <f t="shared" si="73"/>
        <v>0</v>
      </c>
      <c r="AD88" s="82">
        <f t="shared" si="73"/>
        <v>0</v>
      </c>
      <c r="AE88" s="82">
        <f t="shared" si="73"/>
        <v>0</v>
      </c>
      <c r="AF88" s="82">
        <f t="shared" si="73"/>
        <v>0</v>
      </c>
    </row>
    <row r="89" spans="1:32" ht="13" x14ac:dyDescent="0.15">
      <c r="A89" s="84">
        <f t="shared" si="58"/>
        <v>81</v>
      </c>
      <c r="B89" s="98">
        <f t="shared" ref="B89:AF89" si="74">B88</f>
        <v>0</v>
      </c>
      <c r="C89" s="82">
        <f t="shared" si="74"/>
        <v>0</v>
      </c>
      <c r="D89" s="82">
        <f t="shared" si="74"/>
        <v>0</v>
      </c>
      <c r="E89" s="82">
        <f t="shared" si="74"/>
        <v>0</v>
      </c>
      <c r="F89" s="82">
        <f t="shared" si="74"/>
        <v>0</v>
      </c>
      <c r="G89" s="82">
        <f t="shared" si="74"/>
        <v>0</v>
      </c>
      <c r="H89" s="82">
        <f t="shared" si="74"/>
        <v>0</v>
      </c>
      <c r="I89" s="108">
        <f t="shared" si="74"/>
        <v>0</v>
      </c>
      <c r="J89" s="82">
        <f t="shared" si="74"/>
        <v>0</v>
      </c>
      <c r="K89" s="82">
        <f t="shared" si="74"/>
        <v>0</v>
      </c>
      <c r="L89" s="82">
        <f t="shared" si="74"/>
        <v>0</v>
      </c>
      <c r="M89" s="82">
        <f t="shared" si="74"/>
        <v>0</v>
      </c>
      <c r="N89" s="98">
        <f t="shared" si="74"/>
        <v>0</v>
      </c>
      <c r="O89" s="82">
        <f t="shared" si="74"/>
        <v>0</v>
      </c>
      <c r="P89" s="82">
        <f t="shared" si="74"/>
        <v>0</v>
      </c>
      <c r="Q89" s="82">
        <f t="shared" si="74"/>
        <v>0</v>
      </c>
      <c r="R89" s="82">
        <f t="shared" si="74"/>
        <v>0</v>
      </c>
      <c r="S89" s="82">
        <f t="shared" si="74"/>
        <v>0</v>
      </c>
      <c r="T89" s="82">
        <f t="shared" si="74"/>
        <v>0</v>
      </c>
      <c r="U89" s="82">
        <f t="shared" si="74"/>
        <v>0</v>
      </c>
      <c r="V89" s="82">
        <f t="shared" si="74"/>
        <v>0</v>
      </c>
      <c r="W89" s="82">
        <f t="shared" si="74"/>
        <v>0</v>
      </c>
      <c r="X89" s="82">
        <f t="shared" si="74"/>
        <v>0</v>
      </c>
      <c r="Y89" s="82">
        <f t="shared" si="74"/>
        <v>0</v>
      </c>
      <c r="Z89" s="82">
        <f t="shared" si="74"/>
        <v>0</v>
      </c>
      <c r="AA89" s="82">
        <f t="shared" si="74"/>
        <v>0</v>
      </c>
      <c r="AB89" s="82">
        <f t="shared" si="74"/>
        <v>0</v>
      </c>
      <c r="AC89" s="82">
        <f t="shared" si="74"/>
        <v>0</v>
      </c>
      <c r="AD89" s="82">
        <f t="shared" si="74"/>
        <v>0</v>
      </c>
      <c r="AE89" s="82">
        <f t="shared" si="74"/>
        <v>0</v>
      </c>
      <c r="AF89" s="82">
        <f t="shared" si="74"/>
        <v>0</v>
      </c>
    </row>
    <row r="90" spans="1:32" ht="13" x14ac:dyDescent="0.15">
      <c r="A90" s="84">
        <f t="shared" si="58"/>
        <v>82</v>
      </c>
      <c r="B90" s="98">
        <f t="shared" ref="B90:AF90" si="75">B89</f>
        <v>0</v>
      </c>
      <c r="C90" s="82">
        <f t="shared" si="75"/>
        <v>0</v>
      </c>
      <c r="D90" s="82">
        <f t="shared" si="75"/>
        <v>0</v>
      </c>
      <c r="E90" s="82">
        <f t="shared" si="75"/>
        <v>0</v>
      </c>
      <c r="F90" s="82">
        <f t="shared" si="75"/>
        <v>0</v>
      </c>
      <c r="G90" s="82">
        <f t="shared" si="75"/>
        <v>0</v>
      </c>
      <c r="H90" s="82">
        <f t="shared" si="75"/>
        <v>0</v>
      </c>
      <c r="I90" s="108">
        <f t="shared" si="75"/>
        <v>0</v>
      </c>
      <c r="J90" s="82">
        <f t="shared" si="75"/>
        <v>0</v>
      </c>
      <c r="K90" s="82">
        <f t="shared" si="75"/>
        <v>0</v>
      </c>
      <c r="L90" s="82">
        <f t="shared" si="75"/>
        <v>0</v>
      </c>
      <c r="M90" s="82">
        <f t="shared" si="75"/>
        <v>0</v>
      </c>
      <c r="N90" s="98">
        <f t="shared" si="75"/>
        <v>0</v>
      </c>
      <c r="O90" s="82">
        <f t="shared" si="75"/>
        <v>0</v>
      </c>
      <c r="P90" s="82">
        <f t="shared" si="75"/>
        <v>0</v>
      </c>
      <c r="Q90" s="82">
        <f t="shared" si="75"/>
        <v>0</v>
      </c>
      <c r="R90" s="82">
        <f t="shared" si="75"/>
        <v>0</v>
      </c>
      <c r="S90" s="82">
        <f t="shared" si="75"/>
        <v>0</v>
      </c>
      <c r="T90" s="82">
        <f t="shared" si="75"/>
        <v>0</v>
      </c>
      <c r="U90" s="82">
        <f t="shared" si="75"/>
        <v>0</v>
      </c>
      <c r="V90" s="82">
        <f t="shared" si="75"/>
        <v>0</v>
      </c>
      <c r="W90" s="82">
        <f t="shared" si="75"/>
        <v>0</v>
      </c>
      <c r="X90" s="82">
        <f t="shared" si="75"/>
        <v>0</v>
      </c>
      <c r="Y90" s="82">
        <f t="shared" si="75"/>
        <v>0</v>
      </c>
      <c r="Z90" s="82">
        <f t="shared" si="75"/>
        <v>0</v>
      </c>
      <c r="AA90" s="82">
        <f t="shared" si="75"/>
        <v>0</v>
      </c>
      <c r="AB90" s="82">
        <f t="shared" si="75"/>
        <v>0</v>
      </c>
      <c r="AC90" s="82">
        <f t="shared" si="75"/>
        <v>0</v>
      </c>
      <c r="AD90" s="82">
        <f t="shared" si="75"/>
        <v>0</v>
      </c>
      <c r="AE90" s="82">
        <f t="shared" si="75"/>
        <v>0</v>
      </c>
      <c r="AF90" s="82">
        <f t="shared" si="75"/>
        <v>0</v>
      </c>
    </row>
    <row r="91" spans="1:32" ht="13" x14ac:dyDescent="0.15">
      <c r="A91" s="84">
        <f t="shared" si="58"/>
        <v>83</v>
      </c>
      <c r="B91" s="98">
        <f t="shared" ref="B91:AF91" si="76">B90</f>
        <v>0</v>
      </c>
      <c r="C91" s="82">
        <f t="shared" si="76"/>
        <v>0</v>
      </c>
      <c r="D91" s="82">
        <f t="shared" si="76"/>
        <v>0</v>
      </c>
      <c r="E91" s="82">
        <f t="shared" si="76"/>
        <v>0</v>
      </c>
      <c r="F91" s="82">
        <f t="shared" si="76"/>
        <v>0</v>
      </c>
      <c r="G91" s="82">
        <f t="shared" si="76"/>
        <v>0</v>
      </c>
      <c r="H91" s="82">
        <f t="shared" si="76"/>
        <v>0</v>
      </c>
      <c r="I91" s="108">
        <f t="shared" si="76"/>
        <v>0</v>
      </c>
      <c r="J91" s="82">
        <f t="shared" si="76"/>
        <v>0</v>
      </c>
      <c r="K91" s="82">
        <f t="shared" si="76"/>
        <v>0</v>
      </c>
      <c r="L91" s="82">
        <f t="shared" si="76"/>
        <v>0</v>
      </c>
      <c r="M91" s="82">
        <f t="shared" si="76"/>
        <v>0</v>
      </c>
      <c r="N91" s="98">
        <f t="shared" si="76"/>
        <v>0</v>
      </c>
      <c r="O91" s="82">
        <f t="shared" si="76"/>
        <v>0</v>
      </c>
      <c r="P91" s="82">
        <f t="shared" si="76"/>
        <v>0</v>
      </c>
      <c r="Q91" s="82">
        <f t="shared" si="76"/>
        <v>0</v>
      </c>
      <c r="R91" s="82">
        <f t="shared" si="76"/>
        <v>0</v>
      </c>
      <c r="S91" s="82">
        <f t="shared" si="76"/>
        <v>0</v>
      </c>
      <c r="T91" s="82">
        <f t="shared" si="76"/>
        <v>0</v>
      </c>
      <c r="U91" s="82">
        <f t="shared" si="76"/>
        <v>0</v>
      </c>
      <c r="V91" s="82">
        <f t="shared" si="76"/>
        <v>0</v>
      </c>
      <c r="W91" s="82">
        <f t="shared" si="76"/>
        <v>0</v>
      </c>
      <c r="X91" s="82">
        <f t="shared" si="76"/>
        <v>0</v>
      </c>
      <c r="Y91" s="82">
        <f t="shared" si="76"/>
        <v>0</v>
      </c>
      <c r="Z91" s="82">
        <f t="shared" si="76"/>
        <v>0</v>
      </c>
      <c r="AA91" s="82">
        <f t="shared" si="76"/>
        <v>0</v>
      </c>
      <c r="AB91" s="82">
        <f t="shared" si="76"/>
        <v>0</v>
      </c>
      <c r="AC91" s="82">
        <f t="shared" si="76"/>
        <v>0</v>
      </c>
      <c r="AD91" s="82">
        <f t="shared" si="76"/>
        <v>0</v>
      </c>
      <c r="AE91" s="82">
        <f t="shared" si="76"/>
        <v>0</v>
      </c>
      <c r="AF91" s="82">
        <f t="shared" si="76"/>
        <v>0</v>
      </c>
    </row>
    <row r="92" spans="1:32" ht="13" x14ac:dyDescent="0.15">
      <c r="A92" s="84">
        <f t="shared" si="58"/>
        <v>84</v>
      </c>
      <c r="B92" s="98">
        <f t="shared" ref="B92:AF92" si="77">B91</f>
        <v>0</v>
      </c>
      <c r="C92" s="82">
        <f t="shared" si="77"/>
        <v>0</v>
      </c>
      <c r="D92" s="82">
        <f t="shared" si="77"/>
        <v>0</v>
      </c>
      <c r="E92" s="82">
        <f t="shared" si="77"/>
        <v>0</v>
      </c>
      <c r="F92" s="82">
        <f t="shared" si="77"/>
        <v>0</v>
      </c>
      <c r="G92" s="82">
        <f t="shared" si="77"/>
        <v>0</v>
      </c>
      <c r="H92" s="82">
        <f t="shared" si="77"/>
        <v>0</v>
      </c>
      <c r="I92" s="108">
        <f t="shared" si="77"/>
        <v>0</v>
      </c>
      <c r="J92" s="82">
        <f t="shared" si="77"/>
        <v>0</v>
      </c>
      <c r="K92" s="82">
        <f t="shared" si="77"/>
        <v>0</v>
      </c>
      <c r="L92" s="82">
        <f t="shared" si="77"/>
        <v>0</v>
      </c>
      <c r="M92" s="82">
        <f t="shared" si="77"/>
        <v>0</v>
      </c>
      <c r="N92" s="98">
        <f t="shared" si="77"/>
        <v>0</v>
      </c>
      <c r="O92" s="82">
        <f t="shared" si="77"/>
        <v>0</v>
      </c>
      <c r="P92" s="82">
        <f t="shared" si="77"/>
        <v>0</v>
      </c>
      <c r="Q92" s="82">
        <f t="shared" si="77"/>
        <v>0</v>
      </c>
      <c r="R92" s="82">
        <f t="shared" si="77"/>
        <v>0</v>
      </c>
      <c r="S92" s="82">
        <f t="shared" si="77"/>
        <v>0</v>
      </c>
      <c r="T92" s="82">
        <f t="shared" si="77"/>
        <v>0</v>
      </c>
      <c r="U92" s="82">
        <f t="shared" si="77"/>
        <v>0</v>
      </c>
      <c r="V92" s="82">
        <f t="shared" si="77"/>
        <v>0</v>
      </c>
      <c r="W92" s="82">
        <f t="shared" si="77"/>
        <v>0</v>
      </c>
      <c r="X92" s="82">
        <f t="shared" si="77"/>
        <v>0</v>
      </c>
      <c r="Y92" s="82">
        <f t="shared" si="77"/>
        <v>0</v>
      </c>
      <c r="Z92" s="82">
        <f t="shared" si="77"/>
        <v>0</v>
      </c>
      <c r="AA92" s="82">
        <f t="shared" si="77"/>
        <v>0</v>
      </c>
      <c r="AB92" s="82">
        <f t="shared" si="77"/>
        <v>0</v>
      </c>
      <c r="AC92" s="82">
        <f t="shared" si="77"/>
        <v>0</v>
      </c>
      <c r="AD92" s="82">
        <f t="shared" si="77"/>
        <v>0</v>
      </c>
      <c r="AE92" s="82">
        <f t="shared" si="77"/>
        <v>0</v>
      </c>
      <c r="AF92" s="82">
        <f t="shared" si="77"/>
        <v>0</v>
      </c>
    </row>
    <row r="93" spans="1:32" ht="13" x14ac:dyDescent="0.15">
      <c r="A93" s="84">
        <f t="shared" si="58"/>
        <v>85</v>
      </c>
      <c r="B93" s="98">
        <f t="shared" ref="B93:AF93" si="78">B92</f>
        <v>0</v>
      </c>
      <c r="C93" s="82">
        <f t="shared" si="78"/>
        <v>0</v>
      </c>
      <c r="D93" s="82">
        <f t="shared" si="78"/>
        <v>0</v>
      </c>
      <c r="E93" s="82">
        <f t="shared" si="78"/>
        <v>0</v>
      </c>
      <c r="F93" s="82">
        <f t="shared" si="78"/>
        <v>0</v>
      </c>
      <c r="G93" s="82">
        <f t="shared" si="78"/>
        <v>0</v>
      </c>
      <c r="H93" s="82">
        <f t="shared" si="78"/>
        <v>0</v>
      </c>
      <c r="I93" s="108">
        <f t="shared" si="78"/>
        <v>0</v>
      </c>
      <c r="J93" s="82">
        <f t="shared" si="78"/>
        <v>0</v>
      </c>
      <c r="K93" s="82">
        <f t="shared" si="78"/>
        <v>0</v>
      </c>
      <c r="L93" s="82">
        <f t="shared" si="78"/>
        <v>0</v>
      </c>
      <c r="M93" s="82">
        <f t="shared" si="78"/>
        <v>0</v>
      </c>
      <c r="N93" s="98">
        <f t="shared" si="78"/>
        <v>0</v>
      </c>
      <c r="O93" s="82">
        <f t="shared" si="78"/>
        <v>0</v>
      </c>
      <c r="P93" s="82">
        <f t="shared" si="78"/>
        <v>0</v>
      </c>
      <c r="Q93" s="82">
        <f t="shared" si="78"/>
        <v>0</v>
      </c>
      <c r="R93" s="82">
        <f t="shared" si="78"/>
        <v>0</v>
      </c>
      <c r="S93" s="82">
        <f t="shared" si="78"/>
        <v>0</v>
      </c>
      <c r="T93" s="82">
        <f t="shared" si="78"/>
        <v>0</v>
      </c>
      <c r="U93" s="82">
        <f t="shared" si="78"/>
        <v>0</v>
      </c>
      <c r="V93" s="82">
        <f t="shared" si="78"/>
        <v>0</v>
      </c>
      <c r="W93" s="82">
        <f t="shared" si="78"/>
        <v>0</v>
      </c>
      <c r="X93" s="82">
        <f t="shared" si="78"/>
        <v>0</v>
      </c>
      <c r="Y93" s="82">
        <f t="shared" si="78"/>
        <v>0</v>
      </c>
      <c r="Z93" s="82">
        <f t="shared" si="78"/>
        <v>0</v>
      </c>
      <c r="AA93" s="82">
        <f t="shared" si="78"/>
        <v>0</v>
      </c>
      <c r="AB93" s="82">
        <f t="shared" si="78"/>
        <v>0</v>
      </c>
      <c r="AC93" s="82">
        <f t="shared" si="78"/>
        <v>0</v>
      </c>
      <c r="AD93" s="82">
        <f t="shared" si="78"/>
        <v>0</v>
      </c>
      <c r="AE93" s="82">
        <f t="shared" si="78"/>
        <v>0</v>
      </c>
      <c r="AF93" s="82">
        <f t="shared" si="78"/>
        <v>0</v>
      </c>
    </row>
    <row r="94" spans="1:32" ht="13" x14ac:dyDescent="0.15">
      <c r="A94" s="84">
        <f t="shared" si="58"/>
        <v>86</v>
      </c>
      <c r="B94" s="98">
        <f t="shared" ref="B94:AF94" si="79">B93</f>
        <v>0</v>
      </c>
      <c r="C94" s="82">
        <f t="shared" si="79"/>
        <v>0</v>
      </c>
      <c r="D94" s="82">
        <f t="shared" si="79"/>
        <v>0</v>
      </c>
      <c r="E94" s="82">
        <f t="shared" si="79"/>
        <v>0</v>
      </c>
      <c r="F94" s="82">
        <f t="shared" si="79"/>
        <v>0</v>
      </c>
      <c r="G94" s="82">
        <f t="shared" si="79"/>
        <v>0</v>
      </c>
      <c r="H94" s="82">
        <f t="shared" si="79"/>
        <v>0</v>
      </c>
      <c r="I94" s="108">
        <f t="shared" si="79"/>
        <v>0</v>
      </c>
      <c r="J94" s="82">
        <f t="shared" si="79"/>
        <v>0</v>
      </c>
      <c r="K94" s="82">
        <f t="shared" si="79"/>
        <v>0</v>
      </c>
      <c r="L94" s="82">
        <f t="shared" si="79"/>
        <v>0</v>
      </c>
      <c r="M94" s="82">
        <f t="shared" si="79"/>
        <v>0</v>
      </c>
      <c r="N94" s="98">
        <f t="shared" si="79"/>
        <v>0</v>
      </c>
      <c r="O94" s="82">
        <f t="shared" si="79"/>
        <v>0</v>
      </c>
      <c r="P94" s="82">
        <f t="shared" si="79"/>
        <v>0</v>
      </c>
      <c r="Q94" s="82">
        <f t="shared" si="79"/>
        <v>0</v>
      </c>
      <c r="R94" s="82">
        <f t="shared" si="79"/>
        <v>0</v>
      </c>
      <c r="S94" s="82">
        <f t="shared" si="79"/>
        <v>0</v>
      </c>
      <c r="T94" s="82">
        <f t="shared" si="79"/>
        <v>0</v>
      </c>
      <c r="U94" s="82">
        <f t="shared" si="79"/>
        <v>0</v>
      </c>
      <c r="V94" s="82">
        <f t="shared" si="79"/>
        <v>0</v>
      </c>
      <c r="W94" s="82">
        <f t="shared" si="79"/>
        <v>0</v>
      </c>
      <c r="X94" s="82">
        <f t="shared" si="79"/>
        <v>0</v>
      </c>
      <c r="Y94" s="82">
        <f t="shared" si="79"/>
        <v>0</v>
      </c>
      <c r="Z94" s="82">
        <f t="shared" si="79"/>
        <v>0</v>
      </c>
      <c r="AA94" s="82">
        <f t="shared" si="79"/>
        <v>0</v>
      </c>
      <c r="AB94" s="82">
        <f t="shared" si="79"/>
        <v>0</v>
      </c>
      <c r="AC94" s="82">
        <f t="shared" si="79"/>
        <v>0</v>
      </c>
      <c r="AD94" s="82">
        <f t="shared" si="79"/>
        <v>0</v>
      </c>
      <c r="AE94" s="82">
        <f t="shared" si="79"/>
        <v>0</v>
      </c>
      <c r="AF94" s="82">
        <f t="shared" si="79"/>
        <v>0</v>
      </c>
    </row>
    <row r="95" spans="1:32" ht="13" x14ac:dyDescent="0.15">
      <c r="A95" s="64"/>
      <c r="B95" s="95"/>
      <c r="C95" s="74"/>
      <c r="D95" s="74"/>
      <c r="I95" s="107"/>
      <c r="J95" s="64"/>
      <c r="M95" s="64"/>
      <c r="N95" s="112"/>
    </row>
    <row r="96" spans="1:32" ht="13" x14ac:dyDescent="0.15">
      <c r="A96" s="87" t="str">
        <f>A16</f>
        <v>UUK proposal DC</v>
      </c>
      <c r="B96" s="95"/>
      <c r="C96" s="74"/>
      <c r="D96" s="74"/>
      <c r="I96" s="107"/>
      <c r="J96" s="64"/>
      <c r="N96" s="112"/>
    </row>
    <row r="97" spans="1:32" ht="13" x14ac:dyDescent="0.15">
      <c r="A97" s="67" t="str">
        <f t="shared" ref="A97:A118" si="80">A25</f>
        <v>Age in retirement</v>
      </c>
      <c r="B97" s="95"/>
      <c r="C97" s="74"/>
      <c r="D97" s="74"/>
      <c r="I97" s="107"/>
      <c r="J97" s="64"/>
      <c r="N97" s="112"/>
    </row>
    <row r="98" spans="1:32" ht="13" x14ac:dyDescent="0.15">
      <c r="A98" s="84">
        <f t="shared" si="80"/>
        <v>66</v>
      </c>
      <c r="B98" s="99">
        <f t="shared" ref="B98:AF98" si="81">B7*B8</f>
        <v>0</v>
      </c>
      <c r="C98" s="88">
        <f t="shared" si="81"/>
        <v>0</v>
      </c>
      <c r="D98" s="88">
        <f t="shared" si="81"/>
        <v>0</v>
      </c>
      <c r="E98" s="88">
        <f t="shared" si="81"/>
        <v>0</v>
      </c>
      <c r="F98" s="88">
        <f t="shared" si="81"/>
        <v>0</v>
      </c>
      <c r="G98" s="88">
        <f t="shared" si="81"/>
        <v>0</v>
      </c>
      <c r="H98" s="88">
        <f t="shared" si="81"/>
        <v>0</v>
      </c>
      <c r="I98" s="109">
        <f t="shared" si="81"/>
        <v>0</v>
      </c>
      <c r="J98" s="88">
        <f t="shared" si="81"/>
        <v>512.12089411270858</v>
      </c>
      <c r="K98" s="88">
        <f t="shared" si="81"/>
        <v>387.23895476965055</v>
      </c>
      <c r="L98" s="88">
        <f t="shared" si="81"/>
        <v>0</v>
      </c>
      <c r="M98" s="88">
        <f t="shared" si="81"/>
        <v>0</v>
      </c>
      <c r="N98" s="99">
        <f t="shared" si="81"/>
        <v>0</v>
      </c>
      <c r="O98" s="88">
        <f t="shared" si="81"/>
        <v>0</v>
      </c>
      <c r="P98" s="88">
        <f t="shared" si="81"/>
        <v>0</v>
      </c>
      <c r="Q98" s="88">
        <f t="shared" si="81"/>
        <v>0</v>
      </c>
      <c r="R98" s="88">
        <f t="shared" si="81"/>
        <v>0</v>
      </c>
      <c r="S98" s="88">
        <f t="shared" si="81"/>
        <v>0</v>
      </c>
      <c r="T98" s="88">
        <f t="shared" si="81"/>
        <v>0</v>
      </c>
      <c r="U98" s="88">
        <f t="shared" si="81"/>
        <v>0</v>
      </c>
      <c r="V98" s="88">
        <f t="shared" si="81"/>
        <v>0</v>
      </c>
      <c r="W98" s="88">
        <f t="shared" si="81"/>
        <v>0</v>
      </c>
      <c r="X98" s="88">
        <f t="shared" si="81"/>
        <v>0</v>
      </c>
      <c r="Y98" s="88">
        <f t="shared" si="81"/>
        <v>0</v>
      </c>
      <c r="Z98" s="88">
        <f t="shared" si="81"/>
        <v>0</v>
      </c>
      <c r="AA98" s="88">
        <f t="shared" si="81"/>
        <v>0</v>
      </c>
      <c r="AB98" s="88">
        <f t="shared" si="81"/>
        <v>0</v>
      </c>
      <c r="AC98" s="88">
        <f t="shared" si="81"/>
        <v>0</v>
      </c>
      <c r="AD98" s="88">
        <f t="shared" si="81"/>
        <v>0</v>
      </c>
      <c r="AE98" s="88">
        <f t="shared" si="81"/>
        <v>0</v>
      </c>
      <c r="AF98" s="88">
        <f t="shared" si="81"/>
        <v>0</v>
      </c>
    </row>
    <row r="99" spans="1:32" ht="13" x14ac:dyDescent="0.15">
      <c r="A99" s="84">
        <f t="shared" si="80"/>
        <v>67</v>
      </c>
      <c r="B99" s="99">
        <f t="shared" ref="B99:AF99" si="82">B98</f>
        <v>0</v>
      </c>
      <c r="C99" s="88">
        <f t="shared" si="82"/>
        <v>0</v>
      </c>
      <c r="D99" s="88">
        <f t="shared" si="82"/>
        <v>0</v>
      </c>
      <c r="E99" s="88">
        <f t="shared" si="82"/>
        <v>0</v>
      </c>
      <c r="F99" s="88">
        <f t="shared" si="82"/>
        <v>0</v>
      </c>
      <c r="G99" s="88">
        <f t="shared" si="82"/>
        <v>0</v>
      </c>
      <c r="H99" s="88">
        <f t="shared" si="82"/>
        <v>0</v>
      </c>
      <c r="I99" s="109">
        <f t="shared" si="82"/>
        <v>0</v>
      </c>
      <c r="J99" s="88">
        <f t="shared" si="82"/>
        <v>512.12089411270858</v>
      </c>
      <c r="K99" s="88">
        <f t="shared" si="82"/>
        <v>387.23895476965055</v>
      </c>
      <c r="L99" s="88">
        <f t="shared" si="82"/>
        <v>0</v>
      </c>
      <c r="M99" s="88">
        <f t="shared" si="82"/>
        <v>0</v>
      </c>
      <c r="N99" s="99">
        <f t="shared" si="82"/>
        <v>0</v>
      </c>
      <c r="O99" s="88">
        <f t="shared" si="82"/>
        <v>0</v>
      </c>
      <c r="P99" s="88">
        <f t="shared" si="82"/>
        <v>0</v>
      </c>
      <c r="Q99" s="88">
        <f t="shared" si="82"/>
        <v>0</v>
      </c>
      <c r="R99" s="88">
        <f t="shared" si="82"/>
        <v>0</v>
      </c>
      <c r="S99" s="88">
        <f t="shared" si="82"/>
        <v>0</v>
      </c>
      <c r="T99" s="88">
        <f t="shared" si="82"/>
        <v>0</v>
      </c>
      <c r="U99" s="88">
        <f t="shared" si="82"/>
        <v>0</v>
      </c>
      <c r="V99" s="88">
        <f t="shared" si="82"/>
        <v>0</v>
      </c>
      <c r="W99" s="88">
        <f t="shared" si="82"/>
        <v>0</v>
      </c>
      <c r="X99" s="88">
        <f t="shared" si="82"/>
        <v>0</v>
      </c>
      <c r="Y99" s="88">
        <f t="shared" si="82"/>
        <v>0</v>
      </c>
      <c r="Z99" s="88">
        <f t="shared" si="82"/>
        <v>0</v>
      </c>
      <c r="AA99" s="88">
        <f t="shared" si="82"/>
        <v>0</v>
      </c>
      <c r="AB99" s="88">
        <f t="shared" si="82"/>
        <v>0</v>
      </c>
      <c r="AC99" s="88">
        <f t="shared" si="82"/>
        <v>0</v>
      </c>
      <c r="AD99" s="88">
        <f t="shared" si="82"/>
        <v>0</v>
      </c>
      <c r="AE99" s="88">
        <f t="shared" si="82"/>
        <v>0</v>
      </c>
      <c r="AF99" s="88">
        <f t="shared" si="82"/>
        <v>0</v>
      </c>
    </row>
    <row r="100" spans="1:32" ht="13" x14ac:dyDescent="0.15">
      <c r="A100" s="84">
        <f t="shared" si="80"/>
        <v>68</v>
      </c>
      <c r="B100" s="99">
        <f t="shared" ref="B100:AF100" si="83">B99</f>
        <v>0</v>
      </c>
      <c r="C100" s="88">
        <f t="shared" si="83"/>
        <v>0</v>
      </c>
      <c r="D100" s="88">
        <f t="shared" si="83"/>
        <v>0</v>
      </c>
      <c r="E100" s="88">
        <f t="shared" si="83"/>
        <v>0</v>
      </c>
      <c r="F100" s="88">
        <f t="shared" si="83"/>
        <v>0</v>
      </c>
      <c r="G100" s="88">
        <f t="shared" si="83"/>
        <v>0</v>
      </c>
      <c r="H100" s="88">
        <f t="shared" si="83"/>
        <v>0</v>
      </c>
      <c r="I100" s="109">
        <f t="shared" si="83"/>
        <v>0</v>
      </c>
      <c r="J100" s="88">
        <f t="shared" si="83"/>
        <v>512.12089411270858</v>
      </c>
      <c r="K100" s="88">
        <f t="shared" si="83"/>
        <v>387.23895476965055</v>
      </c>
      <c r="L100" s="88">
        <f t="shared" si="83"/>
        <v>0</v>
      </c>
      <c r="M100" s="88">
        <f t="shared" si="83"/>
        <v>0</v>
      </c>
      <c r="N100" s="99">
        <f t="shared" si="83"/>
        <v>0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88">
        <f t="shared" si="83"/>
        <v>0</v>
      </c>
      <c r="T100" s="88">
        <f t="shared" si="83"/>
        <v>0</v>
      </c>
      <c r="U100" s="88">
        <f t="shared" si="83"/>
        <v>0</v>
      </c>
      <c r="V100" s="88">
        <f t="shared" si="83"/>
        <v>0</v>
      </c>
      <c r="W100" s="88">
        <f t="shared" si="83"/>
        <v>0</v>
      </c>
      <c r="X100" s="88">
        <f t="shared" si="83"/>
        <v>0</v>
      </c>
      <c r="Y100" s="88">
        <f t="shared" si="83"/>
        <v>0</v>
      </c>
      <c r="Z100" s="88">
        <f t="shared" si="83"/>
        <v>0</v>
      </c>
      <c r="AA100" s="88">
        <f t="shared" si="83"/>
        <v>0</v>
      </c>
      <c r="AB100" s="88">
        <f t="shared" si="83"/>
        <v>0</v>
      </c>
      <c r="AC100" s="88">
        <f t="shared" si="83"/>
        <v>0</v>
      </c>
      <c r="AD100" s="88">
        <f t="shared" si="83"/>
        <v>0</v>
      </c>
      <c r="AE100" s="88">
        <f t="shared" si="83"/>
        <v>0</v>
      </c>
      <c r="AF100" s="88">
        <f t="shared" si="83"/>
        <v>0</v>
      </c>
    </row>
    <row r="101" spans="1:32" ht="13" x14ac:dyDescent="0.15">
      <c r="A101" s="84">
        <f t="shared" si="80"/>
        <v>69</v>
      </c>
      <c r="B101" s="99">
        <f t="shared" ref="B101:AF101" si="84">B100</f>
        <v>0</v>
      </c>
      <c r="C101" s="88">
        <f t="shared" si="84"/>
        <v>0</v>
      </c>
      <c r="D101" s="88">
        <f t="shared" si="84"/>
        <v>0</v>
      </c>
      <c r="E101" s="88">
        <f t="shared" si="84"/>
        <v>0</v>
      </c>
      <c r="F101" s="88">
        <f t="shared" si="84"/>
        <v>0</v>
      </c>
      <c r="G101" s="88">
        <f t="shared" si="84"/>
        <v>0</v>
      </c>
      <c r="H101" s="88">
        <f t="shared" si="84"/>
        <v>0</v>
      </c>
      <c r="I101" s="109">
        <f t="shared" si="84"/>
        <v>0</v>
      </c>
      <c r="J101" s="88">
        <f t="shared" si="84"/>
        <v>512.12089411270858</v>
      </c>
      <c r="K101" s="88">
        <f t="shared" si="84"/>
        <v>387.23895476965055</v>
      </c>
      <c r="L101" s="88">
        <f t="shared" si="84"/>
        <v>0</v>
      </c>
      <c r="M101" s="88">
        <f t="shared" si="84"/>
        <v>0</v>
      </c>
      <c r="N101" s="99">
        <f t="shared" si="84"/>
        <v>0</v>
      </c>
      <c r="O101" s="88">
        <f t="shared" si="84"/>
        <v>0</v>
      </c>
      <c r="P101" s="88">
        <f t="shared" si="84"/>
        <v>0</v>
      </c>
      <c r="Q101" s="88">
        <f t="shared" si="84"/>
        <v>0</v>
      </c>
      <c r="R101" s="88">
        <f t="shared" si="84"/>
        <v>0</v>
      </c>
      <c r="S101" s="88">
        <f t="shared" si="84"/>
        <v>0</v>
      </c>
      <c r="T101" s="88">
        <f t="shared" si="84"/>
        <v>0</v>
      </c>
      <c r="U101" s="88">
        <f t="shared" si="84"/>
        <v>0</v>
      </c>
      <c r="V101" s="88">
        <f t="shared" si="84"/>
        <v>0</v>
      </c>
      <c r="W101" s="88">
        <f t="shared" si="84"/>
        <v>0</v>
      </c>
      <c r="X101" s="88">
        <f t="shared" si="84"/>
        <v>0</v>
      </c>
      <c r="Y101" s="88">
        <f t="shared" si="84"/>
        <v>0</v>
      </c>
      <c r="Z101" s="88">
        <f t="shared" si="84"/>
        <v>0</v>
      </c>
      <c r="AA101" s="88">
        <f t="shared" si="84"/>
        <v>0</v>
      </c>
      <c r="AB101" s="88">
        <f t="shared" si="84"/>
        <v>0</v>
      </c>
      <c r="AC101" s="88">
        <f t="shared" si="84"/>
        <v>0</v>
      </c>
      <c r="AD101" s="88">
        <f t="shared" si="84"/>
        <v>0</v>
      </c>
      <c r="AE101" s="88">
        <f t="shared" si="84"/>
        <v>0</v>
      </c>
      <c r="AF101" s="88">
        <f t="shared" si="84"/>
        <v>0</v>
      </c>
    </row>
    <row r="102" spans="1:32" ht="13" x14ac:dyDescent="0.15">
      <c r="A102" s="84">
        <f t="shared" si="80"/>
        <v>70</v>
      </c>
      <c r="B102" s="99">
        <f t="shared" ref="B102:AF102" si="85">B101</f>
        <v>0</v>
      </c>
      <c r="C102" s="88">
        <f t="shared" si="85"/>
        <v>0</v>
      </c>
      <c r="D102" s="88">
        <f t="shared" si="85"/>
        <v>0</v>
      </c>
      <c r="E102" s="88">
        <f t="shared" si="85"/>
        <v>0</v>
      </c>
      <c r="F102" s="88">
        <f t="shared" si="85"/>
        <v>0</v>
      </c>
      <c r="G102" s="88">
        <f t="shared" si="85"/>
        <v>0</v>
      </c>
      <c r="H102" s="88">
        <f t="shared" si="85"/>
        <v>0</v>
      </c>
      <c r="I102" s="109">
        <f t="shared" si="85"/>
        <v>0</v>
      </c>
      <c r="J102" s="88">
        <f t="shared" si="85"/>
        <v>512.12089411270858</v>
      </c>
      <c r="K102" s="88">
        <f t="shared" si="85"/>
        <v>387.23895476965055</v>
      </c>
      <c r="L102" s="88">
        <f t="shared" si="85"/>
        <v>0</v>
      </c>
      <c r="M102" s="88">
        <f t="shared" si="85"/>
        <v>0</v>
      </c>
      <c r="N102" s="99">
        <f t="shared" si="85"/>
        <v>0</v>
      </c>
      <c r="O102" s="88">
        <f t="shared" si="85"/>
        <v>0</v>
      </c>
      <c r="P102" s="88">
        <f t="shared" si="85"/>
        <v>0</v>
      </c>
      <c r="Q102" s="88">
        <f t="shared" si="85"/>
        <v>0</v>
      </c>
      <c r="R102" s="88">
        <f t="shared" si="85"/>
        <v>0</v>
      </c>
      <c r="S102" s="88">
        <f t="shared" si="85"/>
        <v>0</v>
      </c>
      <c r="T102" s="88">
        <f t="shared" si="85"/>
        <v>0</v>
      </c>
      <c r="U102" s="88">
        <f t="shared" si="85"/>
        <v>0</v>
      </c>
      <c r="V102" s="88">
        <f t="shared" si="85"/>
        <v>0</v>
      </c>
      <c r="W102" s="88">
        <f t="shared" si="85"/>
        <v>0</v>
      </c>
      <c r="X102" s="88">
        <f t="shared" si="85"/>
        <v>0</v>
      </c>
      <c r="Y102" s="88">
        <f t="shared" si="85"/>
        <v>0</v>
      </c>
      <c r="Z102" s="88">
        <f t="shared" si="85"/>
        <v>0</v>
      </c>
      <c r="AA102" s="88">
        <f t="shared" si="85"/>
        <v>0</v>
      </c>
      <c r="AB102" s="88">
        <f t="shared" si="85"/>
        <v>0</v>
      </c>
      <c r="AC102" s="88">
        <f t="shared" si="85"/>
        <v>0</v>
      </c>
      <c r="AD102" s="88">
        <f t="shared" si="85"/>
        <v>0</v>
      </c>
      <c r="AE102" s="88">
        <f t="shared" si="85"/>
        <v>0</v>
      </c>
      <c r="AF102" s="88">
        <f t="shared" si="85"/>
        <v>0</v>
      </c>
    </row>
    <row r="103" spans="1:32" ht="13" x14ac:dyDescent="0.15">
      <c r="A103" s="84">
        <f t="shared" si="80"/>
        <v>71</v>
      </c>
      <c r="B103" s="99">
        <f t="shared" ref="B103:AF103" si="86">B102</f>
        <v>0</v>
      </c>
      <c r="C103" s="88">
        <f t="shared" si="86"/>
        <v>0</v>
      </c>
      <c r="D103" s="88">
        <f t="shared" si="86"/>
        <v>0</v>
      </c>
      <c r="E103" s="88">
        <f t="shared" si="86"/>
        <v>0</v>
      </c>
      <c r="F103" s="88">
        <f t="shared" si="86"/>
        <v>0</v>
      </c>
      <c r="G103" s="88">
        <f t="shared" si="86"/>
        <v>0</v>
      </c>
      <c r="H103" s="88">
        <f t="shared" si="86"/>
        <v>0</v>
      </c>
      <c r="I103" s="109">
        <f t="shared" si="86"/>
        <v>0</v>
      </c>
      <c r="J103" s="88">
        <f t="shared" si="86"/>
        <v>512.12089411270858</v>
      </c>
      <c r="K103" s="88">
        <f t="shared" si="86"/>
        <v>387.23895476965055</v>
      </c>
      <c r="L103" s="88">
        <f t="shared" si="86"/>
        <v>0</v>
      </c>
      <c r="M103" s="88">
        <f t="shared" si="86"/>
        <v>0</v>
      </c>
      <c r="N103" s="99">
        <f t="shared" si="86"/>
        <v>0</v>
      </c>
      <c r="O103" s="88">
        <f t="shared" si="86"/>
        <v>0</v>
      </c>
      <c r="P103" s="88">
        <f t="shared" si="86"/>
        <v>0</v>
      </c>
      <c r="Q103" s="88">
        <f t="shared" si="86"/>
        <v>0</v>
      </c>
      <c r="R103" s="88">
        <f t="shared" si="86"/>
        <v>0</v>
      </c>
      <c r="S103" s="88">
        <f t="shared" si="86"/>
        <v>0</v>
      </c>
      <c r="T103" s="88">
        <f t="shared" si="86"/>
        <v>0</v>
      </c>
      <c r="U103" s="88">
        <f t="shared" si="86"/>
        <v>0</v>
      </c>
      <c r="V103" s="88">
        <f t="shared" si="86"/>
        <v>0</v>
      </c>
      <c r="W103" s="88">
        <f t="shared" si="86"/>
        <v>0</v>
      </c>
      <c r="X103" s="88">
        <f t="shared" si="86"/>
        <v>0</v>
      </c>
      <c r="Y103" s="88">
        <f t="shared" si="86"/>
        <v>0</v>
      </c>
      <c r="Z103" s="88">
        <f t="shared" si="86"/>
        <v>0</v>
      </c>
      <c r="AA103" s="88">
        <f t="shared" si="86"/>
        <v>0</v>
      </c>
      <c r="AB103" s="88">
        <f t="shared" si="86"/>
        <v>0</v>
      </c>
      <c r="AC103" s="88">
        <f t="shared" si="86"/>
        <v>0</v>
      </c>
      <c r="AD103" s="88">
        <f t="shared" si="86"/>
        <v>0</v>
      </c>
      <c r="AE103" s="88">
        <f t="shared" si="86"/>
        <v>0</v>
      </c>
      <c r="AF103" s="88">
        <f t="shared" si="86"/>
        <v>0</v>
      </c>
    </row>
    <row r="104" spans="1:32" ht="13" x14ac:dyDescent="0.15">
      <c r="A104" s="84">
        <f t="shared" si="80"/>
        <v>72</v>
      </c>
      <c r="B104" s="99">
        <f t="shared" ref="B104:AF104" si="87">B103</f>
        <v>0</v>
      </c>
      <c r="C104" s="88">
        <f t="shared" si="87"/>
        <v>0</v>
      </c>
      <c r="D104" s="88">
        <f t="shared" si="87"/>
        <v>0</v>
      </c>
      <c r="E104" s="88">
        <f t="shared" si="87"/>
        <v>0</v>
      </c>
      <c r="F104" s="88">
        <f t="shared" si="87"/>
        <v>0</v>
      </c>
      <c r="G104" s="88">
        <f t="shared" si="87"/>
        <v>0</v>
      </c>
      <c r="H104" s="88">
        <f t="shared" si="87"/>
        <v>0</v>
      </c>
      <c r="I104" s="109">
        <f t="shared" si="87"/>
        <v>0</v>
      </c>
      <c r="J104" s="88">
        <f t="shared" si="87"/>
        <v>512.12089411270858</v>
      </c>
      <c r="K104" s="88">
        <f t="shared" si="87"/>
        <v>387.23895476965055</v>
      </c>
      <c r="L104" s="88">
        <f t="shared" si="87"/>
        <v>0</v>
      </c>
      <c r="M104" s="88">
        <f t="shared" si="87"/>
        <v>0</v>
      </c>
      <c r="N104" s="99">
        <f t="shared" si="87"/>
        <v>0</v>
      </c>
      <c r="O104" s="88">
        <f t="shared" si="87"/>
        <v>0</v>
      </c>
      <c r="P104" s="88">
        <f t="shared" si="87"/>
        <v>0</v>
      </c>
      <c r="Q104" s="88">
        <f t="shared" si="87"/>
        <v>0</v>
      </c>
      <c r="R104" s="88">
        <f t="shared" si="87"/>
        <v>0</v>
      </c>
      <c r="S104" s="88">
        <f t="shared" si="87"/>
        <v>0</v>
      </c>
      <c r="T104" s="88">
        <f t="shared" si="87"/>
        <v>0</v>
      </c>
      <c r="U104" s="88">
        <f t="shared" si="87"/>
        <v>0</v>
      </c>
      <c r="V104" s="88">
        <f t="shared" si="87"/>
        <v>0</v>
      </c>
      <c r="W104" s="88">
        <f t="shared" si="87"/>
        <v>0</v>
      </c>
      <c r="X104" s="88">
        <f t="shared" si="87"/>
        <v>0</v>
      </c>
      <c r="Y104" s="88">
        <f t="shared" si="87"/>
        <v>0</v>
      </c>
      <c r="Z104" s="88">
        <f t="shared" si="87"/>
        <v>0</v>
      </c>
      <c r="AA104" s="88">
        <f t="shared" si="87"/>
        <v>0</v>
      </c>
      <c r="AB104" s="88">
        <f t="shared" si="87"/>
        <v>0</v>
      </c>
      <c r="AC104" s="88">
        <f t="shared" si="87"/>
        <v>0</v>
      </c>
      <c r="AD104" s="88">
        <f t="shared" si="87"/>
        <v>0</v>
      </c>
      <c r="AE104" s="88">
        <f t="shared" si="87"/>
        <v>0</v>
      </c>
      <c r="AF104" s="88">
        <f t="shared" si="87"/>
        <v>0</v>
      </c>
    </row>
    <row r="105" spans="1:32" ht="13" x14ac:dyDescent="0.15">
      <c r="A105" s="84">
        <f t="shared" si="80"/>
        <v>73</v>
      </c>
      <c r="B105" s="99">
        <f t="shared" ref="B105:AF105" si="88">B104</f>
        <v>0</v>
      </c>
      <c r="C105" s="88">
        <f t="shared" si="88"/>
        <v>0</v>
      </c>
      <c r="D105" s="88">
        <f t="shared" si="88"/>
        <v>0</v>
      </c>
      <c r="E105" s="88">
        <f t="shared" si="88"/>
        <v>0</v>
      </c>
      <c r="F105" s="88">
        <f t="shared" si="88"/>
        <v>0</v>
      </c>
      <c r="G105" s="88">
        <f t="shared" si="88"/>
        <v>0</v>
      </c>
      <c r="H105" s="88">
        <f t="shared" si="88"/>
        <v>0</v>
      </c>
      <c r="I105" s="109">
        <f t="shared" si="88"/>
        <v>0</v>
      </c>
      <c r="J105" s="88">
        <f t="shared" si="88"/>
        <v>512.12089411270858</v>
      </c>
      <c r="K105" s="88">
        <f t="shared" si="88"/>
        <v>387.23895476965055</v>
      </c>
      <c r="L105" s="88">
        <f t="shared" si="88"/>
        <v>0</v>
      </c>
      <c r="M105" s="88">
        <f t="shared" si="88"/>
        <v>0</v>
      </c>
      <c r="N105" s="99">
        <f t="shared" si="88"/>
        <v>0</v>
      </c>
      <c r="O105" s="88">
        <f t="shared" si="88"/>
        <v>0</v>
      </c>
      <c r="P105" s="88">
        <f t="shared" si="88"/>
        <v>0</v>
      </c>
      <c r="Q105" s="88">
        <f t="shared" si="88"/>
        <v>0</v>
      </c>
      <c r="R105" s="88">
        <f t="shared" si="88"/>
        <v>0</v>
      </c>
      <c r="S105" s="88">
        <f t="shared" si="88"/>
        <v>0</v>
      </c>
      <c r="T105" s="88">
        <f t="shared" si="88"/>
        <v>0</v>
      </c>
      <c r="U105" s="88">
        <f t="shared" si="88"/>
        <v>0</v>
      </c>
      <c r="V105" s="88">
        <f t="shared" si="88"/>
        <v>0</v>
      </c>
      <c r="W105" s="88">
        <f t="shared" si="88"/>
        <v>0</v>
      </c>
      <c r="X105" s="88">
        <f t="shared" si="88"/>
        <v>0</v>
      </c>
      <c r="Y105" s="88">
        <f t="shared" si="88"/>
        <v>0</v>
      </c>
      <c r="Z105" s="88">
        <f t="shared" si="88"/>
        <v>0</v>
      </c>
      <c r="AA105" s="88">
        <f t="shared" si="88"/>
        <v>0</v>
      </c>
      <c r="AB105" s="88">
        <f t="shared" si="88"/>
        <v>0</v>
      </c>
      <c r="AC105" s="88">
        <f t="shared" si="88"/>
        <v>0</v>
      </c>
      <c r="AD105" s="88">
        <f t="shared" si="88"/>
        <v>0</v>
      </c>
      <c r="AE105" s="88">
        <f t="shared" si="88"/>
        <v>0</v>
      </c>
      <c r="AF105" s="88">
        <f t="shared" si="88"/>
        <v>0</v>
      </c>
    </row>
    <row r="106" spans="1:32" ht="13" x14ac:dyDescent="0.15">
      <c r="A106" s="84">
        <f t="shared" si="80"/>
        <v>74</v>
      </c>
      <c r="B106" s="99">
        <f t="shared" ref="B106:AF106" si="89">B105</f>
        <v>0</v>
      </c>
      <c r="C106" s="88">
        <f t="shared" si="89"/>
        <v>0</v>
      </c>
      <c r="D106" s="88">
        <f t="shared" si="89"/>
        <v>0</v>
      </c>
      <c r="E106" s="88">
        <f t="shared" si="89"/>
        <v>0</v>
      </c>
      <c r="F106" s="88">
        <f t="shared" si="89"/>
        <v>0</v>
      </c>
      <c r="G106" s="88">
        <f t="shared" si="89"/>
        <v>0</v>
      </c>
      <c r="H106" s="88">
        <f t="shared" si="89"/>
        <v>0</v>
      </c>
      <c r="I106" s="109">
        <f t="shared" si="89"/>
        <v>0</v>
      </c>
      <c r="J106" s="88">
        <f t="shared" si="89"/>
        <v>512.12089411270858</v>
      </c>
      <c r="K106" s="88">
        <f t="shared" si="89"/>
        <v>387.23895476965055</v>
      </c>
      <c r="L106" s="88">
        <f t="shared" si="89"/>
        <v>0</v>
      </c>
      <c r="M106" s="88">
        <f t="shared" si="89"/>
        <v>0</v>
      </c>
      <c r="N106" s="99">
        <f t="shared" si="89"/>
        <v>0</v>
      </c>
      <c r="O106" s="88">
        <f t="shared" si="89"/>
        <v>0</v>
      </c>
      <c r="P106" s="88">
        <f t="shared" si="89"/>
        <v>0</v>
      </c>
      <c r="Q106" s="88">
        <f t="shared" si="89"/>
        <v>0</v>
      </c>
      <c r="R106" s="88">
        <f t="shared" si="89"/>
        <v>0</v>
      </c>
      <c r="S106" s="88">
        <f t="shared" si="89"/>
        <v>0</v>
      </c>
      <c r="T106" s="88">
        <f t="shared" si="89"/>
        <v>0</v>
      </c>
      <c r="U106" s="88">
        <f t="shared" si="89"/>
        <v>0</v>
      </c>
      <c r="V106" s="88">
        <f t="shared" si="89"/>
        <v>0</v>
      </c>
      <c r="W106" s="88">
        <f t="shared" si="89"/>
        <v>0</v>
      </c>
      <c r="X106" s="88">
        <f t="shared" si="89"/>
        <v>0</v>
      </c>
      <c r="Y106" s="88">
        <f t="shared" si="89"/>
        <v>0</v>
      </c>
      <c r="Z106" s="88">
        <f t="shared" si="89"/>
        <v>0</v>
      </c>
      <c r="AA106" s="88">
        <f t="shared" si="89"/>
        <v>0</v>
      </c>
      <c r="AB106" s="88">
        <f t="shared" si="89"/>
        <v>0</v>
      </c>
      <c r="AC106" s="88">
        <f t="shared" si="89"/>
        <v>0</v>
      </c>
      <c r="AD106" s="88">
        <f t="shared" si="89"/>
        <v>0</v>
      </c>
      <c r="AE106" s="88">
        <f t="shared" si="89"/>
        <v>0</v>
      </c>
      <c r="AF106" s="88">
        <f t="shared" si="89"/>
        <v>0</v>
      </c>
    </row>
    <row r="107" spans="1:32" ht="13" x14ac:dyDescent="0.15">
      <c r="A107" s="84">
        <f t="shared" si="80"/>
        <v>75</v>
      </c>
      <c r="B107" s="99">
        <f t="shared" ref="B107:AF107" si="90">B106</f>
        <v>0</v>
      </c>
      <c r="C107" s="88">
        <f t="shared" si="90"/>
        <v>0</v>
      </c>
      <c r="D107" s="88">
        <f t="shared" si="90"/>
        <v>0</v>
      </c>
      <c r="E107" s="88">
        <f t="shared" si="90"/>
        <v>0</v>
      </c>
      <c r="F107" s="88">
        <f t="shared" si="90"/>
        <v>0</v>
      </c>
      <c r="G107" s="88">
        <f t="shared" si="90"/>
        <v>0</v>
      </c>
      <c r="H107" s="88">
        <f t="shared" si="90"/>
        <v>0</v>
      </c>
      <c r="I107" s="109">
        <f t="shared" si="90"/>
        <v>0</v>
      </c>
      <c r="J107" s="88">
        <f t="shared" si="90"/>
        <v>512.12089411270858</v>
      </c>
      <c r="K107" s="88">
        <f t="shared" si="90"/>
        <v>387.23895476965055</v>
      </c>
      <c r="L107" s="88">
        <f t="shared" si="90"/>
        <v>0</v>
      </c>
      <c r="M107" s="88">
        <f t="shared" si="90"/>
        <v>0</v>
      </c>
      <c r="N107" s="99">
        <f t="shared" si="90"/>
        <v>0</v>
      </c>
      <c r="O107" s="88">
        <f t="shared" si="90"/>
        <v>0</v>
      </c>
      <c r="P107" s="88">
        <f t="shared" si="90"/>
        <v>0</v>
      </c>
      <c r="Q107" s="88">
        <f t="shared" si="90"/>
        <v>0</v>
      </c>
      <c r="R107" s="88">
        <f t="shared" si="90"/>
        <v>0</v>
      </c>
      <c r="S107" s="88">
        <f t="shared" si="90"/>
        <v>0</v>
      </c>
      <c r="T107" s="88">
        <f t="shared" si="90"/>
        <v>0</v>
      </c>
      <c r="U107" s="88">
        <f t="shared" si="90"/>
        <v>0</v>
      </c>
      <c r="V107" s="88">
        <f t="shared" si="90"/>
        <v>0</v>
      </c>
      <c r="W107" s="88">
        <f t="shared" si="90"/>
        <v>0</v>
      </c>
      <c r="X107" s="88">
        <f t="shared" si="90"/>
        <v>0</v>
      </c>
      <c r="Y107" s="88">
        <f t="shared" si="90"/>
        <v>0</v>
      </c>
      <c r="Z107" s="88">
        <f t="shared" si="90"/>
        <v>0</v>
      </c>
      <c r="AA107" s="88">
        <f t="shared" si="90"/>
        <v>0</v>
      </c>
      <c r="AB107" s="88">
        <f t="shared" si="90"/>
        <v>0</v>
      </c>
      <c r="AC107" s="88">
        <f t="shared" si="90"/>
        <v>0</v>
      </c>
      <c r="AD107" s="88">
        <f t="shared" si="90"/>
        <v>0</v>
      </c>
      <c r="AE107" s="88">
        <f t="shared" si="90"/>
        <v>0</v>
      </c>
      <c r="AF107" s="88">
        <f t="shared" si="90"/>
        <v>0</v>
      </c>
    </row>
    <row r="108" spans="1:32" ht="13" x14ac:dyDescent="0.15">
      <c r="A108" s="84">
        <f t="shared" si="80"/>
        <v>76</v>
      </c>
      <c r="B108" s="99">
        <f t="shared" ref="B108:AF108" si="91">B107</f>
        <v>0</v>
      </c>
      <c r="C108" s="88">
        <f t="shared" si="91"/>
        <v>0</v>
      </c>
      <c r="D108" s="88">
        <f t="shared" si="91"/>
        <v>0</v>
      </c>
      <c r="E108" s="88">
        <f t="shared" si="91"/>
        <v>0</v>
      </c>
      <c r="F108" s="88">
        <f t="shared" si="91"/>
        <v>0</v>
      </c>
      <c r="G108" s="88">
        <f t="shared" si="91"/>
        <v>0</v>
      </c>
      <c r="H108" s="88">
        <f t="shared" si="91"/>
        <v>0</v>
      </c>
      <c r="I108" s="109">
        <f t="shared" si="91"/>
        <v>0</v>
      </c>
      <c r="J108" s="88">
        <f t="shared" si="91"/>
        <v>512.12089411270858</v>
      </c>
      <c r="K108" s="88">
        <f t="shared" si="91"/>
        <v>387.23895476965055</v>
      </c>
      <c r="L108" s="88">
        <f t="shared" si="91"/>
        <v>0</v>
      </c>
      <c r="M108" s="88">
        <f t="shared" si="91"/>
        <v>0</v>
      </c>
      <c r="N108" s="99">
        <f t="shared" si="91"/>
        <v>0</v>
      </c>
      <c r="O108" s="88">
        <f t="shared" si="91"/>
        <v>0</v>
      </c>
      <c r="P108" s="88">
        <f t="shared" si="91"/>
        <v>0</v>
      </c>
      <c r="Q108" s="88">
        <f t="shared" si="91"/>
        <v>0</v>
      </c>
      <c r="R108" s="88">
        <f t="shared" si="91"/>
        <v>0</v>
      </c>
      <c r="S108" s="88">
        <f t="shared" si="91"/>
        <v>0</v>
      </c>
      <c r="T108" s="88">
        <f t="shared" si="91"/>
        <v>0</v>
      </c>
      <c r="U108" s="88">
        <f t="shared" si="91"/>
        <v>0</v>
      </c>
      <c r="V108" s="88">
        <f t="shared" si="91"/>
        <v>0</v>
      </c>
      <c r="W108" s="88">
        <f t="shared" si="91"/>
        <v>0</v>
      </c>
      <c r="X108" s="88">
        <f t="shared" si="91"/>
        <v>0</v>
      </c>
      <c r="Y108" s="88">
        <f t="shared" si="91"/>
        <v>0</v>
      </c>
      <c r="Z108" s="88">
        <f t="shared" si="91"/>
        <v>0</v>
      </c>
      <c r="AA108" s="88">
        <f t="shared" si="91"/>
        <v>0</v>
      </c>
      <c r="AB108" s="88">
        <f t="shared" si="91"/>
        <v>0</v>
      </c>
      <c r="AC108" s="88">
        <f t="shared" si="91"/>
        <v>0</v>
      </c>
      <c r="AD108" s="88">
        <f t="shared" si="91"/>
        <v>0</v>
      </c>
      <c r="AE108" s="88">
        <f t="shared" si="91"/>
        <v>0</v>
      </c>
      <c r="AF108" s="88">
        <f t="shared" si="91"/>
        <v>0</v>
      </c>
    </row>
    <row r="109" spans="1:32" ht="13" x14ac:dyDescent="0.15">
      <c r="A109" s="84">
        <f t="shared" si="80"/>
        <v>77</v>
      </c>
      <c r="B109" s="99">
        <f t="shared" ref="B109:AF109" si="92">B108</f>
        <v>0</v>
      </c>
      <c r="C109" s="88">
        <f t="shared" si="92"/>
        <v>0</v>
      </c>
      <c r="D109" s="88">
        <f t="shared" si="92"/>
        <v>0</v>
      </c>
      <c r="E109" s="88">
        <f t="shared" si="92"/>
        <v>0</v>
      </c>
      <c r="F109" s="88">
        <f t="shared" si="92"/>
        <v>0</v>
      </c>
      <c r="G109" s="88">
        <f t="shared" si="92"/>
        <v>0</v>
      </c>
      <c r="H109" s="88">
        <f t="shared" si="92"/>
        <v>0</v>
      </c>
      <c r="I109" s="109">
        <f t="shared" si="92"/>
        <v>0</v>
      </c>
      <c r="J109" s="88">
        <f t="shared" si="92"/>
        <v>512.12089411270858</v>
      </c>
      <c r="K109" s="88">
        <f t="shared" si="92"/>
        <v>387.23895476965055</v>
      </c>
      <c r="L109" s="88">
        <f t="shared" si="92"/>
        <v>0</v>
      </c>
      <c r="M109" s="88">
        <f t="shared" si="92"/>
        <v>0</v>
      </c>
      <c r="N109" s="99">
        <f t="shared" si="92"/>
        <v>0</v>
      </c>
      <c r="O109" s="88">
        <f t="shared" si="92"/>
        <v>0</v>
      </c>
      <c r="P109" s="88">
        <f t="shared" si="92"/>
        <v>0</v>
      </c>
      <c r="Q109" s="88">
        <f t="shared" si="92"/>
        <v>0</v>
      </c>
      <c r="R109" s="88">
        <f t="shared" si="92"/>
        <v>0</v>
      </c>
      <c r="S109" s="88">
        <f t="shared" si="92"/>
        <v>0</v>
      </c>
      <c r="T109" s="88">
        <f t="shared" si="92"/>
        <v>0</v>
      </c>
      <c r="U109" s="88">
        <f t="shared" si="92"/>
        <v>0</v>
      </c>
      <c r="V109" s="88">
        <f t="shared" si="92"/>
        <v>0</v>
      </c>
      <c r="W109" s="88">
        <f t="shared" si="92"/>
        <v>0</v>
      </c>
      <c r="X109" s="88">
        <f t="shared" si="92"/>
        <v>0</v>
      </c>
      <c r="Y109" s="88">
        <f t="shared" si="92"/>
        <v>0</v>
      </c>
      <c r="Z109" s="88">
        <f t="shared" si="92"/>
        <v>0</v>
      </c>
      <c r="AA109" s="88">
        <f t="shared" si="92"/>
        <v>0</v>
      </c>
      <c r="AB109" s="88">
        <f t="shared" si="92"/>
        <v>0</v>
      </c>
      <c r="AC109" s="88">
        <f t="shared" si="92"/>
        <v>0</v>
      </c>
      <c r="AD109" s="88">
        <f t="shared" si="92"/>
        <v>0</v>
      </c>
      <c r="AE109" s="88">
        <f t="shared" si="92"/>
        <v>0</v>
      </c>
      <c r="AF109" s="88">
        <f t="shared" si="92"/>
        <v>0</v>
      </c>
    </row>
    <row r="110" spans="1:32" ht="13" x14ac:dyDescent="0.15">
      <c r="A110" s="84">
        <f t="shared" si="80"/>
        <v>78</v>
      </c>
      <c r="B110" s="99">
        <f t="shared" ref="B110:AF110" si="93">B109</f>
        <v>0</v>
      </c>
      <c r="C110" s="88">
        <f t="shared" si="93"/>
        <v>0</v>
      </c>
      <c r="D110" s="88">
        <f t="shared" si="93"/>
        <v>0</v>
      </c>
      <c r="E110" s="88">
        <f t="shared" si="93"/>
        <v>0</v>
      </c>
      <c r="F110" s="88">
        <f t="shared" si="93"/>
        <v>0</v>
      </c>
      <c r="G110" s="88">
        <f t="shared" si="93"/>
        <v>0</v>
      </c>
      <c r="H110" s="88">
        <f t="shared" si="93"/>
        <v>0</v>
      </c>
      <c r="I110" s="109">
        <f t="shared" si="93"/>
        <v>0</v>
      </c>
      <c r="J110" s="88">
        <f t="shared" si="93"/>
        <v>512.12089411270858</v>
      </c>
      <c r="K110" s="88">
        <f t="shared" si="93"/>
        <v>387.23895476965055</v>
      </c>
      <c r="L110" s="88">
        <f t="shared" si="93"/>
        <v>0</v>
      </c>
      <c r="M110" s="88">
        <f t="shared" si="93"/>
        <v>0</v>
      </c>
      <c r="N110" s="99">
        <f t="shared" si="93"/>
        <v>0</v>
      </c>
      <c r="O110" s="88">
        <f t="shared" si="93"/>
        <v>0</v>
      </c>
      <c r="P110" s="88">
        <f t="shared" si="93"/>
        <v>0</v>
      </c>
      <c r="Q110" s="88">
        <f t="shared" si="93"/>
        <v>0</v>
      </c>
      <c r="R110" s="88">
        <f t="shared" si="93"/>
        <v>0</v>
      </c>
      <c r="S110" s="88">
        <f t="shared" si="93"/>
        <v>0</v>
      </c>
      <c r="T110" s="88">
        <f t="shared" si="93"/>
        <v>0</v>
      </c>
      <c r="U110" s="88">
        <f t="shared" si="93"/>
        <v>0</v>
      </c>
      <c r="V110" s="88">
        <f t="shared" si="93"/>
        <v>0</v>
      </c>
      <c r="W110" s="88">
        <f t="shared" si="93"/>
        <v>0</v>
      </c>
      <c r="X110" s="88">
        <f t="shared" si="93"/>
        <v>0</v>
      </c>
      <c r="Y110" s="88">
        <f t="shared" si="93"/>
        <v>0</v>
      </c>
      <c r="Z110" s="88">
        <f t="shared" si="93"/>
        <v>0</v>
      </c>
      <c r="AA110" s="88">
        <f t="shared" si="93"/>
        <v>0</v>
      </c>
      <c r="AB110" s="88">
        <f t="shared" si="93"/>
        <v>0</v>
      </c>
      <c r="AC110" s="88">
        <f t="shared" si="93"/>
        <v>0</v>
      </c>
      <c r="AD110" s="88">
        <f t="shared" si="93"/>
        <v>0</v>
      </c>
      <c r="AE110" s="88">
        <f t="shared" si="93"/>
        <v>0</v>
      </c>
      <c r="AF110" s="88">
        <f t="shared" si="93"/>
        <v>0</v>
      </c>
    </row>
    <row r="111" spans="1:32" ht="13" x14ac:dyDescent="0.15">
      <c r="A111" s="84">
        <f t="shared" si="80"/>
        <v>79</v>
      </c>
      <c r="B111" s="99">
        <f t="shared" ref="B111:AF111" si="94">B110</f>
        <v>0</v>
      </c>
      <c r="C111" s="88">
        <f t="shared" si="94"/>
        <v>0</v>
      </c>
      <c r="D111" s="88">
        <f t="shared" si="94"/>
        <v>0</v>
      </c>
      <c r="E111" s="88">
        <f t="shared" si="94"/>
        <v>0</v>
      </c>
      <c r="F111" s="88">
        <f t="shared" si="94"/>
        <v>0</v>
      </c>
      <c r="G111" s="88">
        <f t="shared" si="94"/>
        <v>0</v>
      </c>
      <c r="H111" s="88">
        <f t="shared" si="94"/>
        <v>0</v>
      </c>
      <c r="I111" s="109">
        <f t="shared" si="94"/>
        <v>0</v>
      </c>
      <c r="J111" s="88">
        <f t="shared" si="94"/>
        <v>512.12089411270858</v>
      </c>
      <c r="K111" s="88">
        <f t="shared" si="94"/>
        <v>387.23895476965055</v>
      </c>
      <c r="L111" s="88">
        <f t="shared" si="94"/>
        <v>0</v>
      </c>
      <c r="M111" s="88">
        <f t="shared" si="94"/>
        <v>0</v>
      </c>
      <c r="N111" s="99">
        <f t="shared" si="94"/>
        <v>0</v>
      </c>
      <c r="O111" s="88">
        <f t="shared" si="94"/>
        <v>0</v>
      </c>
      <c r="P111" s="88">
        <f t="shared" si="94"/>
        <v>0</v>
      </c>
      <c r="Q111" s="88">
        <f t="shared" si="94"/>
        <v>0</v>
      </c>
      <c r="R111" s="88">
        <f t="shared" si="94"/>
        <v>0</v>
      </c>
      <c r="S111" s="88">
        <f t="shared" si="94"/>
        <v>0</v>
      </c>
      <c r="T111" s="88">
        <f t="shared" si="94"/>
        <v>0</v>
      </c>
      <c r="U111" s="88">
        <f t="shared" si="94"/>
        <v>0</v>
      </c>
      <c r="V111" s="88">
        <f t="shared" si="94"/>
        <v>0</v>
      </c>
      <c r="W111" s="88">
        <f t="shared" si="94"/>
        <v>0</v>
      </c>
      <c r="X111" s="88">
        <f t="shared" si="94"/>
        <v>0</v>
      </c>
      <c r="Y111" s="88">
        <f t="shared" si="94"/>
        <v>0</v>
      </c>
      <c r="Z111" s="88">
        <f t="shared" si="94"/>
        <v>0</v>
      </c>
      <c r="AA111" s="88">
        <f t="shared" si="94"/>
        <v>0</v>
      </c>
      <c r="AB111" s="88">
        <f t="shared" si="94"/>
        <v>0</v>
      </c>
      <c r="AC111" s="88">
        <f t="shared" si="94"/>
        <v>0</v>
      </c>
      <c r="AD111" s="88">
        <f t="shared" si="94"/>
        <v>0</v>
      </c>
      <c r="AE111" s="88">
        <f t="shared" si="94"/>
        <v>0</v>
      </c>
      <c r="AF111" s="88">
        <f t="shared" si="94"/>
        <v>0</v>
      </c>
    </row>
    <row r="112" spans="1:32" ht="13" x14ac:dyDescent="0.15">
      <c r="A112" s="84">
        <f t="shared" si="80"/>
        <v>80</v>
      </c>
      <c r="B112" s="99">
        <f t="shared" ref="B112:AF112" si="95">B111</f>
        <v>0</v>
      </c>
      <c r="C112" s="88">
        <f t="shared" si="95"/>
        <v>0</v>
      </c>
      <c r="D112" s="88">
        <f t="shared" si="95"/>
        <v>0</v>
      </c>
      <c r="E112" s="88">
        <f t="shared" si="95"/>
        <v>0</v>
      </c>
      <c r="F112" s="88">
        <f t="shared" si="95"/>
        <v>0</v>
      </c>
      <c r="G112" s="88">
        <f t="shared" si="95"/>
        <v>0</v>
      </c>
      <c r="H112" s="88">
        <f t="shared" si="95"/>
        <v>0</v>
      </c>
      <c r="I112" s="109">
        <f t="shared" si="95"/>
        <v>0</v>
      </c>
      <c r="J112" s="88">
        <f t="shared" si="95"/>
        <v>512.12089411270858</v>
      </c>
      <c r="K112" s="88">
        <f t="shared" si="95"/>
        <v>387.23895476965055</v>
      </c>
      <c r="L112" s="88">
        <f t="shared" si="95"/>
        <v>0</v>
      </c>
      <c r="M112" s="88">
        <f t="shared" si="95"/>
        <v>0</v>
      </c>
      <c r="N112" s="99">
        <f t="shared" si="95"/>
        <v>0</v>
      </c>
      <c r="O112" s="88">
        <f t="shared" si="95"/>
        <v>0</v>
      </c>
      <c r="P112" s="88">
        <f t="shared" si="95"/>
        <v>0</v>
      </c>
      <c r="Q112" s="88">
        <f t="shared" si="95"/>
        <v>0</v>
      </c>
      <c r="R112" s="88">
        <f t="shared" si="95"/>
        <v>0</v>
      </c>
      <c r="S112" s="88">
        <f t="shared" si="95"/>
        <v>0</v>
      </c>
      <c r="T112" s="88">
        <f t="shared" si="95"/>
        <v>0</v>
      </c>
      <c r="U112" s="88">
        <f t="shared" si="95"/>
        <v>0</v>
      </c>
      <c r="V112" s="88">
        <f t="shared" si="95"/>
        <v>0</v>
      </c>
      <c r="W112" s="88">
        <f t="shared" si="95"/>
        <v>0</v>
      </c>
      <c r="X112" s="88">
        <f t="shared" si="95"/>
        <v>0</v>
      </c>
      <c r="Y112" s="88">
        <f t="shared" si="95"/>
        <v>0</v>
      </c>
      <c r="Z112" s="88">
        <f t="shared" si="95"/>
        <v>0</v>
      </c>
      <c r="AA112" s="88">
        <f t="shared" si="95"/>
        <v>0</v>
      </c>
      <c r="AB112" s="88">
        <f t="shared" si="95"/>
        <v>0</v>
      </c>
      <c r="AC112" s="88">
        <f t="shared" si="95"/>
        <v>0</v>
      </c>
      <c r="AD112" s="88">
        <f t="shared" si="95"/>
        <v>0</v>
      </c>
      <c r="AE112" s="88">
        <f t="shared" si="95"/>
        <v>0</v>
      </c>
      <c r="AF112" s="88">
        <f t="shared" si="95"/>
        <v>0</v>
      </c>
    </row>
    <row r="113" spans="1:32" ht="13" x14ac:dyDescent="0.15">
      <c r="A113" s="84">
        <f t="shared" si="80"/>
        <v>81</v>
      </c>
      <c r="B113" s="99">
        <f t="shared" ref="B113:AF113" si="96">B112</f>
        <v>0</v>
      </c>
      <c r="C113" s="88">
        <f t="shared" si="96"/>
        <v>0</v>
      </c>
      <c r="D113" s="88">
        <f t="shared" si="96"/>
        <v>0</v>
      </c>
      <c r="E113" s="88">
        <f t="shared" si="96"/>
        <v>0</v>
      </c>
      <c r="F113" s="88">
        <f t="shared" si="96"/>
        <v>0</v>
      </c>
      <c r="G113" s="88">
        <f t="shared" si="96"/>
        <v>0</v>
      </c>
      <c r="H113" s="88">
        <f t="shared" si="96"/>
        <v>0</v>
      </c>
      <c r="I113" s="109">
        <f t="shared" si="96"/>
        <v>0</v>
      </c>
      <c r="J113" s="88">
        <f t="shared" si="96"/>
        <v>512.12089411270858</v>
      </c>
      <c r="K113" s="88">
        <f t="shared" si="96"/>
        <v>387.23895476965055</v>
      </c>
      <c r="L113" s="88">
        <f t="shared" si="96"/>
        <v>0</v>
      </c>
      <c r="M113" s="88">
        <f t="shared" si="96"/>
        <v>0</v>
      </c>
      <c r="N113" s="99">
        <f t="shared" si="96"/>
        <v>0</v>
      </c>
      <c r="O113" s="88">
        <f t="shared" si="96"/>
        <v>0</v>
      </c>
      <c r="P113" s="88">
        <f t="shared" si="96"/>
        <v>0</v>
      </c>
      <c r="Q113" s="88">
        <f t="shared" si="96"/>
        <v>0</v>
      </c>
      <c r="R113" s="88">
        <f t="shared" si="96"/>
        <v>0</v>
      </c>
      <c r="S113" s="88">
        <f t="shared" si="96"/>
        <v>0</v>
      </c>
      <c r="T113" s="88">
        <f t="shared" si="96"/>
        <v>0</v>
      </c>
      <c r="U113" s="88">
        <f t="shared" si="96"/>
        <v>0</v>
      </c>
      <c r="V113" s="88">
        <f t="shared" si="96"/>
        <v>0</v>
      </c>
      <c r="W113" s="88">
        <f t="shared" si="96"/>
        <v>0</v>
      </c>
      <c r="X113" s="88">
        <f t="shared" si="96"/>
        <v>0</v>
      </c>
      <c r="Y113" s="88">
        <f t="shared" si="96"/>
        <v>0</v>
      </c>
      <c r="Z113" s="88">
        <f t="shared" si="96"/>
        <v>0</v>
      </c>
      <c r="AA113" s="88">
        <f t="shared" si="96"/>
        <v>0</v>
      </c>
      <c r="AB113" s="88">
        <f t="shared" si="96"/>
        <v>0</v>
      </c>
      <c r="AC113" s="88">
        <f t="shared" si="96"/>
        <v>0</v>
      </c>
      <c r="AD113" s="88">
        <f t="shared" si="96"/>
        <v>0</v>
      </c>
      <c r="AE113" s="88">
        <f t="shared" si="96"/>
        <v>0</v>
      </c>
      <c r="AF113" s="88">
        <f t="shared" si="96"/>
        <v>0</v>
      </c>
    </row>
    <row r="114" spans="1:32" ht="13" x14ac:dyDescent="0.15">
      <c r="A114" s="84">
        <f t="shared" si="80"/>
        <v>82</v>
      </c>
      <c r="B114" s="99">
        <f t="shared" ref="B114:AF114" si="97">B113</f>
        <v>0</v>
      </c>
      <c r="C114" s="88">
        <f t="shared" si="97"/>
        <v>0</v>
      </c>
      <c r="D114" s="88">
        <f t="shared" si="97"/>
        <v>0</v>
      </c>
      <c r="E114" s="88">
        <f t="shared" si="97"/>
        <v>0</v>
      </c>
      <c r="F114" s="88">
        <f t="shared" si="97"/>
        <v>0</v>
      </c>
      <c r="G114" s="88">
        <f t="shared" si="97"/>
        <v>0</v>
      </c>
      <c r="H114" s="88">
        <f t="shared" si="97"/>
        <v>0</v>
      </c>
      <c r="I114" s="109">
        <f t="shared" si="97"/>
        <v>0</v>
      </c>
      <c r="J114" s="88">
        <f t="shared" si="97"/>
        <v>512.12089411270858</v>
      </c>
      <c r="K114" s="88">
        <f t="shared" si="97"/>
        <v>387.23895476965055</v>
      </c>
      <c r="L114" s="88">
        <f t="shared" si="97"/>
        <v>0</v>
      </c>
      <c r="M114" s="88">
        <f t="shared" si="97"/>
        <v>0</v>
      </c>
      <c r="N114" s="99">
        <f t="shared" si="97"/>
        <v>0</v>
      </c>
      <c r="O114" s="88">
        <f t="shared" si="97"/>
        <v>0</v>
      </c>
      <c r="P114" s="88">
        <f t="shared" si="97"/>
        <v>0</v>
      </c>
      <c r="Q114" s="88">
        <f t="shared" si="97"/>
        <v>0</v>
      </c>
      <c r="R114" s="88">
        <f t="shared" si="97"/>
        <v>0</v>
      </c>
      <c r="S114" s="88">
        <f t="shared" si="97"/>
        <v>0</v>
      </c>
      <c r="T114" s="88">
        <f t="shared" si="97"/>
        <v>0</v>
      </c>
      <c r="U114" s="88">
        <f t="shared" si="97"/>
        <v>0</v>
      </c>
      <c r="V114" s="88">
        <f t="shared" si="97"/>
        <v>0</v>
      </c>
      <c r="W114" s="88">
        <f t="shared" si="97"/>
        <v>0</v>
      </c>
      <c r="X114" s="88">
        <f t="shared" si="97"/>
        <v>0</v>
      </c>
      <c r="Y114" s="88">
        <f t="shared" si="97"/>
        <v>0</v>
      </c>
      <c r="Z114" s="88">
        <f t="shared" si="97"/>
        <v>0</v>
      </c>
      <c r="AA114" s="88">
        <f t="shared" si="97"/>
        <v>0</v>
      </c>
      <c r="AB114" s="88">
        <f t="shared" si="97"/>
        <v>0</v>
      </c>
      <c r="AC114" s="88">
        <f t="shared" si="97"/>
        <v>0</v>
      </c>
      <c r="AD114" s="88">
        <f t="shared" si="97"/>
        <v>0</v>
      </c>
      <c r="AE114" s="88">
        <f t="shared" si="97"/>
        <v>0</v>
      </c>
      <c r="AF114" s="88">
        <f t="shared" si="97"/>
        <v>0</v>
      </c>
    </row>
    <row r="115" spans="1:32" ht="13" x14ac:dyDescent="0.15">
      <c r="A115" s="84">
        <f t="shared" si="80"/>
        <v>83</v>
      </c>
      <c r="B115" s="99">
        <f t="shared" ref="B115:AF115" si="98">B114</f>
        <v>0</v>
      </c>
      <c r="C115" s="88">
        <f t="shared" si="98"/>
        <v>0</v>
      </c>
      <c r="D115" s="88">
        <f t="shared" si="98"/>
        <v>0</v>
      </c>
      <c r="E115" s="88">
        <f t="shared" si="98"/>
        <v>0</v>
      </c>
      <c r="F115" s="88">
        <f t="shared" si="98"/>
        <v>0</v>
      </c>
      <c r="G115" s="88">
        <f t="shared" si="98"/>
        <v>0</v>
      </c>
      <c r="H115" s="88">
        <f t="shared" si="98"/>
        <v>0</v>
      </c>
      <c r="I115" s="109">
        <f t="shared" si="98"/>
        <v>0</v>
      </c>
      <c r="J115" s="88">
        <f t="shared" si="98"/>
        <v>512.12089411270858</v>
      </c>
      <c r="K115" s="88">
        <f t="shared" si="98"/>
        <v>387.23895476965055</v>
      </c>
      <c r="L115" s="88">
        <f t="shared" si="98"/>
        <v>0</v>
      </c>
      <c r="M115" s="88">
        <f t="shared" si="98"/>
        <v>0</v>
      </c>
      <c r="N115" s="99">
        <f t="shared" si="98"/>
        <v>0</v>
      </c>
      <c r="O115" s="88">
        <f t="shared" si="98"/>
        <v>0</v>
      </c>
      <c r="P115" s="88">
        <f t="shared" si="98"/>
        <v>0</v>
      </c>
      <c r="Q115" s="88">
        <f t="shared" si="98"/>
        <v>0</v>
      </c>
      <c r="R115" s="88">
        <f t="shared" si="98"/>
        <v>0</v>
      </c>
      <c r="S115" s="88">
        <f t="shared" si="98"/>
        <v>0</v>
      </c>
      <c r="T115" s="88">
        <f t="shared" si="98"/>
        <v>0</v>
      </c>
      <c r="U115" s="88">
        <f t="shared" si="98"/>
        <v>0</v>
      </c>
      <c r="V115" s="88">
        <f t="shared" si="98"/>
        <v>0</v>
      </c>
      <c r="W115" s="88">
        <f t="shared" si="98"/>
        <v>0</v>
      </c>
      <c r="X115" s="88">
        <f t="shared" si="98"/>
        <v>0</v>
      </c>
      <c r="Y115" s="88">
        <f t="shared" si="98"/>
        <v>0</v>
      </c>
      <c r="Z115" s="88">
        <f t="shared" si="98"/>
        <v>0</v>
      </c>
      <c r="AA115" s="88">
        <f t="shared" si="98"/>
        <v>0</v>
      </c>
      <c r="AB115" s="88">
        <f t="shared" si="98"/>
        <v>0</v>
      </c>
      <c r="AC115" s="88">
        <f t="shared" si="98"/>
        <v>0</v>
      </c>
      <c r="AD115" s="88">
        <f t="shared" si="98"/>
        <v>0</v>
      </c>
      <c r="AE115" s="88">
        <f t="shared" si="98"/>
        <v>0</v>
      </c>
      <c r="AF115" s="88">
        <f t="shared" si="98"/>
        <v>0</v>
      </c>
    </row>
    <row r="116" spans="1:32" ht="13" x14ac:dyDescent="0.15">
      <c r="A116" s="84">
        <f t="shared" si="80"/>
        <v>84</v>
      </c>
      <c r="B116" s="99">
        <f t="shared" ref="B116:AF116" si="99">B115</f>
        <v>0</v>
      </c>
      <c r="C116" s="88">
        <f t="shared" si="99"/>
        <v>0</v>
      </c>
      <c r="D116" s="88">
        <f t="shared" si="99"/>
        <v>0</v>
      </c>
      <c r="E116" s="88">
        <f t="shared" si="99"/>
        <v>0</v>
      </c>
      <c r="F116" s="88">
        <f t="shared" si="99"/>
        <v>0</v>
      </c>
      <c r="G116" s="88">
        <f t="shared" si="99"/>
        <v>0</v>
      </c>
      <c r="H116" s="88">
        <f t="shared" si="99"/>
        <v>0</v>
      </c>
      <c r="I116" s="109">
        <f t="shared" si="99"/>
        <v>0</v>
      </c>
      <c r="J116" s="88">
        <f t="shared" si="99"/>
        <v>512.12089411270858</v>
      </c>
      <c r="K116" s="88">
        <f t="shared" si="99"/>
        <v>387.23895476965055</v>
      </c>
      <c r="L116" s="88">
        <f t="shared" si="99"/>
        <v>0</v>
      </c>
      <c r="M116" s="88">
        <f t="shared" si="99"/>
        <v>0</v>
      </c>
      <c r="N116" s="99">
        <f t="shared" si="99"/>
        <v>0</v>
      </c>
      <c r="O116" s="88">
        <f t="shared" si="99"/>
        <v>0</v>
      </c>
      <c r="P116" s="88">
        <f t="shared" si="99"/>
        <v>0</v>
      </c>
      <c r="Q116" s="88">
        <f t="shared" si="99"/>
        <v>0</v>
      </c>
      <c r="R116" s="88">
        <f t="shared" si="99"/>
        <v>0</v>
      </c>
      <c r="S116" s="88">
        <f t="shared" si="99"/>
        <v>0</v>
      </c>
      <c r="T116" s="88">
        <f t="shared" si="99"/>
        <v>0</v>
      </c>
      <c r="U116" s="88">
        <f t="shared" si="99"/>
        <v>0</v>
      </c>
      <c r="V116" s="88">
        <f t="shared" si="99"/>
        <v>0</v>
      </c>
      <c r="W116" s="88">
        <f t="shared" si="99"/>
        <v>0</v>
      </c>
      <c r="X116" s="88">
        <f t="shared" si="99"/>
        <v>0</v>
      </c>
      <c r="Y116" s="88">
        <f t="shared" si="99"/>
        <v>0</v>
      </c>
      <c r="Z116" s="88">
        <f t="shared" si="99"/>
        <v>0</v>
      </c>
      <c r="AA116" s="88">
        <f t="shared" si="99"/>
        <v>0</v>
      </c>
      <c r="AB116" s="88">
        <f t="shared" si="99"/>
        <v>0</v>
      </c>
      <c r="AC116" s="88">
        <f t="shared" si="99"/>
        <v>0</v>
      </c>
      <c r="AD116" s="88">
        <f t="shared" si="99"/>
        <v>0</v>
      </c>
      <c r="AE116" s="88">
        <f t="shared" si="99"/>
        <v>0</v>
      </c>
      <c r="AF116" s="88">
        <f t="shared" si="99"/>
        <v>0</v>
      </c>
    </row>
    <row r="117" spans="1:32" ht="13" x14ac:dyDescent="0.15">
      <c r="A117" s="84">
        <f t="shared" si="80"/>
        <v>85</v>
      </c>
      <c r="B117" s="99">
        <f t="shared" ref="B117:AF117" si="100">B116</f>
        <v>0</v>
      </c>
      <c r="C117" s="88">
        <f t="shared" si="100"/>
        <v>0</v>
      </c>
      <c r="D117" s="88">
        <f t="shared" si="100"/>
        <v>0</v>
      </c>
      <c r="E117" s="88">
        <f t="shared" si="100"/>
        <v>0</v>
      </c>
      <c r="F117" s="88">
        <f t="shared" si="100"/>
        <v>0</v>
      </c>
      <c r="G117" s="88">
        <f t="shared" si="100"/>
        <v>0</v>
      </c>
      <c r="H117" s="88">
        <f t="shared" si="100"/>
        <v>0</v>
      </c>
      <c r="I117" s="109">
        <f t="shared" si="100"/>
        <v>0</v>
      </c>
      <c r="J117" s="88">
        <f t="shared" si="100"/>
        <v>512.12089411270858</v>
      </c>
      <c r="K117" s="88">
        <f t="shared" si="100"/>
        <v>387.23895476965055</v>
      </c>
      <c r="L117" s="88">
        <f t="shared" si="100"/>
        <v>0</v>
      </c>
      <c r="M117" s="88">
        <f t="shared" si="100"/>
        <v>0</v>
      </c>
      <c r="N117" s="99">
        <f t="shared" si="100"/>
        <v>0</v>
      </c>
      <c r="O117" s="88">
        <f t="shared" si="100"/>
        <v>0</v>
      </c>
      <c r="P117" s="88">
        <f t="shared" si="100"/>
        <v>0</v>
      </c>
      <c r="Q117" s="88">
        <f t="shared" si="100"/>
        <v>0</v>
      </c>
      <c r="R117" s="88">
        <f t="shared" si="100"/>
        <v>0</v>
      </c>
      <c r="S117" s="88">
        <f t="shared" si="100"/>
        <v>0</v>
      </c>
      <c r="T117" s="88">
        <f t="shared" si="100"/>
        <v>0</v>
      </c>
      <c r="U117" s="88">
        <f t="shared" si="100"/>
        <v>0</v>
      </c>
      <c r="V117" s="88">
        <f t="shared" si="100"/>
        <v>0</v>
      </c>
      <c r="W117" s="88">
        <f t="shared" si="100"/>
        <v>0</v>
      </c>
      <c r="X117" s="88">
        <f t="shared" si="100"/>
        <v>0</v>
      </c>
      <c r="Y117" s="88">
        <f t="shared" si="100"/>
        <v>0</v>
      </c>
      <c r="Z117" s="88">
        <f t="shared" si="100"/>
        <v>0</v>
      </c>
      <c r="AA117" s="88">
        <f t="shared" si="100"/>
        <v>0</v>
      </c>
      <c r="AB117" s="88">
        <f t="shared" si="100"/>
        <v>0</v>
      </c>
      <c r="AC117" s="88">
        <f t="shared" si="100"/>
        <v>0</v>
      </c>
      <c r="AD117" s="88">
        <f t="shared" si="100"/>
        <v>0</v>
      </c>
      <c r="AE117" s="88">
        <f t="shared" si="100"/>
        <v>0</v>
      </c>
      <c r="AF117" s="88">
        <f t="shared" si="100"/>
        <v>0</v>
      </c>
    </row>
    <row r="118" spans="1:32" ht="13" x14ac:dyDescent="0.15">
      <c r="A118" s="84">
        <f t="shared" si="80"/>
        <v>86</v>
      </c>
      <c r="B118" s="99">
        <f t="shared" ref="B118:AF118" si="101">B117</f>
        <v>0</v>
      </c>
      <c r="C118" s="88">
        <f t="shared" si="101"/>
        <v>0</v>
      </c>
      <c r="D118" s="88">
        <f t="shared" si="101"/>
        <v>0</v>
      </c>
      <c r="E118" s="88">
        <f t="shared" si="101"/>
        <v>0</v>
      </c>
      <c r="F118" s="88">
        <f t="shared" si="101"/>
        <v>0</v>
      </c>
      <c r="G118" s="88">
        <f t="shared" si="101"/>
        <v>0</v>
      </c>
      <c r="H118" s="88">
        <f t="shared" si="101"/>
        <v>0</v>
      </c>
      <c r="I118" s="109">
        <f t="shared" si="101"/>
        <v>0</v>
      </c>
      <c r="J118" s="88">
        <f t="shared" si="101"/>
        <v>512.12089411270858</v>
      </c>
      <c r="K118" s="88">
        <f t="shared" si="101"/>
        <v>387.23895476965055</v>
      </c>
      <c r="L118" s="88">
        <f t="shared" si="101"/>
        <v>0</v>
      </c>
      <c r="M118" s="88">
        <f t="shared" si="101"/>
        <v>0</v>
      </c>
      <c r="N118" s="99">
        <f t="shared" si="101"/>
        <v>0</v>
      </c>
      <c r="O118" s="88">
        <f t="shared" si="101"/>
        <v>0</v>
      </c>
      <c r="P118" s="88">
        <f t="shared" si="101"/>
        <v>0</v>
      </c>
      <c r="Q118" s="88">
        <f t="shared" si="101"/>
        <v>0</v>
      </c>
      <c r="R118" s="88">
        <f t="shared" si="101"/>
        <v>0</v>
      </c>
      <c r="S118" s="88">
        <f t="shared" si="101"/>
        <v>0</v>
      </c>
      <c r="T118" s="88">
        <f t="shared" si="101"/>
        <v>0</v>
      </c>
      <c r="U118" s="88">
        <f t="shared" si="101"/>
        <v>0</v>
      </c>
      <c r="V118" s="88">
        <f t="shared" si="101"/>
        <v>0</v>
      </c>
      <c r="W118" s="88">
        <f t="shared" si="101"/>
        <v>0</v>
      </c>
      <c r="X118" s="88">
        <f t="shared" si="101"/>
        <v>0</v>
      </c>
      <c r="Y118" s="88">
        <f t="shared" si="101"/>
        <v>0</v>
      </c>
      <c r="Z118" s="88">
        <f t="shared" si="101"/>
        <v>0</v>
      </c>
      <c r="AA118" s="88">
        <f t="shared" si="101"/>
        <v>0</v>
      </c>
      <c r="AB118" s="88">
        <f t="shared" si="101"/>
        <v>0</v>
      </c>
      <c r="AC118" s="88">
        <f t="shared" si="101"/>
        <v>0</v>
      </c>
      <c r="AD118" s="88">
        <f t="shared" si="101"/>
        <v>0</v>
      </c>
      <c r="AE118" s="88">
        <f t="shared" si="101"/>
        <v>0</v>
      </c>
      <c r="AF118" s="88">
        <f t="shared" si="101"/>
        <v>0</v>
      </c>
    </row>
    <row r="119" spans="1:32" ht="13" x14ac:dyDescent="0.15">
      <c r="A119" s="64"/>
      <c r="C119" s="74"/>
      <c r="D119" s="74"/>
      <c r="J119" s="64"/>
      <c r="M119" s="64"/>
    </row>
    <row r="120" spans="1:32" ht="13" x14ac:dyDescent="0.15">
      <c r="A120" s="64"/>
      <c r="C120" s="74"/>
      <c r="D120" s="74"/>
      <c r="J120" s="64"/>
      <c r="M120" s="64"/>
    </row>
    <row r="121" spans="1:32" ht="13" x14ac:dyDescent="0.15">
      <c r="A121" s="64"/>
      <c r="C121" s="74"/>
      <c r="D121" s="74"/>
      <c r="J121" s="64"/>
      <c r="N121" s="64"/>
    </row>
    <row r="122" spans="1:32" ht="13" x14ac:dyDescent="0.15">
      <c r="A122" s="64"/>
      <c r="C122" s="74"/>
      <c r="D122" s="74"/>
      <c r="J122" s="64"/>
      <c r="N122" s="64"/>
    </row>
    <row r="123" spans="1:32" ht="13" x14ac:dyDescent="0.15">
      <c r="A123" s="64"/>
      <c r="C123" s="74"/>
      <c r="D123" s="74"/>
      <c r="J123" s="64"/>
      <c r="N123" s="64"/>
    </row>
    <row r="124" spans="1:32" ht="13" x14ac:dyDescent="0.15">
      <c r="A124" s="64"/>
      <c r="C124" s="74"/>
      <c r="D124" s="74"/>
      <c r="J124" s="64"/>
      <c r="N124" s="64"/>
    </row>
    <row r="125" spans="1:32" ht="13" x14ac:dyDescent="0.15">
      <c r="A125" s="64"/>
      <c r="C125" s="74"/>
      <c r="D125" s="74"/>
      <c r="J125" s="64"/>
      <c r="N125" s="64"/>
    </row>
    <row r="126" spans="1:32" ht="13" x14ac:dyDescent="0.15">
      <c r="A126" s="64"/>
      <c r="C126" s="74"/>
      <c r="D126" s="74"/>
      <c r="J126" s="64"/>
      <c r="N126" s="64"/>
    </row>
    <row r="127" spans="1:32" ht="13" x14ac:dyDescent="0.15">
      <c r="A127" s="64"/>
      <c r="C127" s="74"/>
      <c r="D127" s="74"/>
      <c r="J127" s="64"/>
      <c r="N127" s="64"/>
    </row>
    <row r="128" spans="1:32" ht="13" x14ac:dyDescent="0.15">
      <c r="A128" s="64"/>
      <c r="C128" s="74"/>
      <c r="D128" s="74"/>
      <c r="J128" s="64"/>
      <c r="N128" s="64"/>
    </row>
    <row r="129" spans="1:14" ht="13" x14ac:dyDescent="0.15">
      <c r="A129" s="64"/>
      <c r="C129" s="74"/>
      <c r="D129" s="74"/>
      <c r="J129" s="64"/>
      <c r="N129" s="64"/>
    </row>
    <row r="130" spans="1:14" ht="13" x14ac:dyDescent="0.15">
      <c r="A130" s="64"/>
      <c r="C130" s="74"/>
      <c r="D130" s="74"/>
      <c r="J130" s="64"/>
      <c r="N130" s="64"/>
    </row>
    <row r="131" spans="1:14" ht="13" x14ac:dyDescent="0.15">
      <c r="A131" s="64"/>
      <c r="C131" s="74"/>
      <c r="D131" s="74"/>
      <c r="J131" s="64"/>
      <c r="N131" s="64"/>
    </row>
    <row r="132" spans="1:14" ht="13" x14ac:dyDescent="0.15">
      <c r="A132" s="64"/>
      <c r="C132" s="74"/>
      <c r="D132" s="74"/>
      <c r="J132" s="64"/>
      <c r="N132" s="64"/>
    </row>
    <row r="133" spans="1:14" ht="13" x14ac:dyDescent="0.15">
      <c r="A133" s="64"/>
      <c r="C133" s="74"/>
      <c r="D133" s="74"/>
      <c r="J133" s="64"/>
      <c r="N133" s="64"/>
    </row>
    <row r="134" spans="1:14" ht="13" x14ac:dyDescent="0.15">
      <c r="A134" s="64"/>
      <c r="C134" s="74"/>
      <c r="D134" s="74"/>
      <c r="J134" s="64"/>
      <c r="N134" s="64"/>
    </row>
    <row r="135" spans="1:14" ht="13" x14ac:dyDescent="0.15">
      <c r="A135" s="64"/>
      <c r="C135" s="74"/>
      <c r="D135" s="74"/>
      <c r="J135" s="64"/>
      <c r="N135" s="64"/>
    </row>
    <row r="136" spans="1:14" ht="13" x14ac:dyDescent="0.15">
      <c r="A136" s="64"/>
      <c r="C136" s="74"/>
      <c r="D136" s="74"/>
      <c r="J136" s="64"/>
      <c r="N136" s="64"/>
    </row>
    <row r="137" spans="1:14" ht="13" x14ac:dyDescent="0.15">
      <c r="A137" s="64"/>
      <c r="C137" s="74"/>
      <c r="D137" s="74"/>
      <c r="J137" s="64"/>
      <c r="N137" s="64"/>
    </row>
    <row r="138" spans="1:14" ht="13" x14ac:dyDescent="0.15">
      <c r="A138" s="64"/>
      <c r="C138" s="74"/>
      <c r="D138" s="74"/>
      <c r="J138" s="64"/>
      <c r="N138" s="64"/>
    </row>
    <row r="139" spans="1:14" ht="13" x14ac:dyDescent="0.15">
      <c r="A139" s="64"/>
      <c r="C139" s="74"/>
      <c r="D139" s="74"/>
      <c r="J139" s="64"/>
      <c r="N139" s="64"/>
    </row>
    <row r="140" spans="1:14" ht="13" x14ac:dyDescent="0.15">
      <c r="A140" s="64"/>
      <c r="C140" s="74"/>
      <c r="D140" s="74"/>
      <c r="J140" s="64"/>
      <c r="N140" s="64"/>
    </row>
    <row r="141" spans="1:14" ht="13" x14ac:dyDescent="0.15">
      <c r="A141" s="64"/>
      <c r="C141" s="74"/>
      <c r="D141" s="74"/>
      <c r="J141" s="64"/>
      <c r="N141" s="64"/>
    </row>
    <row r="142" spans="1:14" ht="13" x14ac:dyDescent="0.15">
      <c r="A142" s="64"/>
      <c r="C142" s="74"/>
      <c r="D142" s="74"/>
      <c r="J142" s="64"/>
      <c r="N142" s="64"/>
    </row>
    <row r="143" spans="1:14" ht="13" x14ac:dyDescent="0.15">
      <c r="A143" s="64"/>
      <c r="C143" s="74"/>
      <c r="D143" s="74"/>
      <c r="J143" s="64"/>
      <c r="N143" s="64"/>
    </row>
    <row r="144" spans="1:14" ht="13" x14ac:dyDescent="0.15">
      <c r="A144" s="64"/>
      <c r="C144" s="74"/>
      <c r="D144" s="74"/>
      <c r="J144" s="64"/>
      <c r="N144" s="64"/>
    </row>
    <row r="145" spans="1:14" ht="13" x14ac:dyDescent="0.15">
      <c r="A145" s="64"/>
      <c r="C145" s="74"/>
      <c r="D145" s="74"/>
      <c r="J145" s="64"/>
      <c r="N145" s="64"/>
    </row>
    <row r="146" spans="1:14" ht="13" x14ac:dyDescent="0.15">
      <c r="A146" s="64"/>
      <c r="C146" s="74"/>
      <c r="D146" s="74"/>
      <c r="J146" s="64"/>
      <c r="N146" s="64"/>
    </row>
    <row r="147" spans="1:14" ht="13" x14ac:dyDescent="0.15">
      <c r="A147" s="64"/>
      <c r="C147" s="74"/>
      <c r="D147" s="74"/>
      <c r="J147" s="64"/>
      <c r="N147" s="64"/>
    </row>
    <row r="148" spans="1:14" ht="13" x14ac:dyDescent="0.15">
      <c r="A148" s="64"/>
      <c r="C148" s="74"/>
      <c r="D148" s="74"/>
      <c r="J148" s="64"/>
      <c r="N148" s="64"/>
    </row>
    <row r="149" spans="1:14" ht="13" x14ac:dyDescent="0.15">
      <c r="A149" s="64"/>
      <c r="C149" s="74"/>
      <c r="D149" s="74"/>
      <c r="J149" s="64"/>
      <c r="N149" s="64"/>
    </row>
    <row r="150" spans="1:14" ht="13" x14ac:dyDescent="0.15">
      <c r="A150" s="64"/>
      <c r="C150" s="74"/>
      <c r="D150" s="74"/>
      <c r="J150" s="64"/>
      <c r="N150" s="64"/>
    </row>
    <row r="151" spans="1:14" ht="13" x14ac:dyDescent="0.15">
      <c r="A151" s="64"/>
      <c r="C151" s="74"/>
      <c r="D151" s="74"/>
      <c r="J151" s="64"/>
      <c r="N151" s="64"/>
    </row>
    <row r="152" spans="1:14" ht="13" x14ac:dyDescent="0.15">
      <c r="A152" s="64"/>
      <c r="C152" s="74"/>
      <c r="D152" s="74"/>
      <c r="J152" s="64"/>
      <c r="N152" s="64"/>
    </row>
    <row r="153" spans="1:14" ht="13" x14ac:dyDescent="0.15">
      <c r="A153" s="64"/>
      <c r="C153" s="74"/>
      <c r="D153" s="74"/>
      <c r="J153" s="64"/>
      <c r="N153" s="64"/>
    </row>
    <row r="154" spans="1:14" ht="13" x14ac:dyDescent="0.15">
      <c r="A154" s="64"/>
      <c r="C154" s="74"/>
      <c r="D154" s="74"/>
      <c r="J154" s="64"/>
      <c r="N154" s="64"/>
    </row>
    <row r="155" spans="1:14" ht="13" x14ac:dyDescent="0.15">
      <c r="A155" s="64"/>
      <c r="C155" s="74"/>
      <c r="D155" s="74"/>
      <c r="J155" s="64"/>
      <c r="N155" s="64"/>
    </row>
    <row r="156" spans="1:14" ht="13" x14ac:dyDescent="0.15">
      <c r="A156" s="64"/>
      <c r="C156" s="74"/>
      <c r="D156" s="74"/>
      <c r="J156" s="64"/>
      <c r="N156" s="64"/>
    </row>
    <row r="157" spans="1:14" ht="13" x14ac:dyDescent="0.15">
      <c r="A157" s="64"/>
      <c r="C157" s="74"/>
      <c r="D157" s="74"/>
      <c r="J157" s="64"/>
      <c r="N157" s="64"/>
    </row>
    <row r="158" spans="1:14" ht="13" x14ac:dyDescent="0.15">
      <c r="A158" s="64"/>
      <c r="C158" s="74"/>
      <c r="D158" s="74"/>
      <c r="J158" s="64"/>
      <c r="N158" s="64"/>
    </row>
    <row r="159" spans="1:14" ht="13" x14ac:dyDescent="0.15">
      <c r="A159" s="64"/>
      <c r="C159" s="74"/>
      <c r="D159" s="74"/>
      <c r="J159" s="64"/>
      <c r="N159" s="64"/>
    </row>
    <row r="160" spans="1:14" ht="13" x14ac:dyDescent="0.15">
      <c r="A160" s="64"/>
      <c r="C160" s="74"/>
      <c r="D160" s="74"/>
      <c r="J160" s="64"/>
      <c r="N160" s="64"/>
    </row>
    <row r="161" spans="1:14" ht="13" x14ac:dyDescent="0.15">
      <c r="A161" s="64"/>
      <c r="C161" s="74"/>
      <c r="D161" s="74"/>
      <c r="J161" s="64"/>
      <c r="N161" s="64"/>
    </row>
    <row r="162" spans="1:14" ht="13" x14ac:dyDescent="0.15">
      <c r="A162" s="64"/>
      <c r="C162" s="74"/>
      <c r="D162" s="74"/>
      <c r="J162" s="64"/>
      <c r="N162" s="64"/>
    </row>
    <row r="163" spans="1:14" ht="13" x14ac:dyDescent="0.15">
      <c r="A163" s="64"/>
      <c r="C163" s="74"/>
      <c r="D163" s="74"/>
      <c r="J163" s="64"/>
      <c r="N163" s="64"/>
    </row>
    <row r="164" spans="1:14" ht="13" x14ac:dyDescent="0.15">
      <c r="A164" s="64"/>
      <c r="C164" s="74"/>
      <c r="D164" s="74"/>
      <c r="J164" s="64"/>
      <c r="N164" s="64"/>
    </row>
    <row r="165" spans="1:14" ht="13" x14ac:dyDescent="0.15">
      <c r="A165" s="64"/>
      <c r="C165" s="74"/>
      <c r="D165" s="74"/>
      <c r="J165" s="64"/>
      <c r="N165" s="64"/>
    </row>
    <row r="166" spans="1:14" ht="13" x14ac:dyDescent="0.15">
      <c r="A166" s="64"/>
      <c r="C166" s="74"/>
      <c r="D166" s="74"/>
      <c r="J166" s="64"/>
      <c r="N166" s="64"/>
    </row>
    <row r="167" spans="1:14" ht="13" x14ac:dyDescent="0.15">
      <c r="A167" s="64"/>
      <c r="C167" s="74"/>
      <c r="D167" s="74"/>
      <c r="J167" s="64"/>
      <c r="N167" s="64"/>
    </row>
    <row r="168" spans="1:14" ht="13" x14ac:dyDescent="0.15">
      <c r="A168" s="64"/>
      <c r="C168" s="74"/>
      <c r="D168" s="74"/>
      <c r="J168" s="64"/>
      <c r="N168" s="64"/>
    </row>
    <row r="169" spans="1:14" ht="13" x14ac:dyDescent="0.15">
      <c r="A169" s="64"/>
      <c r="C169" s="74"/>
      <c r="D169" s="74"/>
      <c r="J169" s="64"/>
      <c r="N169" s="64"/>
    </row>
    <row r="170" spans="1:14" ht="13" x14ac:dyDescent="0.15">
      <c r="A170" s="64"/>
      <c r="C170" s="74"/>
      <c r="D170" s="74"/>
      <c r="J170" s="64"/>
      <c r="N170" s="64"/>
    </row>
    <row r="171" spans="1:14" ht="13" x14ac:dyDescent="0.15">
      <c r="A171" s="64"/>
      <c r="C171" s="74"/>
      <c r="D171" s="74"/>
      <c r="J171" s="64"/>
      <c r="N171" s="64"/>
    </row>
    <row r="172" spans="1:14" ht="13" x14ac:dyDescent="0.15">
      <c r="A172" s="64"/>
      <c r="C172" s="74"/>
      <c r="D172" s="74"/>
      <c r="J172" s="64"/>
      <c r="N172" s="64"/>
    </row>
    <row r="173" spans="1:14" ht="13" x14ac:dyDescent="0.15">
      <c r="A173" s="64"/>
      <c r="C173" s="74"/>
      <c r="D173" s="74"/>
      <c r="J173" s="64"/>
      <c r="N173" s="64"/>
    </row>
    <row r="174" spans="1:14" ht="13" x14ac:dyDescent="0.15">
      <c r="A174" s="64"/>
      <c r="C174" s="74"/>
      <c r="D174" s="74"/>
      <c r="J174" s="64"/>
      <c r="N174" s="64"/>
    </row>
    <row r="175" spans="1:14" ht="13" x14ac:dyDescent="0.15">
      <c r="A175" s="64"/>
      <c r="C175" s="74"/>
      <c r="D175" s="74"/>
      <c r="J175" s="64"/>
      <c r="N175" s="64"/>
    </row>
    <row r="176" spans="1:14" ht="13" x14ac:dyDescent="0.15">
      <c r="A176" s="64"/>
      <c r="C176" s="74"/>
      <c r="D176" s="74"/>
      <c r="J176" s="64"/>
      <c r="N176" s="64"/>
    </row>
    <row r="177" spans="1:14" ht="13" x14ac:dyDescent="0.15">
      <c r="A177" s="64"/>
      <c r="C177" s="74"/>
      <c r="D177" s="74"/>
      <c r="J177" s="64"/>
      <c r="N177" s="64"/>
    </row>
    <row r="178" spans="1:14" ht="13" x14ac:dyDescent="0.15">
      <c r="A178" s="64"/>
      <c r="C178" s="74"/>
      <c r="D178" s="74"/>
      <c r="J178" s="64"/>
      <c r="N178" s="64"/>
    </row>
    <row r="179" spans="1:14" ht="13" x14ac:dyDescent="0.15">
      <c r="A179" s="64"/>
      <c r="C179" s="74"/>
      <c r="D179" s="74"/>
      <c r="J179" s="64"/>
      <c r="N179" s="64"/>
    </row>
    <row r="180" spans="1:14" ht="13" x14ac:dyDescent="0.15">
      <c r="A180" s="64"/>
      <c r="C180" s="74"/>
      <c r="D180" s="74"/>
      <c r="J180" s="64"/>
      <c r="N180" s="64"/>
    </row>
    <row r="181" spans="1:14" ht="13" x14ac:dyDescent="0.15">
      <c r="A181" s="64"/>
      <c r="C181" s="74"/>
      <c r="D181" s="74"/>
      <c r="J181" s="64"/>
      <c r="N181" s="64"/>
    </row>
    <row r="182" spans="1:14" ht="13" x14ac:dyDescent="0.15">
      <c r="A182" s="64"/>
      <c r="C182" s="74"/>
      <c r="D182" s="74"/>
      <c r="J182" s="64"/>
      <c r="N182" s="64"/>
    </row>
    <row r="183" spans="1:14" ht="13" x14ac:dyDescent="0.15">
      <c r="A183" s="64"/>
      <c r="C183" s="74"/>
      <c r="D183" s="74"/>
      <c r="J183" s="64"/>
      <c r="N183" s="64"/>
    </row>
    <row r="184" spans="1:14" ht="13" x14ac:dyDescent="0.15">
      <c r="A184" s="64"/>
      <c r="C184" s="74"/>
      <c r="D184" s="74"/>
      <c r="J184" s="64"/>
      <c r="N184" s="64"/>
    </row>
    <row r="185" spans="1:14" ht="13" x14ac:dyDescent="0.15">
      <c r="A185" s="64"/>
      <c r="C185" s="74"/>
      <c r="D185" s="74"/>
      <c r="J185" s="64"/>
      <c r="N185" s="64"/>
    </row>
    <row r="186" spans="1:14" ht="13" x14ac:dyDescent="0.15">
      <c r="A186" s="64"/>
      <c r="C186" s="74"/>
      <c r="D186" s="74"/>
      <c r="J186" s="64"/>
      <c r="N186" s="64"/>
    </row>
    <row r="187" spans="1:14" ht="13" x14ac:dyDescent="0.15">
      <c r="A187" s="64"/>
      <c r="C187" s="74"/>
      <c r="D187" s="74"/>
      <c r="J187" s="64"/>
      <c r="N187" s="64"/>
    </row>
    <row r="188" spans="1:14" ht="13" x14ac:dyDescent="0.15">
      <c r="A188" s="64"/>
      <c r="C188" s="74"/>
      <c r="D188" s="74"/>
      <c r="J188" s="64"/>
      <c r="N188" s="64"/>
    </row>
    <row r="189" spans="1:14" ht="13" x14ac:dyDescent="0.15">
      <c r="A189" s="64"/>
      <c r="C189" s="74"/>
      <c r="D189" s="74"/>
      <c r="J189" s="64"/>
      <c r="N189" s="64"/>
    </row>
    <row r="190" spans="1:14" ht="13" x14ac:dyDescent="0.15">
      <c r="A190" s="64"/>
      <c r="C190" s="74"/>
      <c r="D190" s="74"/>
      <c r="J190" s="64"/>
      <c r="N190" s="64"/>
    </row>
    <row r="191" spans="1:14" ht="13" x14ac:dyDescent="0.15">
      <c r="A191" s="64"/>
      <c r="C191" s="74"/>
      <c r="D191" s="74"/>
      <c r="J191" s="64"/>
      <c r="N191" s="64"/>
    </row>
    <row r="192" spans="1:14" ht="13" x14ac:dyDescent="0.15">
      <c r="A192" s="64"/>
      <c r="C192" s="74"/>
      <c r="D192" s="74"/>
      <c r="J192" s="64"/>
      <c r="N192" s="64"/>
    </row>
    <row r="193" spans="1:14" ht="13" x14ac:dyDescent="0.15">
      <c r="A193" s="64"/>
      <c r="C193" s="74"/>
      <c r="D193" s="74"/>
      <c r="J193" s="64"/>
      <c r="N193" s="64"/>
    </row>
    <row r="194" spans="1:14" ht="13" x14ac:dyDescent="0.15">
      <c r="A194" s="64"/>
      <c r="C194" s="74"/>
      <c r="D194" s="74"/>
      <c r="J194" s="64"/>
      <c r="N194" s="64"/>
    </row>
    <row r="195" spans="1:14" ht="13" x14ac:dyDescent="0.15">
      <c r="A195" s="64"/>
      <c r="C195" s="74"/>
      <c r="D195" s="74"/>
      <c r="J195" s="64"/>
      <c r="N195" s="64"/>
    </row>
    <row r="196" spans="1:14" ht="13" x14ac:dyDescent="0.15">
      <c r="A196" s="64"/>
      <c r="C196" s="74"/>
      <c r="D196" s="74"/>
      <c r="J196" s="64"/>
      <c r="N196" s="64"/>
    </row>
    <row r="197" spans="1:14" ht="13" x14ac:dyDescent="0.15">
      <c r="A197" s="64"/>
      <c r="C197" s="74"/>
      <c r="D197" s="74"/>
      <c r="J197" s="64"/>
      <c r="N197" s="64"/>
    </row>
    <row r="198" spans="1:14" ht="13" x14ac:dyDescent="0.15">
      <c r="A198" s="64"/>
      <c r="C198" s="74"/>
      <c r="D198" s="74"/>
      <c r="J198" s="64"/>
      <c r="N198" s="64"/>
    </row>
    <row r="199" spans="1:14" ht="13" x14ac:dyDescent="0.15">
      <c r="A199" s="64"/>
      <c r="C199" s="74"/>
      <c r="D199" s="74"/>
      <c r="J199" s="64"/>
      <c r="N199" s="64"/>
    </row>
    <row r="200" spans="1:14" ht="13" x14ac:dyDescent="0.15">
      <c r="A200" s="64"/>
      <c r="C200" s="74"/>
      <c r="D200" s="74"/>
      <c r="J200" s="64"/>
      <c r="N200" s="64"/>
    </row>
    <row r="201" spans="1:14" ht="13" x14ac:dyDescent="0.15">
      <c r="A201" s="64"/>
      <c r="C201" s="74"/>
      <c r="D201" s="74"/>
      <c r="J201" s="64"/>
      <c r="N201" s="64"/>
    </row>
    <row r="202" spans="1:14" ht="13" x14ac:dyDescent="0.15">
      <c r="A202" s="64"/>
      <c r="C202" s="74"/>
      <c r="D202" s="74"/>
      <c r="J202" s="64"/>
      <c r="N202" s="64"/>
    </row>
    <row r="203" spans="1:14" ht="13" x14ac:dyDescent="0.15">
      <c r="A203" s="64"/>
      <c r="C203" s="74"/>
      <c r="D203" s="74"/>
      <c r="J203" s="64"/>
      <c r="N203" s="64"/>
    </row>
    <row r="204" spans="1:14" ht="13" x14ac:dyDescent="0.15">
      <c r="A204" s="64"/>
      <c r="C204" s="74"/>
      <c r="D204" s="74"/>
      <c r="J204" s="64"/>
      <c r="N204" s="64"/>
    </row>
    <row r="205" spans="1:14" ht="13" x14ac:dyDescent="0.15">
      <c r="A205" s="64"/>
      <c r="C205" s="74"/>
      <c r="D205" s="74"/>
      <c r="J205" s="64"/>
      <c r="N205" s="64"/>
    </row>
    <row r="206" spans="1:14" ht="13" x14ac:dyDescent="0.15">
      <c r="A206" s="64"/>
      <c r="C206" s="74"/>
      <c r="D206" s="74"/>
      <c r="J206" s="64"/>
      <c r="N206" s="64"/>
    </row>
    <row r="207" spans="1:14" ht="13" x14ac:dyDescent="0.15">
      <c r="A207" s="64"/>
      <c r="C207" s="74"/>
      <c r="D207" s="74"/>
      <c r="J207" s="64"/>
      <c r="N207" s="64"/>
    </row>
    <row r="208" spans="1:14" ht="13" x14ac:dyDescent="0.15">
      <c r="A208" s="64"/>
      <c r="C208" s="74"/>
      <c r="D208" s="74"/>
      <c r="J208" s="64"/>
      <c r="N208" s="64"/>
    </row>
    <row r="209" spans="1:14" ht="13" x14ac:dyDescent="0.15">
      <c r="A209" s="64"/>
      <c r="C209" s="74"/>
      <c r="D209" s="74"/>
      <c r="J209" s="64"/>
      <c r="N209" s="64"/>
    </row>
    <row r="210" spans="1:14" ht="13" x14ac:dyDescent="0.15">
      <c r="A210" s="64"/>
      <c r="C210" s="74"/>
      <c r="D210" s="74"/>
      <c r="J210" s="64"/>
      <c r="N210" s="64"/>
    </row>
    <row r="211" spans="1:14" ht="13" x14ac:dyDescent="0.15">
      <c r="A211" s="64"/>
      <c r="C211" s="74"/>
      <c r="D211" s="74"/>
      <c r="J211" s="64"/>
      <c r="N211" s="64"/>
    </row>
    <row r="212" spans="1:14" ht="13" x14ac:dyDescent="0.15">
      <c r="A212" s="64"/>
      <c r="C212" s="74"/>
      <c r="D212" s="74"/>
      <c r="J212" s="64"/>
      <c r="N212" s="64"/>
    </row>
    <row r="213" spans="1:14" ht="13" x14ac:dyDescent="0.15">
      <c r="A213" s="64"/>
      <c r="C213" s="74"/>
      <c r="D213" s="74"/>
      <c r="J213" s="64"/>
      <c r="N213" s="64"/>
    </row>
    <row r="214" spans="1:14" ht="13" x14ac:dyDescent="0.15">
      <c r="A214" s="64"/>
      <c r="C214" s="74"/>
      <c r="D214" s="74"/>
      <c r="J214" s="64"/>
      <c r="N214" s="64"/>
    </row>
    <row r="215" spans="1:14" ht="13" x14ac:dyDescent="0.15">
      <c r="A215" s="64"/>
      <c r="C215" s="74"/>
      <c r="D215" s="74"/>
      <c r="J215" s="64"/>
      <c r="N215" s="64"/>
    </row>
    <row r="216" spans="1:14" ht="13" x14ac:dyDescent="0.15">
      <c r="A216" s="64"/>
      <c r="C216" s="74"/>
      <c r="D216" s="74"/>
      <c r="J216" s="64"/>
      <c r="N216" s="64"/>
    </row>
    <row r="217" spans="1:14" ht="13" x14ac:dyDescent="0.15">
      <c r="A217" s="64"/>
      <c r="C217" s="74"/>
      <c r="D217" s="74"/>
      <c r="J217" s="64"/>
      <c r="N217" s="64"/>
    </row>
    <row r="218" spans="1:14" ht="13" x14ac:dyDescent="0.15">
      <c r="A218" s="64"/>
      <c r="C218" s="74"/>
      <c r="D218" s="74"/>
      <c r="J218" s="64"/>
      <c r="N218" s="64"/>
    </row>
    <row r="219" spans="1:14" ht="13" x14ac:dyDescent="0.15">
      <c r="A219" s="64"/>
      <c r="C219" s="74"/>
      <c r="D219" s="74"/>
      <c r="J219" s="64"/>
      <c r="N219" s="64"/>
    </row>
    <row r="220" spans="1:14" ht="13" x14ac:dyDescent="0.15">
      <c r="A220" s="64"/>
      <c r="C220" s="74"/>
      <c r="D220" s="74"/>
      <c r="J220" s="64"/>
      <c r="N220" s="64"/>
    </row>
    <row r="221" spans="1:14" ht="13" x14ac:dyDescent="0.15">
      <c r="A221" s="64"/>
      <c r="C221" s="74"/>
      <c r="D221" s="74"/>
      <c r="J221" s="64"/>
      <c r="N221" s="64"/>
    </row>
    <row r="222" spans="1:14" ht="13" x14ac:dyDescent="0.15">
      <c r="A222" s="64"/>
      <c r="C222" s="74"/>
      <c r="D222" s="74"/>
      <c r="J222" s="64"/>
      <c r="N222" s="64"/>
    </row>
    <row r="223" spans="1:14" ht="13" x14ac:dyDescent="0.15">
      <c r="A223" s="64"/>
      <c r="C223" s="74"/>
      <c r="D223" s="74"/>
      <c r="J223" s="64"/>
      <c r="N223" s="64"/>
    </row>
    <row r="224" spans="1:14" ht="13" x14ac:dyDescent="0.15">
      <c r="A224" s="64"/>
      <c r="C224" s="74"/>
      <c r="D224" s="74"/>
      <c r="J224" s="64"/>
      <c r="N224" s="64"/>
    </row>
    <row r="225" spans="1:14" ht="13" x14ac:dyDescent="0.15">
      <c r="A225" s="64"/>
      <c r="C225" s="74"/>
      <c r="D225" s="74"/>
      <c r="J225" s="64"/>
      <c r="N225" s="64"/>
    </row>
    <row r="226" spans="1:14" ht="13" x14ac:dyDescent="0.15">
      <c r="A226" s="64"/>
      <c r="C226" s="74"/>
      <c r="D226" s="74"/>
      <c r="J226" s="64"/>
      <c r="N226" s="64"/>
    </row>
    <row r="227" spans="1:14" ht="13" x14ac:dyDescent="0.15">
      <c r="A227" s="64"/>
      <c r="C227" s="74"/>
      <c r="D227" s="74"/>
      <c r="J227" s="64"/>
      <c r="N227" s="64"/>
    </row>
    <row r="228" spans="1:14" ht="13" x14ac:dyDescent="0.15">
      <c r="A228" s="64"/>
      <c r="C228" s="74"/>
      <c r="D228" s="74"/>
      <c r="J228" s="64"/>
      <c r="N228" s="64"/>
    </row>
    <row r="229" spans="1:14" ht="13" x14ac:dyDescent="0.15">
      <c r="A229" s="64"/>
      <c r="C229" s="74"/>
      <c r="D229" s="74"/>
      <c r="J229" s="64"/>
      <c r="N229" s="64"/>
    </row>
    <row r="230" spans="1:14" ht="13" x14ac:dyDescent="0.15">
      <c r="A230" s="64"/>
      <c r="C230" s="74"/>
      <c r="D230" s="74"/>
      <c r="J230" s="64"/>
      <c r="N230" s="64"/>
    </row>
    <row r="231" spans="1:14" ht="13" x14ac:dyDescent="0.15">
      <c r="A231" s="64"/>
      <c r="C231" s="74"/>
      <c r="D231" s="74"/>
      <c r="J231" s="64"/>
      <c r="N231" s="64"/>
    </row>
    <row r="232" spans="1:14" ht="13" x14ac:dyDescent="0.15">
      <c r="A232" s="64"/>
      <c r="C232" s="74"/>
      <c r="D232" s="74"/>
      <c r="J232" s="64"/>
      <c r="N232" s="64"/>
    </row>
    <row r="233" spans="1:14" ht="13" x14ac:dyDescent="0.15">
      <c r="A233" s="64"/>
      <c r="C233" s="74"/>
      <c r="D233" s="74"/>
      <c r="J233" s="64"/>
      <c r="N233" s="64"/>
    </row>
    <row r="234" spans="1:14" ht="13" x14ac:dyDescent="0.15">
      <c r="A234" s="64"/>
      <c r="C234" s="74"/>
      <c r="D234" s="74"/>
      <c r="J234" s="64"/>
      <c r="N234" s="64"/>
    </row>
    <row r="235" spans="1:14" ht="13" x14ac:dyDescent="0.15">
      <c r="A235" s="64"/>
      <c r="C235" s="74"/>
      <c r="D235" s="74"/>
      <c r="J235" s="64"/>
      <c r="N235" s="64"/>
    </row>
    <row r="236" spans="1:14" ht="13" x14ac:dyDescent="0.15">
      <c r="A236" s="64"/>
      <c r="C236" s="74"/>
      <c r="D236" s="74"/>
      <c r="J236" s="64"/>
      <c r="N236" s="64"/>
    </row>
    <row r="237" spans="1:14" ht="13" x14ac:dyDescent="0.15">
      <c r="A237" s="64"/>
      <c r="C237" s="74"/>
      <c r="D237" s="74"/>
      <c r="J237" s="64"/>
      <c r="N237" s="64"/>
    </row>
    <row r="238" spans="1:14" ht="13" x14ac:dyDescent="0.15">
      <c r="A238" s="64"/>
      <c r="C238" s="74"/>
      <c r="D238" s="74"/>
      <c r="J238" s="64"/>
      <c r="N238" s="64"/>
    </row>
    <row r="239" spans="1:14" ht="13" x14ac:dyDescent="0.15">
      <c r="A239" s="64"/>
      <c r="C239" s="74"/>
      <c r="D239" s="74"/>
      <c r="J239" s="64"/>
      <c r="N239" s="64"/>
    </row>
    <row r="240" spans="1:14" ht="13" x14ac:dyDescent="0.15">
      <c r="A240" s="64"/>
      <c r="C240" s="74"/>
      <c r="D240" s="74"/>
      <c r="J240" s="64"/>
      <c r="N240" s="64"/>
    </row>
    <row r="241" spans="1:14" ht="13" x14ac:dyDescent="0.15">
      <c r="A241" s="64"/>
      <c r="C241" s="74"/>
      <c r="D241" s="74"/>
      <c r="J241" s="64"/>
      <c r="N241" s="64"/>
    </row>
    <row r="242" spans="1:14" ht="13" x14ac:dyDescent="0.15">
      <c r="A242" s="64"/>
      <c r="C242" s="74"/>
      <c r="D242" s="74"/>
      <c r="J242" s="64"/>
      <c r="N242" s="64"/>
    </row>
    <row r="243" spans="1:14" ht="13" x14ac:dyDescent="0.15">
      <c r="A243" s="64"/>
      <c r="C243" s="74"/>
      <c r="D243" s="74"/>
      <c r="J243" s="64"/>
      <c r="N243" s="64"/>
    </row>
    <row r="244" spans="1:14" ht="13" x14ac:dyDescent="0.15">
      <c r="A244" s="64"/>
      <c r="C244" s="74"/>
      <c r="D244" s="74"/>
      <c r="J244" s="64"/>
      <c r="N244" s="64"/>
    </row>
    <row r="245" spans="1:14" ht="13" x14ac:dyDescent="0.15">
      <c r="A245" s="64"/>
      <c r="C245" s="74"/>
      <c r="D245" s="74"/>
      <c r="J245" s="64"/>
      <c r="N245" s="64"/>
    </row>
    <row r="246" spans="1:14" ht="13" x14ac:dyDescent="0.15">
      <c r="A246" s="64"/>
      <c r="C246" s="74"/>
      <c r="D246" s="74"/>
      <c r="J246" s="64"/>
      <c r="N246" s="64"/>
    </row>
    <row r="247" spans="1:14" ht="13" x14ac:dyDescent="0.15">
      <c r="A247" s="64"/>
      <c r="C247" s="74"/>
      <c r="D247" s="74"/>
      <c r="J247" s="64"/>
      <c r="N247" s="64"/>
    </row>
    <row r="248" spans="1:14" ht="13" x14ac:dyDescent="0.15">
      <c r="A248" s="64"/>
      <c r="C248" s="74"/>
      <c r="D248" s="74"/>
      <c r="J248" s="64"/>
      <c r="N248" s="64"/>
    </row>
    <row r="249" spans="1:14" ht="13" x14ac:dyDescent="0.15">
      <c r="A249" s="64"/>
      <c r="C249" s="74"/>
      <c r="D249" s="74"/>
      <c r="J249" s="64"/>
      <c r="N249" s="64"/>
    </row>
    <row r="250" spans="1:14" ht="13" x14ac:dyDescent="0.15">
      <c r="A250" s="64"/>
      <c r="C250" s="74"/>
      <c r="D250" s="74"/>
      <c r="J250" s="64"/>
      <c r="N250" s="64"/>
    </row>
    <row r="251" spans="1:14" ht="13" x14ac:dyDescent="0.15">
      <c r="A251" s="64"/>
      <c r="C251" s="74"/>
      <c r="D251" s="74"/>
      <c r="J251" s="64"/>
      <c r="N251" s="64"/>
    </row>
    <row r="252" spans="1:14" ht="13" x14ac:dyDescent="0.15">
      <c r="A252" s="64"/>
      <c r="C252" s="74"/>
      <c r="D252" s="74"/>
      <c r="J252" s="64"/>
      <c r="N252" s="64"/>
    </row>
    <row r="253" spans="1:14" ht="13" x14ac:dyDescent="0.15">
      <c r="A253" s="64"/>
      <c r="C253" s="74"/>
      <c r="D253" s="74"/>
      <c r="J253" s="64"/>
      <c r="N253" s="64"/>
    </row>
    <row r="254" spans="1:14" ht="13" x14ac:dyDescent="0.15">
      <c r="A254" s="64"/>
      <c r="C254" s="74"/>
      <c r="D254" s="74"/>
      <c r="J254" s="64"/>
      <c r="N254" s="64"/>
    </row>
    <row r="255" spans="1:14" ht="13" x14ac:dyDescent="0.15">
      <c r="A255" s="64"/>
      <c r="C255" s="74"/>
      <c r="D255" s="74"/>
      <c r="J255" s="64"/>
      <c r="N255" s="64"/>
    </row>
    <row r="256" spans="1:14" ht="13" x14ac:dyDescent="0.15">
      <c r="A256" s="64"/>
      <c r="C256" s="74"/>
      <c r="D256" s="74"/>
      <c r="J256" s="64"/>
      <c r="N256" s="64"/>
    </row>
    <row r="257" spans="1:14" ht="13" x14ac:dyDescent="0.15">
      <c r="A257" s="64"/>
      <c r="C257" s="74"/>
      <c r="D257" s="74"/>
      <c r="J257" s="64"/>
      <c r="N257" s="64"/>
    </row>
    <row r="258" spans="1:14" ht="13" x14ac:dyDescent="0.15">
      <c r="A258" s="64"/>
      <c r="C258" s="74"/>
      <c r="D258" s="74"/>
      <c r="J258" s="64"/>
      <c r="N258" s="64"/>
    </row>
    <row r="259" spans="1:14" ht="13" x14ac:dyDescent="0.15">
      <c r="A259" s="64"/>
      <c r="C259" s="74"/>
      <c r="D259" s="74"/>
      <c r="J259" s="64"/>
      <c r="N259" s="64"/>
    </row>
    <row r="260" spans="1:14" ht="13" x14ac:dyDescent="0.15">
      <c r="A260" s="64"/>
      <c r="C260" s="74"/>
      <c r="D260" s="74"/>
      <c r="J260" s="64"/>
      <c r="N260" s="64"/>
    </row>
    <row r="261" spans="1:14" ht="13" x14ac:dyDescent="0.15">
      <c r="A261" s="64"/>
      <c r="C261" s="74"/>
      <c r="D261" s="74"/>
      <c r="J261" s="64"/>
      <c r="N261" s="64"/>
    </row>
    <row r="262" spans="1:14" ht="13" x14ac:dyDescent="0.15">
      <c r="A262" s="64"/>
      <c r="C262" s="74"/>
      <c r="D262" s="74"/>
      <c r="J262" s="64"/>
      <c r="N262" s="64"/>
    </row>
    <row r="263" spans="1:14" ht="13" x14ac:dyDescent="0.15">
      <c r="A263" s="64"/>
      <c r="C263" s="74"/>
      <c r="D263" s="74"/>
      <c r="J263" s="64"/>
      <c r="N263" s="64"/>
    </row>
    <row r="264" spans="1:14" ht="13" x14ac:dyDescent="0.15">
      <c r="A264" s="64"/>
      <c r="C264" s="74"/>
      <c r="D264" s="74"/>
      <c r="J264" s="64"/>
      <c r="N264" s="64"/>
    </row>
    <row r="265" spans="1:14" ht="13" x14ac:dyDescent="0.15">
      <c r="A265" s="64"/>
      <c r="C265" s="74"/>
      <c r="D265" s="74"/>
      <c r="J265" s="64"/>
      <c r="N265" s="64"/>
    </row>
    <row r="266" spans="1:14" ht="13" x14ac:dyDescent="0.15">
      <c r="A266" s="64"/>
      <c r="C266" s="74"/>
      <c r="D266" s="74"/>
      <c r="J266" s="64"/>
      <c r="N266" s="64"/>
    </row>
    <row r="267" spans="1:14" ht="13" x14ac:dyDescent="0.15">
      <c r="A267" s="64"/>
      <c r="C267" s="74"/>
      <c r="D267" s="74"/>
      <c r="J267" s="64"/>
      <c r="N267" s="64"/>
    </row>
    <row r="268" spans="1:14" ht="13" x14ac:dyDescent="0.15">
      <c r="A268" s="64"/>
      <c r="C268" s="74"/>
      <c r="D268" s="74"/>
      <c r="J268" s="64"/>
      <c r="N268" s="64"/>
    </row>
    <row r="269" spans="1:14" ht="13" x14ac:dyDescent="0.15">
      <c r="A269" s="64"/>
      <c r="C269" s="74"/>
      <c r="D269" s="74"/>
      <c r="J269" s="64"/>
      <c r="N269" s="64"/>
    </row>
    <row r="270" spans="1:14" ht="13" x14ac:dyDescent="0.15">
      <c r="A270" s="64"/>
      <c r="C270" s="74"/>
      <c r="D270" s="74"/>
      <c r="J270" s="64"/>
      <c r="N270" s="64"/>
    </row>
    <row r="271" spans="1:14" ht="13" x14ac:dyDescent="0.15">
      <c r="A271" s="64"/>
      <c r="C271" s="74"/>
      <c r="D271" s="74"/>
      <c r="J271" s="64"/>
      <c r="N271" s="64"/>
    </row>
    <row r="272" spans="1:14" ht="13" x14ac:dyDescent="0.15">
      <c r="A272" s="64"/>
      <c r="C272" s="74"/>
      <c r="D272" s="74"/>
      <c r="J272" s="64"/>
      <c r="N272" s="64"/>
    </row>
    <row r="273" spans="1:14" ht="13" x14ac:dyDescent="0.15">
      <c r="A273" s="64"/>
      <c r="C273" s="74"/>
      <c r="D273" s="74"/>
      <c r="J273" s="64"/>
      <c r="N273" s="64"/>
    </row>
    <row r="274" spans="1:14" ht="13" x14ac:dyDescent="0.15">
      <c r="A274" s="64"/>
      <c r="C274" s="74"/>
      <c r="D274" s="74"/>
      <c r="J274" s="64"/>
      <c r="N274" s="64"/>
    </row>
    <row r="275" spans="1:14" ht="13" x14ac:dyDescent="0.15">
      <c r="A275" s="64"/>
      <c r="C275" s="74"/>
      <c r="D275" s="74"/>
      <c r="J275" s="64"/>
      <c r="N275" s="64"/>
    </row>
    <row r="276" spans="1:14" ht="13" x14ac:dyDescent="0.15">
      <c r="A276" s="64"/>
      <c r="C276" s="74"/>
      <c r="D276" s="74"/>
      <c r="J276" s="64"/>
      <c r="N276" s="64"/>
    </row>
    <row r="277" spans="1:14" ht="13" x14ac:dyDescent="0.15">
      <c r="A277" s="64"/>
      <c r="C277" s="74"/>
      <c r="D277" s="74"/>
      <c r="J277" s="64"/>
      <c r="N277" s="64"/>
    </row>
    <row r="278" spans="1:14" ht="13" x14ac:dyDescent="0.15">
      <c r="A278" s="64"/>
      <c r="C278" s="74"/>
      <c r="D278" s="74"/>
      <c r="J278" s="64"/>
      <c r="N278" s="64"/>
    </row>
    <row r="279" spans="1:14" ht="13" x14ac:dyDescent="0.15">
      <c r="A279" s="64"/>
      <c r="C279" s="74"/>
      <c r="D279" s="74"/>
      <c r="J279" s="64"/>
      <c r="N279" s="64"/>
    </row>
    <row r="280" spans="1:14" ht="13" x14ac:dyDescent="0.15">
      <c r="A280" s="64"/>
      <c r="C280" s="74"/>
      <c r="D280" s="74"/>
      <c r="J280" s="64"/>
      <c r="N280" s="64"/>
    </row>
    <row r="281" spans="1:14" ht="13" x14ac:dyDescent="0.15">
      <c r="A281" s="64"/>
      <c r="C281" s="74"/>
      <c r="D281" s="74"/>
      <c r="J281" s="64"/>
      <c r="N281" s="64"/>
    </row>
    <row r="282" spans="1:14" ht="13" x14ac:dyDescent="0.15">
      <c r="A282" s="64"/>
      <c r="C282" s="74"/>
      <c r="D282" s="74"/>
      <c r="J282" s="64"/>
      <c r="N282" s="64"/>
    </row>
    <row r="283" spans="1:14" ht="13" x14ac:dyDescent="0.15">
      <c r="A283" s="64"/>
      <c r="C283" s="74"/>
      <c r="D283" s="74"/>
      <c r="J283" s="64"/>
      <c r="N283" s="64"/>
    </row>
    <row r="284" spans="1:14" ht="13" x14ac:dyDescent="0.15">
      <c r="A284" s="64"/>
      <c r="C284" s="74"/>
      <c r="D284" s="74"/>
      <c r="J284" s="64"/>
      <c r="N284" s="64"/>
    </row>
    <row r="285" spans="1:14" ht="13" x14ac:dyDescent="0.15">
      <c r="A285" s="64"/>
      <c r="C285" s="74"/>
      <c r="D285" s="74"/>
      <c r="J285" s="64"/>
      <c r="N285" s="64"/>
    </row>
    <row r="286" spans="1:14" ht="13" x14ac:dyDescent="0.15">
      <c r="A286" s="64"/>
      <c r="C286" s="74"/>
      <c r="D286" s="74"/>
      <c r="J286" s="64"/>
      <c r="N286" s="64"/>
    </row>
    <row r="287" spans="1:14" ht="13" x14ac:dyDescent="0.15">
      <c r="A287" s="64"/>
      <c r="C287" s="74"/>
      <c r="D287" s="74"/>
      <c r="J287" s="64"/>
      <c r="N287" s="64"/>
    </row>
    <row r="288" spans="1:14" ht="13" x14ac:dyDescent="0.15">
      <c r="A288" s="64"/>
      <c r="C288" s="74"/>
      <c r="D288" s="74"/>
      <c r="J288" s="64"/>
      <c r="N288" s="64"/>
    </row>
    <row r="289" spans="1:14" ht="13" x14ac:dyDescent="0.15">
      <c r="A289" s="64"/>
      <c r="C289" s="74"/>
      <c r="D289" s="74"/>
      <c r="J289" s="64"/>
      <c r="N289" s="64"/>
    </row>
    <row r="290" spans="1:14" ht="13" x14ac:dyDescent="0.15">
      <c r="A290" s="64"/>
      <c r="C290" s="74"/>
      <c r="D290" s="74"/>
      <c r="J290" s="64"/>
      <c r="N290" s="64"/>
    </row>
    <row r="291" spans="1:14" ht="13" x14ac:dyDescent="0.15">
      <c r="A291" s="64"/>
      <c r="C291" s="74"/>
      <c r="D291" s="74"/>
      <c r="J291" s="64"/>
      <c r="N291" s="64"/>
    </row>
    <row r="292" spans="1:14" ht="13" x14ac:dyDescent="0.15">
      <c r="A292" s="64"/>
      <c r="C292" s="74"/>
      <c r="D292" s="74"/>
      <c r="J292" s="64"/>
      <c r="N292" s="64"/>
    </row>
    <row r="293" spans="1:14" ht="13" x14ac:dyDescent="0.15">
      <c r="A293" s="64"/>
      <c r="C293" s="74"/>
      <c r="D293" s="74"/>
      <c r="J293" s="64"/>
      <c r="N293" s="64"/>
    </row>
    <row r="294" spans="1:14" ht="13" x14ac:dyDescent="0.15">
      <c r="A294" s="64"/>
      <c r="C294" s="74"/>
      <c r="D294" s="74"/>
      <c r="J294" s="64"/>
      <c r="N294" s="64"/>
    </row>
    <row r="295" spans="1:14" ht="13" x14ac:dyDescent="0.15">
      <c r="A295" s="64"/>
      <c r="C295" s="74"/>
      <c r="D295" s="74"/>
      <c r="J295" s="64"/>
      <c r="N295" s="64"/>
    </row>
    <row r="296" spans="1:14" ht="13" x14ac:dyDescent="0.15">
      <c r="A296" s="64"/>
      <c r="C296" s="74"/>
      <c r="D296" s="74"/>
      <c r="J296" s="64"/>
      <c r="N296" s="64"/>
    </row>
    <row r="297" spans="1:14" ht="13" x14ac:dyDescent="0.15">
      <c r="A297" s="64"/>
      <c r="C297" s="74"/>
      <c r="D297" s="74"/>
      <c r="J297" s="64"/>
      <c r="N297" s="64"/>
    </row>
    <row r="298" spans="1:14" ht="13" x14ac:dyDescent="0.15">
      <c r="A298" s="64"/>
      <c r="C298" s="74"/>
      <c r="D298" s="74"/>
      <c r="J298" s="64"/>
      <c r="N298" s="64"/>
    </row>
    <row r="299" spans="1:14" ht="13" x14ac:dyDescent="0.15">
      <c r="A299" s="64"/>
      <c r="C299" s="74"/>
      <c r="D299" s="74"/>
      <c r="J299" s="64"/>
      <c r="N299" s="64"/>
    </row>
    <row r="300" spans="1:14" ht="13" x14ac:dyDescent="0.15">
      <c r="A300" s="64"/>
      <c r="C300" s="74"/>
      <c r="D300" s="74"/>
      <c r="J300" s="64"/>
      <c r="N300" s="64"/>
    </row>
    <row r="301" spans="1:14" ht="13" x14ac:dyDescent="0.15">
      <c r="A301" s="64"/>
      <c r="C301" s="74"/>
      <c r="D301" s="74"/>
      <c r="J301" s="64"/>
      <c r="N301" s="64"/>
    </row>
    <row r="302" spans="1:14" ht="13" x14ac:dyDescent="0.15">
      <c r="A302" s="64"/>
      <c r="C302" s="74"/>
      <c r="D302" s="74"/>
      <c r="J302" s="64"/>
      <c r="N302" s="64"/>
    </row>
    <row r="303" spans="1:14" ht="13" x14ac:dyDescent="0.15">
      <c r="A303" s="64"/>
      <c r="C303" s="74"/>
      <c r="D303" s="74"/>
      <c r="J303" s="64"/>
      <c r="N303" s="64"/>
    </row>
    <row r="304" spans="1:14" ht="13" x14ac:dyDescent="0.15">
      <c r="A304" s="64"/>
      <c r="C304" s="74"/>
      <c r="D304" s="74"/>
      <c r="J304" s="64"/>
      <c r="N304" s="64"/>
    </row>
    <row r="305" spans="1:14" ht="13" x14ac:dyDescent="0.15">
      <c r="A305" s="64"/>
      <c r="C305" s="74"/>
      <c r="D305" s="74"/>
      <c r="J305" s="64"/>
      <c r="N305" s="64"/>
    </row>
    <row r="306" spans="1:14" ht="13" x14ac:dyDescent="0.15">
      <c r="A306" s="64"/>
      <c r="C306" s="74"/>
      <c r="D306" s="74"/>
      <c r="J306" s="64"/>
      <c r="N306" s="64"/>
    </row>
    <row r="307" spans="1:14" ht="13" x14ac:dyDescent="0.15">
      <c r="A307" s="64"/>
      <c r="C307" s="74"/>
      <c r="D307" s="74"/>
      <c r="J307" s="64"/>
      <c r="N307" s="64"/>
    </row>
    <row r="308" spans="1:14" ht="13" x14ac:dyDescent="0.15">
      <c r="A308" s="64"/>
      <c r="C308" s="74"/>
      <c r="D308" s="74"/>
      <c r="J308" s="64"/>
      <c r="N308" s="64"/>
    </row>
    <row r="309" spans="1:14" ht="13" x14ac:dyDescent="0.15">
      <c r="A309" s="64"/>
      <c r="C309" s="74"/>
      <c r="D309" s="74"/>
      <c r="J309" s="64"/>
      <c r="N309" s="64"/>
    </row>
    <row r="310" spans="1:14" ht="13" x14ac:dyDescent="0.15">
      <c r="A310" s="64"/>
      <c r="C310" s="74"/>
      <c r="D310" s="74"/>
      <c r="J310" s="64"/>
      <c r="N310" s="64"/>
    </row>
    <row r="311" spans="1:14" ht="13" x14ac:dyDescent="0.15">
      <c r="A311" s="64"/>
      <c r="C311" s="74"/>
      <c r="D311" s="74"/>
      <c r="J311" s="64"/>
      <c r="N311" s="64"/>
    </row>
    <row r="312" spans="1:14" ht="13" x14ac:dyDescent="0.15">
      <c r="A312" s="64"/>
      <c r="C312" s="74"/>
      <c r="D312" s="74"/>
      <c r="J312" s="64"/>
      <c r="N312" s="64"/>
    </row>
    <row r="313" spans="1:14" ht="13" x14ac:dyDescent="0.15">
      <c r="A313" s="64"/>
      <c r="C313" s="74"/>
      <c r="D313" s="74"/>
      <c r="J313" s="64"/>
      <c r="N313" s="64"/>
    </row>
    <row r="314" spans="1:14" ht="13" x14ac:dyDescent="0.15">
      <c r="A314" s="64"/>
      <c r="C314" s="74"/>
      <c r="D314" s="74"/>
      <c r="J314" s="64"/>
      <c r="N314" s="64"/>
    </row>
    <row r="315" spans="1:14" ht="13" x14ac:dyDescent="0.15">
      <c r="A315" s="64"/>
      <c r="C315" s="74"/>
      <c r="D315" s="74"/>
      <c r="J315" s="64"/>
      <c r="N315" s="64"/>
    </row>
    <row r="316" spans="1:14" ht="13" x14ac:dyDescent="0.15">
      <c r="A316" s="64"/>
      <c r="C316" s="74"/>
      <c r="D316" s="74"/>
      <c r="J316" s="64"/>
      <c r="N316" s="64"/>
    </row>
    <row r="317" spans="1:14" ht="13" x14ac:dyDescent="0.15">
      <c r="A317" s="64"/>
      <c r="C317" s="74"/>
      <c r="D317" s="74"/>
      <c r="J317" s="64"/>
      <c r="N317" s="64"/>
    </row>
    <row r="318" spans="1:14" ht="13" x14ac:dyDescent="0.15">
      <c r="A318" s="64"/>
      <c r="C318" s="74"/>
      <c r="D318" s="74"/>
      <c r="J318" s="64"/>
      <c r="N318" s="64"/>
    </row>
    <row r="319" spans="1:14" ht="13" x14ac:dyDescent="0.15">
      <c r="A319" s="64"/>
      <c r="C319" s="74"/>
      <c r="D319" s="74"/>
      <c r="J319" s="64"/>
      <c r="N319" s="64"/>
    </row>
    <row r="320" spans="1:14" ht="13" x14ac:dyDescent="0.15">
      <c r="A320" s="64"/>
      <c r="C320" s="74"/>
      <c r="D320" s="74"/>
      <c r="J320" s="64"/>
      <c r="N320" s="64"/>
    </row>
    <row r="321" spans="1:14" ht="13" x14ac:dyDescent="0.15">
      <c r="A321" s="64"/>
      <c r="C321" s="74"/>
      <c r="D321" s="74"/>
      <c r="J321" s="64"/>
      <c r="N321" s="64"/>
    </row>
    <row r="322" spans="1:14" ht="13" x14ac:dyDescent="0.15">
      <c r="A322" s="64"/>
      <c r="C322" s="74"/>
      <c r="D322" s="74"/>
      <c r="J322" s="64"/>
      <c r="N322" s="64"/>
    </row>
    <row r="323" spans="1:14" ht="13" x14ac:dyDescent="0.15">
      <c r="A323" s="64"/>
      <c r="C323" s="74"/>
      <c r="D323" s="74"/>
      <c r="J323" s="64"/>
      <c r="N323" s="64"/>
    </row>
    <row r="324" spans="1:14" ht="13" x14ac:dyDescent="0.15">
      <c r="A324" s="64"/>
      <c r="C324" s="74"/>
      <c r="D324" s="74"/>
      <c r="J324" s="64"/>
      <c r="N324" s="64"/>
    </row>
    <row r="325" spans="1:14" ht="13" x14ac:dyDescent="0.15">
      <c r="A325" s="64"/>
      <c r="C325" s="74"/>
      <c r="D325" s="74"/>
      <c r="J325" s="64"/>
      <c r="N325" s="64"/>
    </row>
    <row r="326" spans="1:14" ht="13" x14ac:dyDescent="0.15">
      <c r="A326" s="64"/>
      <c r="C326" s="74"/>
      <c r="D326" s="74"/>
      <c r="J326" s="64"/>
      <c r="N326" s="64"/>
    </row>
    <row r="327" spans="1:14" ht="13" x14ac:dyDescent="0.15">
      <c r="A327" s="64"/>
      <c r="C327" s="74"/>
      <c r="D327" s="74"/>
      <c r="J327" s="64"/>
      <c r="N327" s="64"/>
    </row>
    <row r="328" spans="1:14" ht="13" x14ac:dyDescent="0.15">
      <c r="A328" s="64"/>
      <c r="C328" s="74"/>
      <c r="D328" s="74"/>
      <c r="J328" s="64"/>
      <c r="N328" s="64"/>
    </row>
    <row r="329" spans="1:14" ht="13" x14ac:dyDescent="0.15">
      <c r="A329" s="64"/>
      <c r="C329" s="74"/>
      <c r="D329" s="74"/>
      <c r="J329" s="64"/>
      <c r="N329" s="64"/>
    </row>
    <row r="330" spans="1:14" ht="13" x14ac:dyDescent="0.15">
      <c r="A330" s="64"/>
      <c r="C330" s="74"/>
      <c r="D330" s="74"/>
      <c r="J330" s="64"/>
      <c r="N330" s="64"/>
    </row>
    <row r="331" spans="1:14" ht="13" x14ac:dyDescent="0.15">
      <c r="A331" s="64"/>
      <c r="C331" s="74"/>
      <c r="D331" s="74"/>
      <c r="J331" s="64"/>
      <c r="N331" s="64"/>
    </row>
    <row r="332" spans="1:14" ht="13" x14ac:dyDescent="0.15">
      <c r="A332" s="64"/>
      <c r="C332" s="74"/>
      <c r="D332" s="74"/>
      <c r="J332" s="64"/>
      <c r="N332" s="64"/>
    </row>
    <row r="333" spans="1:14" ht="13" x14ac:dyDescent="0.15">
      <c r="A333" s="64"/>
      <c r="C333" s="74"/>
      <c r="D333" s="74"/>
      <c r="J333" s="64"/>
      <c r="N333" s="64"/>
    </row>
    <row r="334" spans="1:14" ht="13" x14ac:dyDescent="0.15">
      <c r="A334" s="64"/>
      <c r="C334" s="74"/>
      <c r="D334" s="74"/>
      <c r="J334" s="64"/>
      <c r="N334" s="64"/>
    </row>
    <row r="335" spans="1:14" ht="13" x14ac:dyDescent="0.15">
      <c r="A335" s="64"/>
      <c r="C335" s="74"/>
      <c r="D335" s="74"/>
      <c r="J335" s="64"/>
      <c r="N335" s="64"/>
    </row>
    <row r="336" spans="1:14" ht="13" x14ac:dyDescent="0.15">
      <c r="A336" s="64"/>
      <c r="C336" s="74"/>
      <c r="D336" s="74"/>
      <c r="J336" s="64"/>
      <c r="N336" s="64"/>
    </row>
    <row r="337" spans="1:14" ht="13" x14ac:dyDescent="0.15">
      <c r="A337" s="64"/>
      <c r="C337" s="74"/>
      <c r="D337" s="74"/>
      <c r="J337" s="64"/>
      <c r="N337" s="64"/>
    </row>
    <row r="338" spans="1:14" ht="13" x14ac:dyDescent="0.15">
      <c r="A338" s="64"/>
      <c r="C338" s="74"/>
      <c r="D338" s="74"/>
      <c r="J338" s="64"/>
      <c r="N338" s="64"/>
    </row>
    <row r="339" spans="1:14" ht="13" x14ac:dyDescent="0.15">
      <c r="A339" s="64"/>
      <c r="C339" s="74"/>
      <c r="D339" s="74"/>
      <c r="J339" s="64"/>
      <c r="N339" s="64"/>
    </row>
    <row r="340" spans="1:14" ht="13" x14ac:dyDescent="0.15">
      <c r="A340" s="64"/>
      <c r="C340" s="74"/>
      <c r="D340" s="74"/>
      <c r="J340" s="64"/>
      <c r="N340" s="64"/>
    </row>
    <row r="341" spans="1:14" ht="13" x14ac:dyDescent="0.15">
      <c r="A341" s="64"/>
      <c r="C341" s="74"/>
      <c r="D341" s="74"/>
      <c r="J341" s="64"/>
      <c r="N341" s="64"/>
    </row>
    <row r="342" spans="1:14" ht="13" x14ac:dyDescent="0.15">
      <c r="A342" s="64"/>
      <c r="C342" s="74"/>
      <c r="D342" s="74"/>
      <c r="J342" s="64"/>
      <c r="N342" s="64"/>
    </row>
    <row r="343" spans="1:14" ht="13" x14ac:dyDescent="0.15">
      <c r="A343" s="64"/>
      <c r="C343" s="74"/>
      <c r="D343" s="74"/>
      <c r="J343" s="64"/>
      <c r="N343" s="64"/>
    </row>
    <row r="344" spans="1:14" ht="13" x14ac:dyDescent="0.15">
      <c r="A344" s="64"/>
      <c r="C344" s="74"/>
      <c r="D344" s="74"/>
      <c r="J344" s="64"/>
      <c r="N344" s="64"/>
    </row>
    <row r="345" spans="1:14" ht="13" x14ac:dyDescent="0.15">
      <c r="A345" s="64"/>
      <c r="C345" s="74"/>
      <c r="D345" s="74"/>
      <c r="J345" s="64"/>
      <c r="N345" s="64"/>
    </row>
    <row r="346" spans="1:14" ht="13" x14ac:dyDescent="0.15">
      <c r="A346" s="64"/>
      <c r="C346" s="74"/>
      <c r="D346" s="74"/>
      <c r="J346" s="64"/>
      <c r="N346" s="64"/>
    </row>
    <row r="347" spans="1:14" ht="13" x14ac:dyDescent="0.15">
      <c r="A347" s="64"/>
      <c r="C347" s="74"/>
      <c r="D347" s="74"/>
      <c r="J347" s="64"/>
      <c r="N347" s="64"/>
    </row>
    <row r="348" spans="1:14" ht="13" x14ac:dyDescent="0.15">
      <c r="A348" s="64"/>
      <c r="C348" s="74"/>
      <c r="D348" s="74"/>
      <c r="J348" s="64"/>
      <c r="N348" s="64"/>
    </row>
    <row r="349" spans="1:14" ht="13" x14ac:dyDescent="0.15">
      <c r="A349" s="64"/>
      <c r="C349" s="74"/>
      <c r="D349" s="74"/>
      <c r="J349" s="64"/>
      <c r="N349" s="64"/>
    </row>
    <row r="350" spans="1:14" ht="13" x14ac:dyDescent="0.15">
      <c r="A350" s="64"/>
      <c r="C350" s="74"/>
      <c r="D350" s="74"/>
      <c r="J350" s="64"/>
      <c r="N350" s="64"/>
    </row>
    <row r="351" spans="1:14" ht="13" x14ac:dyDescent="0.15">
      <c r="A351" s="64"/>
      <c r="C351" s="74"/>
      <c r="D351" s="74"/>
      <c r="J351" s="64"/>
      <c r="N351" s="64"/>
    </row>
    <row r="352" spans="1:14" ht="13" x14ac:dyDescent="0.15">
      <c r="A352" s="64"/>
      <c r="C352" s="74"/>
      <c r="D352" s="74"/>
      <c r="J352" s="64"/>
      <c r="N352" s="64"/>
    </row>
    <row r="353" spans="1:14" ht="13" x14ac:dyDescent="0.15">
      <c r="A353" s="64"/>
      <c r="C353" s="74"/>
      <c r="D353" s="74"/>
      <c r="J353" s="64"/>
      <c r="N353" s="64"/>
    </row>
    <row r="354" spans="1:14" ht="13" x14ac:dyDescent="0.15">
      <c r="A354" s="64"/>
      <c r="C354" s="74"/>
      <c r="D354" s="74"/>
      <c r="J354" s="64"/>
      <c r="N354" s="64"/>
    </row>
    <row r="355" spans="1:14" ht="13" x14ac:dyDescent="0.15">
      <c r="A355" s="64"/>
      <c r="C355" s="74"/>
      <c r="D355" s="74"/>
      <c r="J355" s="64"/>
      <c r="N355" s="64"/>
    </row>
    <row r="356" spans="1:14" ht="13" x14ac:dyDescent="0.15">
      <c r="A356" s="64"/>
      <c r="C356" s="74"/>
      <c r="D356" s="74"/>
      <c r="J356" s="64"/>
      <c r="N356" s="64"/>
    </row>
    <row r="357" spans="1:14" ht="13" x14ac:dyDescent="0.15">
      <c r="A357" s="64"/>
      <c r="C357" s="74"/>
      <c r="D357" s="74"/>
      <c r="J357" s="64"/>
      <c r="N357" s="64"/>
    </row>
    <row r="358" spans="1:14" ht="13" x14ac:dyDescent="0.15">
      <c r="A358" s="64"/>
      <c r="C358" s="74"/>
      <c r="D358" s="74"/>
      <c r="J358" s="64"/>
      <c r="N358" s="64"/>
    </row>
    <row r="359" spans="1:14" ht="13" x14ac:dyDescent="0.15">
      <c r="A359" s="64"/>
      <c r="C359" s="74"/>
      <c r="D359" s="74"/>
      <c r="J359" s="64"/>
      <c r="N359" s="64"/>
    </row>
    <row r="360" spans="1:14" ht="13" x14ac:dyDescent="0.15">
      <c r="A360" s="64"/>
      <c r="C360" s="74"/>
      <c r="D360" s="74"/>
      <c r="J360" s="64"/>
      <c r="N360" s="64"/>
    </row>
    <row r="361" spans="1:14" ht="13" x14ac:dyDescent="0.15">
      <c r="A361" s="64"/>
      <c r="C361" s="74"/>
      <c r="D361" s="74"/>
      <c r="J361" s="64"/>
      <c r="N361" s="64"/>
    </row>
    <row r="362" spans="1:14" ht="13" x14ac:dyDescent="0.15">
      <c r="A362" s="64"/>
      <c r="C362" s="74"/>
      <c r="D362" s="74"/>
      <c r="J362" s="64"/>
      <c r="N362" s="64"/>
    </row>
    <row r="363" spans="1:14" ht="13" x14ac:dyDescent="0.15">
      <c r="A363" s="64"/>
      <c r="C363" s="74"/>
      <c r="D363" s="74"/>
      <c r="J363" s="64"/>
      <c r="N363" s="64"/>
    </row>
    <row r="364" spans="1:14" ht="13" x14ac:dyDescent="0.15">
      <c r="A364" s="64"/>
      <c r="C364" s="74"/>
      <c r="D364" s="74"/>
      <c r="J364" s="64"/>
      <c r="N364" s="64"/>
    </row>
    <row r="365" spans="1:14" ht="13" x14ac:dyDescent="0.15">
      <c r="A365" s="64"/>
      <c r="C365" s="74"/>
      <c r="D365" s="74"/>
      <c r="J365" s="64"/>
      <c r="N365" s="64"/>
    </row>
    <row r="366" spans="1:14" ht="13" x14ac:dyDescent="0.15">
      <c r="A366" s="64"/>
      <c r="C366" s="74"/>
      <c r="D366" s="74"/>
      <c r="J366" s="64"/>
      <c r="N366" s="64"/>
    </row>
    <row r="367" spans="1:14" ht="13" x14ac:dyDescent="0.15">
      <c r="A367" s="64"/>
      <c r="C367" s="74"/>
      <c r="D367" s="74"/>
      <c r="J367" s="64"/>
      <c r="N367" s="64"/>
    </row>
    <row r="368" spans="1:14" ht="13" x14ac:dyDescent="0.15">
      <c r="A368" s="64"/>
      <c r="C368" s="74"/>
      <c r="D368" s="74"/>
      <c r="J368" s="64"/>
      <c r="N368" s="64"/>
    </row>
    <row r="369" spans="1:14" ht="13" x14ac:dyDescent="0.15">
      <c r="A369" s="64"/>
      <c r="C369" s="74"/>
      <c r="D369" s="74"/>
      <c r="J369" s="64"/>
      <c r="N369" s="64"/>
    </row>
    <row r="370" spans="1:14" ht="13" x14ac:dyDescent="0.15">
      <c r="A370" s="64"/>
      <c r="C370" s="74"/>
      <c r="D370" s="74"/>
      <c r="J370" s="64"/>
      <c r="N370" s="64"/>
    </row>
    <row r="371" spans="1:14" ht="13" x14ac:dyDescent="0.15">
      <c r="A371" s="64"/>
      <c r="C371" s="74"/>
      <c r="D371" s="74"/>
      <c r="J371" s="64"/>
      <c r="N371" s="64"/>
    </row>
    <row r="372" spans="1:14" ht="13" x14ac:dyDescent="0.15">
      <c r="A372" s="64"/>
      <c r="C372" s="74"/>
      <c r="D372" s="74"/>
      <c r="J372" s="64"/>
      <c r="N372" s="64"/>
    </row>
    <row r="373" spans="1:14" ht="13" x14ac:dyDescent="0.15">
      <c r="A373" s="64"/>
      <c r="C373" s="74"/>
      <c r="D373" s="74"/>
      <c r="J373" s="64"/>
      <c r="N373" s="64"/>
    </row>
    <row r="374" spans="1:14" ht="13" x14ac:dyDescent="0.15">
      <c r="A374" s="64"/>
      <c r="C374" s="74"/>
      <c r="D374" s="74"/>
      <c r="J374" s="64"/>
      <c r="N374" s="64"/>
    </row>
    <row r="375" spans="1:14" ht="13" x14ac:dyDescent="0.15">
      <c r="A375" s="64"/>
      <c r="C375" s="74"/>
      <c r="D375" s="74"/>
      <c r="J375" s="64"/>
      <c r="N375" s="64"/>
    </row>
    <row r="376" spans="1:14" ht="13" x14ac:dyDescent="0.15">
      <c r="A376" s="64"/>
      <c r="C376" s="74"/>
      <c r="D376" s="74"/>
      <c r="J376" s="64"/>
      <c r="N376" s="64"/>
    </row>
    <row r="377" spans="1:14" ht="13" x14ac:dyDescent="0.15">
      <c r="A377" s="64"/>
      <c r="C377" s="74"/>
      <c r="D377" s="74"/>
      <c r="J377" s="64"/>
      <c r="N377" s="64"/>
    </row>
    <row r="378" spans="1:14" ht="13" x14ac:dyDescent="0.15">
      <c r="A378" s="64"/>
      <c r="C378" s="74"/>
      <c r="D378" s="74"/>
      <c r="J378" s="64"/>
      <c r="N378" s="64"/>
    </row>
    <row r="379" spans="1:14" ht="13" x14ac:dyDescent="0.15">
      <c r="A379" s="64"/>
      <c r="C379" s="74"/>
      <c r="D379" s="74"/>
      <c r="J379" s="64"/>
      <c r="N379" s="64"/>
    </row>
    <row r="380" spans="1:14" ht="13" x14ac:dyDescent="0.15">
      <c r="A380" s="64"/>
      <c r="C380" s="74"/>
      <c r="D380" s="74"/>
      <c r="J380" s="64"/>
      <c r="N380" s="64"/>
    </row>
    <row r="381" spans="1:14" ht="13" x14ac:dyDescent="0.15">
      <c r="A381" s="64"/>
      <c r="C381" s="74"/>
      <c r="D381" s="74"/>
      <c r="J381" s="64"/>
      <c r="N381" s="64"/>
    </row>
    <row r="382" spans="1:14" ht="13" x14ac:dyDescent="0.15">
      <c r="A382" s="64"/>
      <c r="C382" s="74"/>
      <c r="D382" s="74"/>
      <c r="J382" s="64"/>
      <c r="N382" s="64"/>
    </row>
    <row r="383" spans="1:14" ht="13" x14ac:dyDescent="0.15">
      <c r="A383" s="64"/>
      <c r="C383" s="74"/>
      <c r="D383" s="74"/>
      <c r="J383" s="64"/>
      <c r="N383" s="64"/>
    </row>
    <row r="384" spans="1:14" ht="13" x14ac:dyDescent="0.15">
      <c r="A384" s="64"/>
      <c r="C384" s="74"/>
      <c r="D384" s="74"/>
      <c r="J384" s="64"/>
      <c r="N384" s="64"/>
    </row>
    <row r="385" spans="1:14" ht="13" x14ac:dyDescent="0.15">
      <c r="A385" s="64"/>
      <c r="C385" s="74"/>
      <c r="D385" s="74"/>
      <c r="J385" s="64"/>
      <c r="N385" s="64"/>
    </row>
    <row r="386" spans="1:14" ht="13" x14ac:dyDescent="0.15">
      <c r="A386" s="64"/>
      <c r="C386" s="74"/>
      <c r="D386" s="74"/>
      <c r="J386" s="64"/>
      <c r="N386" s="64"/>
    </row>
    <row r="387" spans="1:14" ht="13" x14ac:dyDescent="0.15">
      <c r="A387" s="64"/>
      <c r="C387" s="74"/>
      <c r="D387" s="74"/>
      <c r="J387" s="64"/>
      <c r="N387" s="64"/>
    </row>
    <row r="388" spans="1:14" ht="13" x14ac:dyDescent="0.15">
      <c r="A388" s="64"/>
      <c r="C388" s="74"/>
      <c r="D388" s="74"/>
      <c r="J388" s="64"/>
      <c r="N388" s="64"/>
    </row>
    <row r="389" spans="1:14" ht="13" x14ac:dyDescent="0.15">
      <c r="A389" s="64"/>
      <c r="C389" s="74"/>
      <c r="D389" s="74"/>
      <c r="J389" s="64"/>
      <c r="N389" s="64"/>
    </row>
    <row r="390" spans="1:14" ht="13" x14ac:dyDescent="0.15">
      <c r="A390" s="64"/>
      <c r="C390" s="74"/>
      <c r="D390" s="74"/>
      <c r="J390" s="64"/>
      <c r="N390" s="64"/>
    </row>
    <row r="391" spans="1:14" ht="13" x14ac:dyDescent="0.15">
      <c r="A391" s="64"/>
      <c r="C391" s="74"/>
      <c r="D391" s="74"/>
      <c r="J391" s="64"/>
      <c r="N391" s="64"/>
    </row>
    <row r="392" spans="1:14" ht="13" x14ac:dyDescent="0.15">
      <c r="A392" s="64"/>
      <c r="C392" s="74"/>
      <c r="D392" s="74"/>
      <c r="J392" s="64"/>
      <c r="N392" s="64"/>
    </row>
    <row r="393" spans="1:14" ht="13" x14ac:dyDescent="0.15">
      <c r="A393" s="64"/>
      <c r="C393" s="74"/>
      <c r="D393" s="74"/>
      <c r="J393" s="64"/>
      <c r="N393" s="64"/>
    </row>
    <row r="394" spans="1:14" ht="13" x14ac:dyDescent="0.15">
      <c r="A394" s="64"/>
      <c r="C394" s="74"/>
      <c r="D394" s="74"/>
      <c r="J394" s="64"/>
      <c r="N394" s="64"/>
    </row>
    <row r="395" spans="1:14" ht="13" x14ac:dyDescent="0.15">
      <c r="A395" s="64"/>
      <c r="C395" s="74"/>
      <c r="D395" s="74"/>
      <c r="J395" s="64"/>
      <c r="N395" s="64"/>
    </row>
    <row r="396" spans="1:14" ht="13" x14ac:dyDescent="0.15">
      <c r="A396" s="64"/>
      <c r="C396" s="74"/>
      <c r="D396" s="74"/>
      <c r="J396" s="64"/>
      <c r="N396" s="64"/>
    </row>
    <row r="397" spans="1:14" ht="13" x14ac:dyDescent="0.15">
      <c r="A397" s="64"/>
      <c r="C397" s="74"/>
      <c r="D397" s="74"/>
      <c r="J397" s="64"/>
      <c r="N397" s="64"/>
    </row>
    <row r="398" spans="1:14" ht="13" x14ac:dyDescent="0.15">
      <c r="A398" s="64"/>
      <c r="C398" s="74"/>
      <c r="D398" s="74"/>
      <c r="J398" s="64"/>
      <c r="N398" s="64"/>
    </row>
    <row r="399" spans="1:14" ht="13" x14ac:dyDescent="0.15">
      <c r="A399" s="64"/>
      <c r="C399" s="74"/>
      <c r="D399" s="74"/>
      <c r="J399" s="64"/>
      <c r="N399" s="64"/>
    </row>
    <row r="400" spans="1:14" ht="13" x14ac:dyDescent="0.15">
      <c r="A400" s="64"/>
      <c r="C400" s="74"/>
      <c r="D400" s="74"/>
      <c r="J400" s="64"/>
      <c r="N400" s="64"/>
    </row>
    <row r="401" spans="1:14" ht="13" x14ac:dyDescent="0.15">
      <c r="A401" s="64"/>
      <c r="C401" s="74"/>
      <c r="D401" s="74"/>
      <c r="J401" s="64"/>
      <c r="N401" s="64"/>
    </row>
    <row r="402" spans="1:14" ht="13" x14ac:dyDescent="0.15">
      <c r="A402" s="64"/>
      <c r="C402" s="74"/>
      <c r="D402" s="74"/>
      <c r="J402" s="64"/>
      <c r="N402" s="64"/>
    </row>
    <row r="403" spans="1:14" ht="13" x14ac:dyDescent="0.15">
      <c r="A403" s="64"/>
      <c r="C403" s="74"/>
      <c r="D403" s="74"/>
      <c r="J403" s="64"/>
      <c r="N403" s="64"/>
    </row>
    <row r="404" spans="1:14" ht="13" x14ac:dyDescent="0.15">
      <c r="A404" s="64"/>
      <c r="C404" s="74"/>
      <c r="D404" s="74"/>
      <c r="J404" s="64"/>
      <c r="N404" s="64"/>
    </row>
    <row r="405" spans="1:14" ht="13" x14ac:dyDescent="0.15">
      <c r="A405" s="64"/>
      <c r="C405" s="74"/>
      <c r="D405" s="74"/>
      <c r="J405" s="64"/>
      <c r="N405" s="64"/>
    </row>
    <row r="406" spans="1:14" ht="13" x14ac:dyDescent="0.15">
      <c r="A406" s="64"/>
      <c r="C406" s="74"/>
      <c r="D406" s="74"/>
      <c r="J406" s="64"/>
      <c r="N406" s="64"/>
    </row>
    <row r="407" spans="1:14" ht="13" x14ac:dyDescent="0.15">
      <c r="A407" s="64"/>
      <c r="C407" s="74"/>
      <c r="D407" s="74"/>
      <c r="J407" s="64"/>
      <c r="N407" s="64"/>
    </row>
    <row r="408" spans="1:14" ht="13" x14ac:dyDescent="0.15">
      <c r="A408" s="64"/>
      <c r="C408" s="74"/>
      <c r="D408" s="74"/>
      <c r="J408" s="64"/>
      <c r="N408" s="64"/>
    </row>
    <row r="409" spans="1:14" ht="13" x14ac:dyDescent="0.15">
      <c r="A409" s="64"/>
      <c r="C409" s="74"/>
      <c r="D409" s="74"/>
      <c r="J409" s="64"/>
      <c r="N409" s="64"/>
    </row>
    <row r="410" spans="1:14" ht="13" x14ac:dyDescent="0.15">
      <c r="A410" s="64"/>
      <c r="C410" s="74"/>
      <c r="D410" s="74"/>
      <c r="J410" s="64"/>
      <c r="N410" s="64"/>
    </row>
    <row r="411" spans="1:14" ht="13" x14ac:dyDescent="0.15">
      <c r="A411" s="64"/>
      <c r="C411" s="74"/>
      <c r="D411" s="74"/>
      <c r="J411" s="64"/>
      <c r="N411" s="64"/>
    </row>
    <row r="412" spans="1:14" ht="13" x14ac:dyDescent="0.15">
      <c r="A412" s="64"/>
      <c r="C412" s="74"/>
      <c r="D412" s="74"/>
      <c r="J412" s="64"/>
      <c r="N412" s="64"/>
    </row>
    <row r="413" spans="1:14" ht="13" x14ac:dyDescent="0.15">
      <c r="A413" s="64"/>
      <c r="C413" s="74"/>
      <c r="D413" s="74"/>
      <c r="J413" s="64"/>
      <c r="N413" s="64"/>
    </row>
    <row r="414" spans="1:14" ht="13" x14ac:dyDescent="0.15">
      <c r="A414" s="64"/>
      <c r="C414" s="74"/>
      <c r="D414" s="74"/>
      <c r="J414" s="64"/>
      <c r="N414" s="64"/>
    </row>
    <row r="415" spans="1:14" ht="13" x14ac:dyDescent="0.15">
      <c r="A415" s="64"/>
      <c r="C415" s="74"/>
      <c r="D415" s="74"/>
      <c r="J415" s="64"/>
      <c r="N415" s="64"/>
    </row>
    <row r="416" spans="1:14" ht="13" x14ac:dyDescent="0.15">
      <c r="A416" s="64"/>
      <c r="C416" s="74"/>
      <c r="D416" s="74"/>
      <c r="J416" s="64"/>
      <c r="N416" s="64"/>
    </row>
    <row r="417" spans="1:14" ht="13" x14ac:dyDescent="0.15">
      <c r="A417" s="64"/>
      <c r="C417" s="74"/>
      <c r="D417" s="74"/>
      <c r="J417" s="64"/>
      <c r="N417" s="64"/>
    </row>
    <row r="418" spans="1:14" ht="13" x14ac:dyDescent="0.15">
      <c r="A418" s="64"/>
      <c r="C418" s="74"/>
      <c r="D418" s="74"/>
      <c r="J418" s="64"/>
      <c r="N418" s="64"/>
    </row>
    <row r="419" spans="1:14" ht="13" x14ac:dyDescent="0.15">
      <c r="A419" s="64"/>
      <c r="C419" s="74"/>
      <c r="D419" s="74"/>
      <c r="J419" s="64"/>
      <c r="N419" s="64"/>
    </row>
    <row r="420" spans="1:14" ht="13" x14ac:dyDescent="0.15">
      <c r="A420" s="64"/>
      <c r="C420" s="74"/>
      <c r="D420" s="74"/>
      <c r="J420" s="64"/>
      <c r="N420" s="64"/>
    </row>
    <row r="421" spans="1:14" ht="13" x14ac:dyDescent="0.15">
      <c r="A421" s="64"/>
      <c r="C421" s="74"/>
      <c r="D421" s="74"/>
      <c r="J421" s="64"/>
      <c r="N421" s="64"/>
    </row>
    <row r="422" spans="1:14" ht="13" x14ac:dyDescent="0.15">
      <c r="A422" s="64"/>
      <c r="C422" s="74"/>
      <c r="D422" s="74"/>
      <c r="J422" s="64"/>
      <c r="N422" s="64"/>
    </row>
    <row r="423" spans="1:14" ht="13" x14ac:dyDescent="0.15">
      <c r="A423" s="64"/>
      <c r="C423" s="74"/>
      <c r="D423" s="74"/>
      <c r="J423" s="64"/>
      <c r="N423" s="64"/>
    </row>
    <row r="424" spans="1:14" ht="13" x14ac:dyDescent="0.15">
      <c r="A424" s="64"/>
      <c r="C424" s="74"/>
      <c r="D424" s="74"/>
      <c r="J424" s="64"/>
      <c r="N424" s="64"/>
    </row>
    <row r="425" spans="1:14" ht="13" x14ac:dyDescent="0.15">
      <c r="A425" s="64"/>
      <c r="C425" s="74"/>
      <c r="D425" s="74"/>
      <c r="J425" s="64"/>
      <c r="N425" s="64"/>
    </row>
    <row r="426" spans="1:14" ht="13" x14ac:dyDescent="0.15">
      <c r="A426" s="64"/>
      <c r="C426" s="74"/>
      <c r="D426" s="74"/>
      <c r="J426" s="64"/>
      <c r="N426" s="64"/>
    </row>
    <row r="427" spans="1:14" ht="13" x14ac:dyDescent="0.15">
      <c r="A427" s="64"/>
      <c r="C427" s="74"/>
      <c r="D427" s="74"/>
      <c r="J427" s="64"/>
      <c r="N427" s="64"/>
    </row>
    <row r="428" spans="1:14" ht="13" x14ac:dyDescent="0.15">
      <c r="A428" s="64"/>
      <c r="C428" s="74"/>
      <c r="D428" s="74"/>
      <c r="J428" s="64"/>
      <c r="N428" s="64"/>
    </row>
    <row r="429" spans="1:14" ht="13" x14ac:dyDescent="0.15">
      <c r="A429" s="64"/>
      <c r="C429" s="74"/>
      <c r="D429" s="74"/>
      <c r="J429" s="64"/>
      <c r="N429" s="64"/>
    </row>
    <row r="430" spans="1:14" ht="13" x14ac:dyDescent="0.15">
      <c r="A430" s="64"/>
      <c r="C430" s="74"/>
      <c r="D430" s="74"/>
      <c r="J430" s="64"/>
      <c r="N430" s="64"/>
    </row>
    <row r="431" spans="1:14" ht="13" x14ac:dyDescent="0.15">
      <c r="A431" s="64"/>
      <c r="C431" s="74"/>
      <c r="D431" s="74"/>
      <c r="J431" s="64"/>
      <c r="N431" s="64"/>
    </row>
    <row r="432" spans="1:14" ht="13" x14ac:dyDescent="0.15">
      <c r="A432" s="64"/>
      <c r="C432" s="74"/>
      <c r="D432" s="74"/>
      <c r="J432" s="64"/>
      <c r="N432" s="64"/>
    </row>
    <row r="433" spans="1:14" ht="13" x14ac:dyDescent="0.15">
      <c r="A433" s="64"/>
      <c r="C433" s="74"/>
      <c r="D433" s="74"/>
      <c r="J433" s="64"/>
      <c r="N433" s="64"/>
    </row>
    <row r="434" spans="1:14" ht="13" x14ac:dyDescent="0.15">
      <c r="A434" s="64"/>
      <c r="C434" s="74"/>
      <c r="D434" s="74"/>
      <c r="J434" s="64"/>
      <c r="N434" s="64"/>
    </row>
    <row r="435" spans="1:14" ht="13" x14ac:dyDescent="0.15">
      <c r="A435" s="64"/>
      <c r="C435" s="74"/>
      <c r="D435" s="74"/>
      <c r="J435" s="64"/>
      <c r="N435" s="64"/>
    </row>
    <row r="436" spans="1:14" ht="13" x14ac:dyDescent="0.15">
      <c r="A436" s="64"/>
      <c r="C436" s="74"/>
      <c r="D436" s="74"/>
      <c r="J436" s="64"/>
      <c r="N436" s="64"/>
    </row>
    <row r="437" spans="1:14" ht="13" x14ac:dyDescent="0.15">
      <c r="A437" s="64"/>
      <c r="C437" s="74"/>
      <c r="D437" s="74"/>
      <c r="J437" s="64"/>
      <c r="N437" s="64"/>
    </row>
    <row r="438" spans="1:14" ht="13" x14ac:dyDescent="0.15">
      <c r="A438" s="64"/>
      <c r="C438" s="74"/>
      <c r="D438" s="74"/>
      <c r="J438" s="64"/>
      <c r="N438" s="64"/>
    </row>
    <row r="439" spans="1:14" ht="13" x14ac:dyDescent="0.15">
      <c r="A439" s="64"/>
      <c r="C439" s="74"/>
      <c r="D439" s="74"/>
      <c r="J439" s="64"/>
      <c r="N439" s="64"/>
    </row>
    <row r="440" spans="1:14" ht="13" x14ac:dyDescent="0.15">
      <c r="A440" s="64"/>
      <c r="C440" s="74"/>
      <c r="D440" s="74"/>
      <c r="J440" s="64"/>
      <c r="N440" s="64"/>
    </row>
    <row r="441" spans="1:14" ht="13" x14ac:dyDescent="0.15">
      <c r="A441" s="64"/>
      <c r="C441" s="74"/>
      <c r="D441" s="74"/>
      <c r="J441" s="64"/>
      <c r="N441" s="64"/>
    </row>
    <row r="442" spans="1:14" ht="13" x14ac:dyDescent="0.15">
      <c r="A442" s="64"/>
      <c r="C442" s="74"/>
      <c r="D442" s="74"/>
      <c r="J442" s="64"/>
      <c r="N442" s="64"/>
    </row>
    <row r="443" spans="1:14" ht="13" x14ac:dyDescent="0.15">
      <c r="A443" s="64"/>
      <c r="C443" s="74"/>
      <c r="D443" s="74"/>
      <c r="J443" s="64"/>
      <c r="N443" s="64"/>
    </row>
    <row r="444" spans="1:14" ht="13" x14ac:dyDescent="0.15">
      <c r="A444" s="64"/>
      <c r="C444" s="74"/>
      <c r="D444" s="74"/>
      <c r="J444" s="64"/>
      <c r="N444" s="64"/>
    </row>
    <row r="445" spans="1:14" ht="13" x14ac:dyDescent="0.15">
      <c r="A445" s="64"/>
      <c r="C445" s="74"/>
      <c r="D445" s="74"/>
      <c r="J445" s="64"/>
      <c r="N445" s="64"/>
    </row>
    <row r="446" spans="1:14" ht="13" x14ac:dyDescent="0.15">
      <c r="A446" s="64"/>
      <c r="C446" s="74"/>
      <c r="D446" s="74"/>
      <c r="J446" s="64"/>
      <c r="N446" s="64"/>
    </row>
    <row r="447" spans="1:14" ht="13" x14ac:dyDescent="0.15">
      <c r="A447" s="64"/>
      <c r="C447" s="74"/>
      <c r="D447" s="74"/>
      <c r="J447" s="64"/>
      <c r="N447" s="64"/>
    </row>
    <row r="448" spans="1:14" ht="13" x14ac:dyDescent="0.15">
      <c r="A448" s="64"/>
      <c r="C448" s="74"/>
      <c r="D448" s="74"/>
      <c r="J448" s="64"/>
      <c r="N448" s="64"/>
    </row>
    <row r="449" spans="1:14" ht="13" x14ac:dyDescent="0.15">
      <c r="A449" s="64"/>
      <c r="C449" s="74"/>
      <c r="D449" s="74"/>
      <c r="J449" s="64"/>
      <c r="N449" s="64"/>
    </row>
    <row r="450" spans="1:14" ht="13" x14ac:dyDescent="0.15">
      <c r="A450" s="64"/>
      <c r="C450" s="74"/>
      <c r="D450" s="74"/>
      <c r="J450" s="64"/>
      <c r="N450" s="64"/>
    </row>
    <row r="451" spans="1:14" ht="13" x14ac:dyDescent="0.15">
      <c r="A451" s="64"/>
      <c r="C451" s="74"/>
      <c r="D451" s="74"/>
      <c r="J451" s="64"/>
      <c r="N451" s="64"/>
    </row>
    <row r="452" spans="1:14" ht="13" x14ac:dyDescent="0.15">
      <c r="A452" s="64"/>
      <c r="C452" s="74"/>
      <c r="D452" s="74"/>
      <c r="J452" s="64"/>
      <c r="N452" s="64"/>
    </row>
    <row r="453" spans="1:14" ht="13" x14ac:dyDescent="0.15">
      <c r="A453" s="64"/>
      <c r="C453" s="74"/>
      <c r="D453" s="74"/>
      <c r="J453" s="64"/>
      <c r="N453" s="64"/>
    </row>
    <row r="454" spans="1:14" ht="13" x14ac:dyDescent="0.15">
      <c r="A454" s="64"/>
      <c r="C454" s="74"/>
      <c r="D454" s="74"/>
      <c r="J454" s="64"/>
      <c r="N454" s="64"/>
    </row>
    <row r="455" spans="1:14" ht="13" x14ac:dyDescent="0.15">
      <c r="A455" s="64"/>
      <c r="C455" s="74"/>
      <c r="D455" s="74"/>
      <c r="J455" s="64"/>
      <c r="N455" s="64"/>
    </row>
    <row r="456" spans="1:14" ht="13" x14ac:dyDescent="0.15">
      <c r="A456" s="64"/>
      <c r="C456" s="74"/>
      <c r="D456" s="74"/>
      <c r="J456" s="64"/>
      <c r="N456" s="64"/>
    </row>
    <row r="457" spans="1:14" ht="13" x14ac:dyDescent="0.15">
      <c r="A457" s="64"/>
      <c r="C457" s="74"/>
      <c r="D457" s="74"/>
      <c r="J457" s="64"/>
      <c r="N457" s="64"/>
    </row>
    <row r="458" spans="1:14" ht="13" x14ac:dyDescent="0.15">
      <c r="A458" s="64"/>
      <c r="C458" s="74"/>
      <c r="D458" s="74"/>
      <c r="J458" s="64"/>
      <c r="N458" s="64"/>
    </row>
    <row r="459" spans="1:14" ht="13" x14ac:dyDescent="0.15">
      <c r="A459" s="64"/>
      <c r="C459" s="74"/>
      <c r="D459" s="74"/>
      <c r="J459" s="64"/>
      <c r="N459" s="64"/>
    </row>
    <row r="460" spans="1:14" ht="13" x14ac:dyDescent="0.15">
      <c r="A460" s="64"/>
      <c r="C460" s="74"/>
      <c r="D460" s="74"/>
      <c r="J460" s="64"/>
      <c r="N460" s="64"/>
    </row>
    <row r="461" spans="1:14" ht="13" x14ac:dyDescent="0.15">
      <c r="A461" s="64"/>
      <c r="C461" s="74"/>
      <c r="D461" s="74"/>
      <c r="J461" s="64"/>
      <c r="N461" s="64"/>
    </row>
    <row r="462" spans="1:14" ht="13" x14ac:dyDescent="0.15">
      <c r="A462" s="64"/>
      <c r="C462" s="74"/>
      <c r="D462" s="74"/>
      <c r="J462" s="64"/>
      <c r="N462" s="64"/>
    </row>
    <row r="463" spans="1:14" ht="13" x14ac:dyDescent="0.15">
      <c r="A463" s="64"/>
      <c r="C463" s="74"/>
      <c r="D463" s="74"/>
      <c r="J463" s="64"/>
      <c r="N463" s="64"/>
    </row>
    <row r="464" spans="1:14" ht="13" x14ac:dyDescent="0.15">
      <c r="A464" s="64"/>
      <c r="C464" s="74"/>
      <c r="D464" s="74"/>
      <c r="J464" s="64"/>
      <c r="N464" s="64"/>
    </row>
    <row r="465" spans="1:14" ht="13" x14ac:dyDescent="0.15">
      <c r="A465" s="64"/>
      <c r="C465" s="74"/>
      <c r="D465" s="74"/>
      <c r="J465" s="64"/>
      <c r="N465" s="64"/>
    </row>
    <row r="466" spans="1:14" ht="13" x14ac:dyDescent="0.15">
      <c r="A466" s="64"/>
      <c r="C466" s="74"/>
      <c r="D466" s="74"/>
      <c r="J466" s="64"/>
      <c r="N466" s="64"/>
    </row>
    <row r="467" spans="1:14" ht="13" x14ac:dyDescent="0.15">
      <c r="A467" s="64"/>
      <c r="C467" s="74"/>
      <c r="D467" s="74"/>
      <c r="J467" s="64"/>
      <c r="N467" s="64"/>
    </row>
    <row r="468" spans="1:14" ht="13" x14ac:dyDescent="0.15">
      <c r="A468" s="64"/>
      <c r="C468" s="74"/>
      <c r="D468" s="74"/>
      <c r="J468" s="64"/>
      <c r="N468" s="64"/>
    </row>
    <row r="469" spans="1:14" ht="13" x14ac:dyDescent="0.15">
      <c r="A469" s="64"/>
      <c r="C469" s="74"/>
      <c r="D469" s="74"/>
      <c r="J469" s="64"/>
      <c r="N469" s="64"/>
    </row>
    <row r="470" spans="1:14" ht="13" x14ac:dyDescent="0.15">
      <c r="A470" s="64"/>
      <c r="C470" s="74"/>
      <c r="D470" s="74"/>
      <c r="J470" s="64"/>
      <c r="N470" s="64"/>
    </row>
    <row r="471" spans="1:14" ht="13" x14ac:dyDescent="0.15">
      <c r="A471" s="64"/>
      <c r="C471" s="74"/>
      <c r="D471" s="74"/>
      <c r="J471" s="64"/>
      <c r="N471" s="64"/>
    </row>
    <row r="472" spans="1:14" ht="13" x14ac:dyDescent="0.15">
      <c r="A472" s="64"/>
      <c r="C472" s="74"/>
      <c r="D472" s="74"/>
      <c r="J472" s="64"/>
      <c r="N472" s="64"/>
    </row>
    <row r="473" spans="1:14" ht="13" x14ac:dyDescent="0.15">
      <c r="A473" s="64"/>
      <c r="C473" s="74"/>
      <c r="D473" s="74"/>
      <c r="J473" s="64"/>
      <c r="N473" s="64"/>
    </row>
    <row r="474" spans="1:14" ht="13" x14ac:dyDescent="0.15">
      <c r="A474" s="64"/>
      <c r="C474" s="74"/>
      <c r="D474" s="74"/>
      <c r="J474" s="64"/>
      <c r="N474" s="64"/>
    </row>
    <row r="475" spans="1:14" ht="13" x14ac:dyDescent="0.15">
      <c r="A475" s="64"/>
      <c r="C475" s="74"/>
      <c r="D475" s="74"/>
      <c r="J475" s="64"/>
      <c r="N475" s="64"/>
    </row>
    <row r="476" spans="1:14" ht="13" x14ac:dyDescent="0.15">
      <c r="A476" s="64"/>
      <c r="C476" s="74"/>
      <c r="D476" s="74"/>
      <c r="J476" s="64"/>
      <c r="N476" s="64"/>
    </row>
    <row r="477" spans="1:14" ht="13" x14ac:dyDescent="0.15">
      <c r="A477" s="64"/>
      <c r="C477" s="74"/>
      <c r="D477" s="74"/>
      <c r="J477" s="64"/>
      <c r="N477" s="64"/>
    </row>
    <row r="478" spans="1:14" ht="13" x14ac:dyDescent="0.15">
      <c r="A478" s="64"/>
      <c r="C478" s="74"/>
      <c r="D478" s="74"/>
      <c r="J478" s="64"/>
      <c r="N478" s="64"/>
    </row>
    <row r="479" spans="1:14" ht="13" x14ac:dyDescent="0.15">
      <c r="A479" s="64"/>
      <c r="C479" s="74"/>
      <c r="D479" s="74"/>
      <c r="J479" s="64"/>
      <c r="N479" s="64"/>
    </row>
    <row r="480" spans="1:14" ht="13" x14ac:dyDescent="0.15">
      <c r="A480" s="64"/>
      <c r="C480" s="74"/>
      <c r="D480" s="74"/>
      <c r="J480" s="64"/>
      <c r="N480" s="64"/>
    </row>
    <row r="481" spans="1:14" ht="13" x14ac:dyDescent="0.15">
      <c r="A481" s="64"/>
      <c r="C481" s="74"/>
      <c r="D481" s="74"/>
      <c r="J481" s="64"/>
      <c r="N481" s="64"/>
    </row>
    <row r="482" spans="1:14" ht="13" x14ac:dyDescent="0.15">
      <c r="A482" s="64"/>
      <c r="C482" s="74"/>
      <c r="D482" s="74"/>
      <c r="J482" s="64"/>
      <c r="N482" s="64"/>
    </row>
    <row r="483" spans="1:14" ht="13" x14ac:dyDescent="0.15">
      <c r="A483" s="64"/>
      <c r="C483" s="74"/>
      <c r="D483" s="74"/>
      <c r="J483" s="64"/>
      <c r="N483" s="64"/>
    </row>
    <row r="484" spans="1:14" ht="13" x14ac:dyDescent="0.15">
      <c r="A484" s="64"/>
      <c r="C484" s="74"/>
      <c r="D484" s="74"/>
      <c r="J484" s="64"/>
      <c r="N484" s="64"/>
    </row>
    <row r="485" spans="1:14" ht="13" x14ac:dyDescent="0.15">
      <c r="A485" s="64"/>
      <c r="C485" s="74"/>
      <c r="D485" s="74"/>
      <c r="J485" s="64"/>
      <c r="N485" s="64"/>
    </row>
    <row r="486" spans="1:14" ht="13" x14ac:dyDescent="0.15">
      <c r="A486" s="64"/>
      <c r="C486" s="74"/>
      <c r="D486" s="74"/>
      <c r="J486" s="64"/>
      <c r="N486" s="64"/>
    </row>
    <row r="487" spans="1:14" ht="13" x14ac:dyDescent="0.15">
      <c r="A487" s="64"/>
      <c r="C487" s="74"/>
      <c r="D487" s="74"/>
      <c r="J487" s="64"/>
      <c r="N487" s="64"/>
    </row>
    <row r="488" spans="1:14" ht="13" x14ac:dyDescent="0.15">
      <c r="A488" s="64"/>
      <c r="C488" s="74"/>
      <c r="D488" s="74"/>
      <c r="J488" s="64"/>
      <c r="N488" s="64"/>
    </row>
    <row r="489" spans="1:14" ht="13" x14ac:dyDescent="0.15">
      <c r="A489" s="64"/>
      <c r="C489" s="74"/>
      <c r="D489" s="74"/>
      <c r="J489" s="64"/>
      <c r="N489" s="64"/>
    </row>
    <row r="490" spans="1:14" ht="13" x14ac:dyDescent="0.15">
      <c r="A490" s="64"/>
      <c r="C490" s="74"/>
      <c r="D490" s="74"/>
      <c r="J490" s="64"/>
      <c r="N490" s="64"/>
    </row>
    <row r="491" spans="1:14" ht="13" x14ac:dyDescent="0.15">
      <c r="A491" s="64"/>
      <c r="C491" s="74"/>
      <c r="D491" s="74"/>
      <c r="J491" s="64"/>
      <c r="N491" s="64"/>
    </row>
    <row r="492" spans="1:14" ht="13" x14ac:dyDescent="0.15">
      <c r="A492" s="64"/>
      <c r="C492" s="74"/>
      <c r="D492" s="74"/>
      <c r="J492" s="64"/>
      <c r="N492" s="64"/>
    </row>
    <row r="493" spans="1:14" ht="13" x14ac:dyDescent="0.15">
      <c r="A493" s="64"/>
      <c r="C493" s="74"/>
      <c r="D493" s="74"/>
      <c r="J493" s="64"/>
      <c r="N493" s="64"/>
    </row>
    <row r="494" spans="1:14" ht="13" x14ac:dyDescent="0.15">
      <c r="A494" s="64"/>
      <c r="C494" s="74"/>
      <c r="D494" s="74"/>
      <c r="J494" s="64"/>
      <c r="N494" s="64"/>
    </row>
    <row r="495" spans="1:14" ht="13" x14ac:dyDescent="0.15">
      <c r="A495" s="64"/>
      <c r="C495" s="74"/>
      <c r="D495" s="74"/>
      <c r="J495" s="64"/>
      <c r="N495" s="64"/>
    </row>
    <row r="496" spans="1:14" ht="13" x14ac:dyDescent="0.15">
      <c r="A496" s="64"/>
      <c r="C496" s="74"/>
      <c r="D496" s="74"/>
      <c r="J496" s="64"/>
      <c r="N496" s="64"/>
    </row>
    <row r="497" spans="1:14" ht="13" x14ac:dyDescent="0.15">
      <c r="A497" s="64"/>
      <c r="C497" s="74"/>
      <c r="D497" s="74"/>
      <c r="J497" s="64"/>
      <c r="N497" s="64"/>
    </row>
    <row r="498" spans="1:14" ht="13" x14ac:dyDescent="0.15">
      <c r="A498" s="64"/>
      <c r="C498" s="74"/>
      <c r="D498" s="74"/>
      <c r="J498" s="64"/>
      <c r="N498" s="64"/>
    </row>
    <row r="499" spans="1:14" ht="13" x14ac:dyDescent="0.15">
      <c r="A499" s="64"/>
      <c r="C499" s="74"/>
      <c r="D499" s="74"/>
      <c r="J499" s="64"/>
      <c r="N499" s="64"/>
    </row>
    <row r="500" spans="1:14" ht="13" x14ac:dyDescent="0.15">
      <c r="A500" s="64"/>
      <c r="C500" s="74"/>
      <c r="D500" s="74"/>
      <c r="J500" s="64"/>
      <c r="N500" s="64"/>
    </row>
    <row r="501" spans="1:14" ht="13" x14ac:dyDescent="0.15">
      <c r="A501" s="64"/>
      <c r="C501" s="74"/>
      <c r="D501" s="74"/>
      <c r="J501" s="64"/>
      <c r="N501" s="64"/>
    </row>
    <row r="502" spans="1:14" ht="13" x14ac:dyDescent="0.15">
      <c r="A502" s="64"/>
      <c r="C502" s="74"/>
      <c r="D502" s="74"/>
      <c r="J502" s="64"/>
      <c r="N502" s="64"/>
    </row>
    <row r="503" spans="1:14" ht="13" x14ac:dyDescent="0.15">
      <c r="A503" s="64"/>
      <c r="C503" s="74"/>
      <c r="D503" s="74"/>
      <c r="J503" s="64"/>
      <c r="N503" s="64"/>
    </row>
    <row r="504" spans="1:14" ht="13" x14ac:dyDescent="0.15">
      <c r="A504" s="64"/>
      <c r="C504" s="74"/>
      <c r="D504" s="74"/>
      <c r="J504" s="64"/>
      <c r="N504" s="64"/>
    </row>
    <row r="505" spans="1:14" ht="13" x14ac:dyDescent="0.15">
      <c r="A505" s="64"/>
      <c r="C505" s="74"/>
      <c r="D505" s="74"/>
      <c r="J505" s="64"/>
      <c r="N505" s="64"/>
    </row>
    <row r="506" spans="1:14" ht="13" x14ac:dyDescent="0.15">
      <c r="A506" s="64"/>
      <c r="C506" s="74"/>
      <c r="D506" s="74"/>
      <c r="J506" s="64"/>
      <c r="N506" s="64"/>
    </row>
    <row r="507" spans="1:14" ht="13" x14ac:dyDescent="0.15">
      <c r="A507" s="64"/>
      <c r="C507" s="74"/>
      <c r="D507" s="74"/>
      <c r="J507" s="64"/>
      <c r="N507" s="64"/>
    </row>
    <row r="508" spans="1:14" ht="13" x14ac:dyDescent="0.15">
      <c r="A508" s="64"/>
      <c r="C508" s="74"/>
      <c r="D508" s="74"/>
      <c r="J508" s="64"/>
      <c r="N508" s="64"/>
    </row>
    <row r="509" spans="1:14" ht="13" x14ac:dyDescent="0.15">
      <c r="A509" s="64"/>
      <c r="C509" s="74"/>
      <c r="D509" s="74"/>
      <c r="J509" s="64"/>
      <c r="N509" s="64"/>
    </row>
    <row r="510" spans="1:14" ht="13" x14ac:dyDescent="0.15">
      <c r="A510" s="64"/>
      <c r="C510" s="74"/>
      <c r="D510" s="74"/>
      <c r="J510" s="64"/>
      <c r="N510" s="64"/>
    </row>
    <row r="511" spans="1:14" ht="13" x14ac:dyDescent="0.15">
      <c r="A511" s="64"/>
      <c r="C511" s="74"/>
      <c r="D511" s="74"/>
      <c r="J511" s="64"/>
      <c r="N511" s="64"/>
    </row>
    <row r="512" spans="1:14" ht="13" x14ac:dyDescent="0.15">
      <c r="A512" s="64"/>
      <c r="C512" s="74"/>
      <c r="D512" s="74"/>
      <c r="J512" s="64"/>
      <c r="N512" s="64"/>
    </row>
    <row r="513" spans="1:14" ht="13" x14ac:dyDescent="0.15">
      <c r="A513" s="64"/>
      <c r="C513" s="74"/>
      <c r="D513" s="74"/>
      <c r="J513" s="64"/>
      <c r="N513" s="64"/>
    </row>
    <row r="514" spans="1:14" ht="13" x14ac:dyDescent="0.15">
      <c r="A514" s="64"/>
      <c r="C514" s="74"/>
      <c r="D514" s="74"/>
      <c r="J514" s="64"/>
      <c r="N514" s="64"/>
    </row>
    <row r="515" spans="1:14" ht="13" x14ac:dyDescent="0.15">
      <c r="A515" s="64"/>
      <c r="C515" s="74"/>
      <c r="D515" s="74"/>
      <c r="J515" s="64"/>
      <c r="N515" s="64"/>
    </row>
    <row r="516" spans="1:14" ht="13" x14ac:dyDescent="0.15">
      <c r="A516" s="64"/>
      <c r="C516" s="74"/>
      <c r="D516" s="74"/>
      <c r="J516" s="64"/>
      <c r="N516" s="64"/>
    </row>
    <row r="517" spans="1:14" ht="13" x14ac:dyDescent="0.15">
      <c r="A517" s="64"/>
      <c r="C517" s="74"/>
      <c r="D517" s="74"/>
      <c r="J517" s="64"/>
      <c r="N517" s="64"/>
    </row>
    <row r="518" spans="1:14" ht="13" x14ac:dyDescent="0.15">
      <c r="A518" s="64"/>
      <c r="C518" s="74"/>
      <c r="D518" s="74"/>
      <c r="J518" s="64"/>
      <c r="N518" s="64"/>
    </row>
    <row r="519" spans="1:14" ht="13" x14ac:dyDescent="0.15">
      <c r="A519" s="64"/>
      <c r="C519" s="74"/>
      <c r="D519" s="74"/>
      <c r="J519" s="64"/>
      <c r="N519" s="64"/>
    </row>
    <row r="520" spans="1:14" ht="13" x14ac:dyDescent="0.15">
      <c r="A520" s="64"/>
      <c r="C520" s="74"/>
      <c r="D520" s="74"/>
      <c r="J520" s="64"/>
      <c r="N520" s="64"/>
    </row>
    <row r="521" spans="1:14" ht="13" x14ac:dyDescent="0.15">
      <c r="A521" s="64"/>
      <c r="C521" s="74"/>
      <c r="D521" s="74"/>
      <c r="J521" s="64"/>
      <c r="N521" s="64"/>
    </row>
    <row r="522" spans="1:14" ht="13" x14ac:dyDescent="0.15">
      <c r="A522" s="64"/>
      <c r="C522" s="74"/>
      <c r="D522" s="74"/>
      <c r="J522" s="64"/>
      <c r="N522" s="64"/>
    </row>
    <row r="523" spans="1:14" ht="13" x14ac:dyDescent="0.15">
      <c r="A523" s="64"/>
      <c r="C523" s="74"/>
      <c r="D523" s="74"/>
      <c r="J523" s="64"/>
      <c r="N523" s="64"/>
    </row>
    <row r="524" spans="1:14" ht="13" x14ac:dyDescent="0.15">
      <c r="A524" s="64"/>
      <c r="C524" s="74"/>
      <c r="D524" s="74"/>
      <c r="J524" s="64"/>
      <c r="N524" s="64"/>
    </row>
    <row r="525" spans="1:14" ht="13" x14ac:dyDescent="0.15">
      <c r="A525" s="64"/>
      <c r="C525" s="74"/>
      <c r="D525" s="74"/>
      <c r="J525" s="64"/>
      <c r="N525" s="64"/>
    </row>
    <row r="526" spans="1:14" ht="13" x14ac:dyDescent="0.15">
      <c r="A526" s="64"/>
      <c r="C526" s="74"/>
      <c r="D526" s="74"/>
      <c r="J526" s="64"/>
      <c r="N526" s="64"/>
    </row>
    <row r="527" spans="1:14" ht="13" x14ac:dyDescent="0.15">
      <c r="A527" s="64"/>
      <c r="C527" s="74"/>
      <c r="D527" s="74"/>
      <c r="J527" s="64"/>
      <c r="N527" s="64"/>
    </row>
    <row r="528" spans="1:14" ht="13" x14ac:dyDescent="0.15">
      <c r="A528" s="64"/>
      <c r="C528" s="74"/>
      <c r="D528" s="74"/>
      <c r="J528" s="64"/>
      <c r="N528" s="64"/>
    </row>
    <row r="529" spans="1:14" ht="13" x14ac:dyDescent="0.15">
      <c r="A529" s="64"/>
      <c r="C529" s="74"/>
      <c r="D529" s="74"/>
      <c r="J529" s="64"/>
      <c r="N529" s="64"/>
    </row>
    <row r="530" spans="1:14" ht="13" x14ac:dyDescent="0.15">
      <c r="A530" s="64"/>
      <c r="C530" s="74"/>
      <c r="D530" s="74"/>
      <c r="J530" s="64"/>
      <c r="N530" s="64"/>
    </row>
    <row r="531" spans="1:14" ht="13" x14ac:dyDescent="0.15">
      <c r="A531" s="64"/>
      <c r="C531" s="74"/>
      <c r="D531" s="74"/>
      <c r="J531" s="64"/>
      <c r="N531" s="64"/>
    </row>
    <row r="532" spans="1:14" ht="13" x14ac:dyDescent="0.15">
      <c r="A532" s="64"/>
      <c r="C532" s="74"/>
      <c r="D532" s="74"/>
      <c r="J532" s="64"/>
      <c r="N532" s="64"/>
    </row>
    <row r="533" spans="1:14" ht="13" x14ac:dyDescent="0.15">
      <c r="A533" s="64"/>
      <c r="C533" s="74"/>
      <c r="D533" s="74"/>
      <c r="J533" s="64"/>
      <c r="N533" s="64"/>
    </row>
    <row r="534" spans="1:14" ht="13" x14ac:dyDescent="0.15">
      <c r="A534" s="64"/>
      <c r="C534" s="74"/>
      <c r="D534" s="74"/>
      <c r="J534" s="64"/>
      <c r="N534" s="64"/>
    </row>
    <row r="535" spans="1:14" ht="13" x14ac:dyDescent="0.15">
      <c r="A535" s="64"/>
      <c r="C535" s="74"/>
      <c r="D535" s="74"/>
      <c r="J535" s="64"/>
      <c r="N535" s="64"/>
    </row>
    <row r="536" spans="1:14" ht="13" x14ac:dyDescent="0.15">
      <c r="A536" s="64"/>
      <c r="C536" s="74"/>
      <c r="D536" s="74"/>
      <c r="J536" s="64"/>
      <c r="N536" s="64"/>
    </row>
    <row r="537" spans="1:14" ht="13" x14ac:dyDescent="0.15">
      <c r="A537" s="64"/>
      <c r="C537" s="74"/>
      <c r="D537" s="74"/>
      <c r="J537" s="64"/>
      <c r="N537" s="64"/>
    </row>
    <row r="538" spans="1:14" ht="13" x14ac:dyDescent="0.15">
      <c r="A538" s="64"/>
      <c r="C538" s="74"/>
      <c r="D538" s="74"/>
      <c r="J538" s="64"/>
      <c r="N538" s="64"/>
    </row>
    <row r="539" spans="1:14" ht="13" x14ac:dyDescent="0.15">
      <c r="A539" s="64"/>
      <c r="C539" s="74"/>
      <c r="D539" s="74"/>
      <c r="J539" s="64"/>
      <c r="N539" s="64"/>
    </row>
    <row r="540" spans="1:14" ht="13" x14ac:dyDescent="0.15">
      <c r="A540" s="64"/>
      <c r="C540" s="74"/>
      <c r="D540" s="74"/>
      <c r="J540" s="64"/>
      <c r="N540" s="64"/>
    </row>
    <row r="541" spans="1:14" ht="13" x14ac:dyDescent="0.15">
      <c r="A541" s="64"/>
      <c r="C541" s="74"/>
      <c r="D541" s="74"/>
      <c r="J541" s="64"/>
      <c r="N541" s="64"/>
    </row>
    <row r="542" spans="1:14" ht="13" x14ac:dyDescent="0.15">
      <c r="A542" s="64"/>
      <c r="C542" s="74"/>
      <c r="D542" s="74"/>
      <c r="J542" s="64"/>
      <c r="N542" s="64"/>
    </row>
    <row r="543" spans="1:14" ht="13" x14ac:dyDescent="0.15">
      <c r="A543" s="64"/>
      <c r="C543" s="74"/>
      <c r="D543" s="74"/>
      <c r="J543" s="64"/>
      <c r="N543" s="64"/>
    </row>
    <row r="544" spans="1:14" ht="13" x14ac:dyDescent="0.15">
      <c r="A544" s="64"/>
      <c r="C544" s="74"/>
      <c r="D544" s="74"/>
      <c r="J544" s="64"/>
      <c r="N544" s="64"/>
    </row>
    <row r="545" spans="1:14" ht="13" x14ac:dyDescent="0.15">
      <c r="A545" s="64"/>
      <c r="C545" s="74"/>
      <c r="D545" s="74"/>
      <c r="J545" s="64"/>
      <c r="N545" s="64"/>
    </row>
    <row r="546" spans="1:14" ht="13" x14ac:dyDescent="0.15">
      <c r="A546" s="64"/>
      <c r="C546" s="74"/>
      <c r="D546" s="74"/>
      <c r="J546" s="64"/>
      <c r="N546" s="64"/>
    </row>
    <row r="547" spans="1:14" ht="13" x14ac:dyDescent="0.15">
      <c r="A547" s="64"/>
      <c r="C547" s="74"/>
      <c r="D547" s="74"/>
      <c r="J547" s="64"/>
      <c r="N547" s="64"/>
    </row>
    <row r="548" spans="1:14" ht="13" x14ac:dyDescent="0.15">
      <c r="A548" s="64"/>
      <c r="C548" s="74"/>
      <c r="D548" s="74"/>
      <c r="J548" s="64"/>
      <c r="N548" s="64"/>
    </row>
    <row r="549" spans="1:14" ht="13" x14ac:dyDescent="0.15">
      <c r="A549" s="64"/>
      <c r="C549" s="74"/>
      <c r="D549" s="74"/>
      <c r="J549" s="64"/>
      <c r="N549" s="64"/>
    </row>
    <row r="550" spans="1:14" ht="13" x14ac:dyDescent="0.15">
      <c r="A550" s="64"/>
      <c r="C550" s="74"/>
      <c r="D550" s="74"/>
      <c r="J550" s="64"/>
      <c r="N550" s="64"/>
    </row>
    <row r="551" spans="1:14" ht="13" x14ac:dyDescent="0.15">
      <c r="A551" s="64"/>
      <c r="C551" s="74"/>
      <c r="D551" s="74"/>
      <c r="J551" s="64"/>
      <c r="N551" s="64"/>
    </row>
    <row r="552" spans="1:14" ht="13" x14ac:dyDescent="0.15">
      <c r="A552" s="64"/>
      <c r="C552" s="74"/>
      <c r="D552" s="74"/>
      <c r="J552" s="64"/>
      <c r="N552" s="64"/>
    </row>
    <row r="553" spans="1:14" ht="13" x14ac:dyDescent="0.15">
      <c r="A553" s="64"/>
      <c r="C553" s="74"/>
      <c r="D553" s="74"/>
      <c r="J553" s="64"/>
      <c r="N553" s="64"/>
    </row>
    <row r="554" spans="1:14" ht="13" x14ac:dyDescent="0.15">
      <c r="A554" s="64"/>
      <c r="C554" s="74"/>
      <c r="D554" s="74"/>
      <c r="J554" s="64"/>
      <c r="N554" s="64"/>
    </row>
    <row r="555" spans="1:14" ht="13" x14ac:dyDescent="0.15">
      <c r="A555" s="64"/>
      <c r="C555" s="74"/>
      <c r="D555" s="74"/>
      <c r="J555" s="64"/>
      <c r="N555" s="64"/>
    </row>
    <row r="556" spans="1:14" ht="13" x14ac:dyDescent="0.15">
      <c r="A556" s="64"/>
      <c r="C556" s="74"/>
      <c r="D556" s="74"/>
      <c r="J556" s="64"/>
      <c r="N556" s="64"/>
    </row>
    <row r="557" spans="1:14" ht="13" x14ac:dyDescent="0.15">
      <c r="A557" s="64"/>
      <c r="C557" s="74"/>
      <c r="D557" s="74"/>
      <c r="J557" s="64"/>
      <c r="N557" s="64"/>
    </row>
    <row r="558" spans="1:14" ht="13" x14ac:dyDescent="0.15">
      <c r="A558" s="64"/>
      <c r="C558" s="74"/>
      <c r="D558" s="74"/>
      <c r="J558" s="64"/>
      <c r="N558" s="64"/>
    </row>
    <row r="559" spans="1:14" ht="13" x14ac:dyDescent="0.15">
      <c r="A559" s="64"/>
      <c r="C559" s="74"/>
      <c r="D559" s="74"/>
      <c r="J559" s="64"/>
      <c r="N559" s="64"/>
    </row>
    <row r="560" spans="1:14" ht="13" x14ac:dyDescent="0.15">
      <c r="A560" s="64"/>
      <c r="C560" s="74"/>
      <c r="D560" s="74"/>
      <c r="J560" s="64"/>
      <c r="N560" s="64"/>
    </row>
    <row r="561" spans="1:14" ht="13" x14ac:dyDescent="0.15">
      <c r="A561" s="64"/>
      <c r="C561" s="74"/>
      <c r="D561" s="74"/>
      <c r="J561" s="64"/>
      <c r="N561" s="64"/>
    </row>
    <row r="562" spans="1:14" ht="13" x14ac:dyDescent="0.15">
      <c r="A562" s="64"/>
      <c r="C562" s="74"/>
      <c r="D562" s="74"/>
      <c r="J562" s="64"/>
      <c r="N562" s="64"/>
    </row>
    <row r="563" spans="1:14" ht="13" x14ac:dyDescent="0.15">
      <c r="A563" s="64"/>
      <c r="C563" s="74"/>
      <c r="D563" s="74"/>
      <c r="J563" s="64"/>
      <c r="N563" s="64"/>
    </row>
    <row r="564" spans="1:14" ht="13" x14ac:dyDescent="0.15">
      <c r="A564" s="64"/>
      <c r="C564" s="74"/>
      <c r="D564" s="74"/>
      <c r="J564" s="64"/>
      <c r="N564" s="64"/>
    </row>
    <row r="565" spans="1:14" ht="13" x14ac:dyDescent="0.15">
      <c r="A565" s="64"/>
      <c r="C565" s="74"/>
      <c r="D565" s="74"/>
      <c r="J565" s="64"/>
      <c r="N565" s="64"/>
    </row>
    <row r="566" spans="1:14" ht="13" x14ac:dyDescent="0.15">
      <c r="A566" s="64"/>
      <c r="C566" s="74"/>
      <c r="D566" s="74"/>
      <c r="J566" s="64"/>
      <c r="N566" s="64"/>
    </row>
    <row r="567" spans="1:14" ht="13" x14ac:dyDescent="0.15">
      <c r="A567" s="64"/>
      <c r="C567" s="74"/>
      <c r="D567" s="74"/>
      <c r="J567" s="64"/>
      <c r="N567" s="64"/>
    </row>
    <row r="568" spans="1:14" ht="13" x14ac:dyDescent="0.15">
      <c r="A568" s="64"/>
      <c r="C568" s="74"/>
      <c r="D568" s="74"/>
      <c r="J568" s="64"/>
      <c r="N568" s="64"/>
    </row>
    <row r="569" spans="1:14" ht="13" x14ac:dyDescent="0.15">
      <c r="A569" s="64"/>
      <c r="C569" s="74"/>
      <c r="D569" s="74"/>
      <c r="J569" s="64"/>
      <c r="N569" s="64"/>
    </row>
    <row r="570" spans="1:14" ht="13" x14ac:dyDescent="0.15">
      <c r="A570" s="64"/>
      <c r="C570" s="74"/>
      <c r="D570" s="74"/>
      <c r="J570" s="64"/>
      <c r="N570" s="64"/>
    </row>
    <row r="571" spans="1:14" ht="13" x14ac:dyDescent="0.15">
      <c r="A571" s="64"/>
      <c r="C571" s="74"/>
      <c r="D571" s="74"/>
      <c r="J571" s="64"/>
      <c r="N571" s="64"/>
    </row>
    <row r="572" spans="1:14" ht="13" x14ac:dyDescent="0.15">
      <c r="A572" s="64"/>
      <c r="C572" s="74"/>
      <c r="D572" s="74"/>
      <c r="J572" s="64"/>
      <c r="N572" s="64"/>
    </row>
    <row r="573" spans="1:14" ht="13" x14ac:dyDescent="0.15">
      <c r="A573" s="64"/>
      <c r="C573" s="74"/>
      <c r="D573" s="74"/>
      <c r="J573" s="64"/>
      <c r="N573" s="64"/>
    </row>
    <row r="574" spans="1:14" ht="13" x14ac:dyDescent="0.15">
      <c r="A574" s="64"/>
      <c r="C574" s="74"/>
      <c r="D574" s="74"/>
      <c r="J574" s="64"/>
      <c r="N574" s="64"/>
    </row>
    <row r="575" spans="1:14" ht="13" x14ac:dyDescent="0.15">
      <c r="A575" s="64"/>
      <c r="C575" s="74"/>
      <c r="D575" s="74"/>
      <c r="J575" s="64"/>
      <c r="N575" s="64"/>
    </row>
    <row r="576" spans="1:14" ht="13" x14ac:dyDescent="0.15">
      <c r="A576" s="64"/>
      <c r="C576" s="74"/>
      <c r="D576" s="74"/>
      <c r="J576" s="64"/>
      <c r="N576" s="64"/>
    </row>
    <row r="577" spans="1:14" ht="13" x14ac:dyDescent="0.15">
      <c r="A577" s="64"/>
      <c r="C577" s="74"/>
      <c r="D577" s="74"/>
      <c r="J577" s="64"/>
      <c r="N577" s="64"/>
    </row>
    <row r="578" spans="1:14" ht="13" x14ac:dyDescent="0.15">
      <c r="A578" s="64"/>
      <c r="C578" s="74"/>
      <c r="D578" s="74"/>
      <c r="J578" s="64"/>
      <c r="N578" s="64"/>
    </row>
    <row r="579" spans="1:14" ht="13" x14ac:dyDescent="0.15">
      <c r="A579" s="64"/>
      <c r="C579" s="74"/>
      <c r="D579" s="74"/>
      <c r="J579" s="64"/>
      <c r="N579" s="64"/>
    </row>
    <row r="580" spans="1:14" ht="13" x14ac:dyDescent="0.15">
      <c r="A580" s="64"/>
      <c r="C580" s="74"/>
      <c r="D580" s="74"/>
      <c r="J580" s="64"/>
      <c r="N580" s="64"/>
    </row>
    <row r="581" spans="1:14" ht="13" x14ac:dyDescent="0.15">
      <c r="A581" s="64"/>
      <c r="C581" s="74"/>
      <c r="D581" s="74"/>
      <c r="J581" s="64"/>
      <c r="N581" s="64"/>
    </row>
    <row r="582" spans="1:14" ht="13" x14ac:dyDescent="0.15">
      <c r="A582" s="64"/>
      <c r="C582" s="74"/>
      <c r="D582" s="74"/>
      <c r="J582" s="64"/>
      <c r="N582" s="64"/>
    </row>
    <row r="583" spans="1:14" ht="13" x14ac:dyDescent="0.15">
      <c r="A583" s="64"/>
      <c r="C583" s="74"/>
      <c r="D583" s="74"/>
      <c r="J583" s="64"/>
      <c r="N583" s="64"/>
    </row>
    <row r="584" spans="1:14" ht="13" x14ac:dyDescent="0.15">
      <c r="A584" s="64"/>
      <c r="C584" s="74"/>
      <c r="D584" s="74"/>
      <c r="J584" s="64"/>
      <c r="N584" s="64"/>
    </row>
    <row r="585" spans="1:14" ht="13" x14ac:dyDescent="0.15">
      <c r="A585" s="64"/>
      <c r="C585" s="74"/>
      <c r="D585" s="74"/>
      <c r="J585" s="64"/>
      <c r="N585" s="64"/>
    </row>
    <row r="586" spans="1:14" ht="13" x14ac:dyDescent="0.15">
      <c r="A586" s="64"/>
      <c r="C586" s="74"/>
      <c r="D586" s="74"/>
      <c r="J586" s="64"/>
      <c r="N586" s="64"/>
    </row>
    <row r="587" spans="1:14" ht="13" x14ac:dyDescent="0.15">
      <c r="A587" s="64"/>
      <c r="C587" s="74"/>
      <c r="D587" s="74"/>
      <c r="J587" s="64"/>
      <c r="N587" s="64"/>
    </row>
    <row r="588" spans="1:14" ht="13" x14ac:dyDescent="0.15">
      <c r="A588" s="64"/>
      <c r="C588" s="74"/>
      <c r="D588" s="74"/>
      <c r="J588" s="64"/>
      <c r="N588" s="64"/>
    </row>
    <row r="589" spans="1:14" ht="13" x14ac:dyDescent="0.15">
      <c r="A589" s="64"/>
      <c r="C589" s="74"/>
      <c r="D589" s="74"/>
      <c r="J589" s="64"/>
      <c r="N589" s="64"/>
    </row>
    <row r="590" spans="1:14" ht="13" x14ac:dyDescent="0.15">
      <c r="A590" s="64"/>
      <c r="C590" s="74"/>
      <c r="D590" s="74"/>
      <c r="J590" s="64"/>
      <c r="N590" s="64"/>
    </row>
    <row r="591" spans="1:14" ht="13" x14ac:dyDescent="0.15">
      <c r="A591" s="64"/>
      <c r="C591" s="74"/>
      <c r="D591" s="74"/>
      <c r="J591" s="64"/>
      <c r="N591" s="64"/>
    </row>
    <row r="592" spans="1:14" ht="13" x14ac:dyDescent="0.15">
      <c r="A592" s="64"/>
      <c r="C592" s="74"/>
      <c r="D592" s="74"/>
      <c r="J592" s="64"/>
      <c r="N592" s="64"/>
    </row>
    <row r="593" spans="1:14" ht="13" x14ac:dyDescent="0.15">
      <c r="A593" s="64"/>
      <c r="C593" s="74"/>
      <c r="D593" s="74"/>
      <c r="J593" s="64"/>
      <c r="N593" s="64"/>
    </row>
    <row r="594" spans="1:14" ht="13" x14ac:dyDescent="0.15">
      <c r="A594" s="64"/>
      <c r="C594" s="74"/>
      <c r="D594" s="74"/>
      <c r="J594" s="64"/>
      <c r="N594" s="64"/>
    </row>
    <row r="595" spans="1:14" ht="13" x14ac:dyDescent="0.15">
      <c r="A595" s="64"/>
      <c r="C595" s="74"/>
      <c r="D595" s="74"/>
      <c r="J595" s="64"/>
      <c r="N595" s="64"/>
    </row>
    <row r="596" spans="1:14" ht="13" x14ac:dyDescent="0.15">
      <c r="A596" s="64"/>
      <c r="C596" s="74"/>
      <c r="D596" s="74"/>
      <c r="J596" s="64"/>
      <c r="N596" s="64"/>
    </row>
    <row r="597" spans="1:14" ht="13" x14ac:dyDescent="0.15">
      <c r="A597" s="64"/>
      <c r="C597" s="74"/>
      <c r="D597" s="74"/>
      <c r="J597" s="64"/>
      <c r="N597" s="64"/>
    </row>
    <row r="598" spans="1:14" ht="13" x14ac:dyDescent="0.15">
      <c r="A598" s="64"/>
      <c r="C598" s="74"/>
      <c r="D598" s="74"/>
      <c r="J598" s="64"/>
      <c r="N598" s="64"/>
    </row>
    <row r="599" spans="1:14" ht="13" x14ac:dyDescent="0.15">
      <c r="A599" s="64"/>
      <c r="C599" s="74"/>
      <c r="D599" s="74"/>
      <c r="J599" s="64"/>
      <c r="N599" s="64"/>
    </row>
    <row r="600" spans="1:14" ht="13" x14ac:dyDescent="0.15">
      <c r="A600" s="64"/>
      <c r="C600" s="74"/>
      <c r="D600" s="74"/>
      <c r="J600" s="64"/>
      <c r="N600" s="64"/>
    </row>
    <row r="601" spans="1:14" ht="13" x14ac:dyDescent="0.15">
      <c r="A601" s="64"/>
      <c r="C601" s="74"/>
      <c r="D601" s="74"/>
      <c r="J601" s="64"/>
      <c r="N601" s="64"/>
    </row>
    <row r="602" spans="1:14" ht="13" x14ac:dyDescent="0.15">
      <c r="A602" s="64"/>
      <c r="C602" s="74"/>
      <c r="D602" s="74"/>
      <c r="J602" s="64"/>
      <c r="N602" s="64"/>
    </row>
    <row r="603" spans="1:14" ht="13" x14ac:dyDescent="0.15">
      <c r="A603" s="64"/>
      <c r="C603" s="74"/>
      <c r="D603" s="74"/>
      <c r="J603" s="64"/>
      <c r="N603" s="64"/>
    </row>
    <row r="604" spans="1:14" ht="13" x14ac:dyDescent="0.15">
      <c r="A604" s="64"/>
      <c r="C604" s="74"/>
      <c r="D604" s="74"/>
      <c r="J604" s="64"/>
      <c r="N604" s="64"/>
    </row>
    <row r="605" spans="1:14" ht="13" x14ac:dyDescent="0.15">
      <c r="A605" s="64"/>
      <c r="C605" s="74"/>
      <c r="D605" s="74"/>
      <c r="J605" s="64"/>
      <c r="N605" s="64"/>
    </row>
    <row r="606" spans="1:14" ht="13" x14ac:dyDescent="0.15">
      <c r="A606" s="64"/>
      <c r="C606" s="74"/>
      <c r="D606" s="74"/>
      <c r="J606" s="64"/>
      <c r="N606" s="64"/>
    </row>
    <row r="607" spans="1:14" ht="13" x14ac:dyDescent="0.15">
      <c r="A607" s="64"/>
      <c r="C607" s="74"/>
      <c r="D607" s="74"/>
      <c r="J607" s="64"/>
      <c r="N607" s="64"/>
    </row>
    <row r="608" spans="1:14" ht="13" x14ac:dyDescent="0.15">
      <c r="A608" s="64"/>
      <c r="C608" s="74"/>
      <c r="D608" s="74"/>
      <c r="J608" s="64"/>
      <c r="N608" s="64"/>
    </row>
    <row r="609" spans="1:14" ht="13" x14ac:dyDescent="0.15">
      <c r="A609" s="64"/>
      <c r="C609" s="74"/>
      <c r="D609" s="74"/>
      <c r="J609" s="64"/>
      <c r="N609" s="64"/>
    </row>
    <row r="610" spans="1:14" ht="13" x14ac:dyDescent="0.15">
      <c r="A610" s="64"/>
      <c r="C610" s="74"/>
      <c r="D610" s="74"/>
      <c r="J610" s="64"/>
      <c r="N610" s="64"/>
    </row>
    <row r="611" spans="1:14" ht="13" x14ac:dyDescent="0.15">
      <c r="A611" s="64"/>
      <c r="C611" s="74"/>
      <c r="D611" s="74"/>
      <c r="J611" s="64"/>
      <c r="N611" s="64"/>
    </row>
    <row r="612" spans="1:14" ht="13" x14ac:dyDescent="0.15">
      <c r="A612" s="64"/>
      <c r="C612" s="74"/>
      <c r="D612" s="74"/>
      <c r="J612" s="64"/>
      <c r="N612" s="64"/>
    </row>
    <row r="613" spans="1:14" ht="13" x14ac:dyDescent="0.15">
      <c r="A613" s="64"/>
      <c r="C613" s="74"/>
      <c r="D613" s="74"/>
      <c r="J613" s="64"/>
      <c r="N613" s="64"/>
    </row>
    <row r="614" spans="1:14" ht="13" x14ac:dyDescent="0.15">
      <c r="A614" s="64"/>
      <c r="C614" s="74"/>
      <c r="D614" s="74"/>
      <c r="J614" s="64"/>
      <c r="N614" s="64"/>
    </row>
    <row r="615" spans="1:14" ht="13" x14ac:dyDescent="0.15">
      <c r="A615" s="64"/>
      <c r="C615" s="74"/>
      <c r="D615" s="74"/>
      <c r="J615" s="64"/>
      <c r="N615" s="64"/>
    </row>
    <row r="616" spans="1:14" ht="13" x14ac:dyDescent="0.15">
      <c r="A616" s="64"/>
      <c r="C616" s="74"/>
      <c r="D616" s="74"/>
      <c r="J616" s="64"/>
      <c r="N616" s="64"/>
    </row>
    <row r="617" spans="1:14" ht="13" x14ac:dyDescent="0.15">
      <c r="A617" s="64"/>
      <c r="C617" s="74"/>
      <c r="D617" s="74"/>
      <c r="J617" s="64"/>
      <c r="N617" s="64"/>
    </row>
    <row r="618" spans="1:14" ht="13" x14ac:dyDescent="0.15">
      <c r="A618" s="64"/>
      <c r="C618" s="74"/>
      <c r="D618" s="74"/>
      <c r="J618" s="64"/>
      <c r="N618" s="64"/>
    </row>
    <row r="619" spans="1:14" ht="13" x14ac:dyDescent="0.15">
      <c r="A619" s="64"/>
      <c r="C619" s="74"/>
      <c r="D619" s="74"/>
      <c r="J619" s="64"/>
      <c r="N619" s="64"/>
    </row>
    <row r="620" spans="1:14" ht="13" x14ac:dyDescent="0.15">
      <c r="A620" s="64"/>
      <c r="C620" s="74"/>
      <c r="D620" s="74"/>
      <c r="J620" s="64"/>
      <c r="N620" s="64"/>
    </row>
    <row r="621" spans="1:14" ht="13" x14ac:dyDescent="0.15">
      <c r="A621" s="64"/>
      <c r="C621" s="74"/>
      <c r="D621" s="74"/>
      <c r="J621" s="64"/>
      <c r="N621" s="64"/>
    </row>
    <row r="622" spans="1:14" ht="13" x14ac:dyDescent="0.15">
      <c r="A622" s="64"/>
      <c r="C622" s="74"/>
      <c r="D622" s="74"/>
      <c r="J622" s="64"/>
      <c r="N622" s="64"/>
    </row>
    <row r="623" spans="1:14" ht="13" x14ac:dyDescent="0.15">
      <c r="A623" s="64"/>
      <c r="C623" s="74"/>
      <c r="D623" s="74"/>
      <c r="J623" s="64"/>
      <c r="N623" s="64"/>
    </row>
    <row r="624" spans="1:14" ht="13" x14ac:dyDescent="0.15">
      <c r="A624" s="64"/>
      <c r="C624" s="74"/>
      <c r="D624" s="74"/>
      <c r="J624" s="64"/>
      <c r="N624" s="64"/>
    </row>
    <row r="625" spans="1:14" ht="13" x14ac:dyDescent="0.15">
      <c r="A625" s="64"/>
      <c r="C625" s="74"/>
      <c r="D625" s="74"/>
      <c r="J625" s="64"/>
      <c r="N625" s="64"/>
    </row>
    <row r="626" spans="1:14" ht="13" x14ac:dyDescent="0.15">
      <c r="A626" s="64"/>
      <c r="C626" s="74"/>
      <c r="D626" s="74"/>
      <c r="J626" s="64"/>
      <c r="N626" s="64"/>
    </row>
    <row r="627" spans="1:14" ht="13" x14ac:dyDescent="0.15">
      <c r="A627" s="64"/>
      <c r="C627" s="74"/>
      <c r="D627" s="74"/>
      <c r="J627" s="64"/>
      <c r="N627" s="64"/>
    </row>
    <row r="628" spans="1:14" ht="13" x14ac:dyDescent="0.15">
      <c r="A628" s="64"/>
      <c r="C628" s="74"/>
      <c r="D628" s="74"/>
      <c r="J628" s="64"/>
      <c r="N628" s="64"/>
    </row>
    <row r="629" spans="1:14" ht="13" x14ac:dyDescent="0.15">
      <c r="A629" s="64"/>
      <c r="C629" s="74"/>
      <c r="D629" s="74"/>
      <c r="J629" s="64"/>
      <c r="N629" s="64"/>
    </row>
    <row r="630" spans="1:14" ht="13" x14ac:dyDescent="0.15">
      <c r="A630" s="64"/>
      <c r="C630" s="74"/>
      <c r="D630" s="74"/>
      <c r="J630" s="64"/>
      <c r="N630" s="64"/>
    </row>
    <row r="631" spans="1:14" ht="13" x14ac:dyDescent="0.15">
      <c r="A631" s="64"/>
      <c r="C631" s="74"/>
      <c r="D631" s="74"/>
      <c r="J631" s="64"/>
      <c r="N631" s="64"/>
    </row>
    <row r="632" spans="1:14" ht="13" x14ac:dyDescent="0.15">
      <c r="A632" s="64"/>
      <c r="C632" s="74"/>
      <c r="D632" s="74"/>
      <c r="J632" s="64"/>
      <c r="N632" s="64"/>
    </row>
    <row r="633" spans="1:14" ht="13" x14ac:dyDescent="0.15">
      <c r="A633" s="64"/>
      <c r="C633" s="74"/>
      <c r="D633" s="74"/>
      <c r="J633" s="64"/>
      <c r="N633" s="64"/>
    </row>
    <row r="634" spans="1:14" ht="13" x14ac:dyDescent="0.15">
      <c r="A634" s="64"/>
      <c r="C634" s="74"/>
      <c r="D634" s="74"/>
      <c r="J634" s="64"/>
      <c r="N634" s="64"/>
    </row>
    <row r="635" spans="1:14" ht="13" x14ac:dyDescent="0.15">
      <c r="A635" s="64"/>
      <c r="C635" s="74"/>
      <c r="D635" s="74"/>
      <c r="J635" s="64"/>
      <c r="N635" s="64"/>
    </row>
    <row r="636" spans="1:14" ht="13" x14ac:dyDescent="0.15">
      <c r="A636" s="64"/>
      <c r="C636" s="74"/>
      <c r="D636" s="74"/>
      <c r="J636" s="64"/>
      <c r="N636" s="64"/>
    </row>
    <row r="637" spans="1:14" ht="13" x14ac:dyDescent="0.15">
      <c r="A637" s="64"/>
      <c r="C637" s="74"/>
      <c r="D637" s="74"/>
      <c r="J637" s="64"/>
      <c r="N637" s="64"/>
    </row>
    <row r="638" spans="1:14" ht="13" x14ac:dyDescent="0.15">
      <c r="A638" s="64"/>
      <c r="C638" s="74"/>
      <c r="D638" s="74"/>
      <c r="J638" s="64"/>
      <c r="N638" s="64"/>
    </row>
    <row r="639" spans="1:14" ht="13" x14ac:dyDescent="0.15">
      <c r="A639" s="64"/>
      <c r="C639" s="74"/>
      <c r="D639" s="74"/>
      <c r="J639" s="64"/>
      <c r="N639" s="64"/>
    </row>
    <row r="640" spans="1:14" ht="13" x14ac:dyDescent="0.15">
      <c r="A640" s="64"/>
      <c r="C640" s="74"/>
      <c r="D640" s="74"/>
      <c r="J640" s="64"/>
      <c r="N640" s="64"/>
    </row>
    <row r="641" spans="1:14" ht="13" x14ac:dyDescent="0.15">
      <c r="A641" s="64"/>
      <c r="C641" s="74"/>
      <c r="D641" s="74"/>
      <c r="J641" s="64"/>
      <c r="N641" s="64"/>
    </row>
    <row r="642" spans="1:14" ht="13" x14ac:dyDescent="0.15">
      <c r="A642" s="64"/>
      <c r="C642" s="74"/>
      <c r="D642" s="74"/>
      <c r="J642" s="64"/>
      <c r="N642" s="64"/>
    </row>
    <row r="643" spans="1:14" ht="13" x14ac:dyDescent="0.15">
      <c r="A643" s="64"/>
      <c r="C643" s="74"/>
      <c r="D643" s="74"/>
      <c r="J643" s="64"/>
      <c r="N643" s="64"/>
    </row>
    <row r="644" spans="1:14" ht="13" x14ac:dyDescent="0.15">
      <c r="A644" s="64"/>
      <c r="C644" s="74"/>
      <c r="D644" s="74"/>
      <c r="J644" s="64"/>
      <c r="N644" s="64"/>
    </row>
    <row r="645" spans="1:14" ht="13" x14ac:dyDescent="0.15">
      <c r="A645" s="64"/>
      <c r="C645" s="74"/>
      <c r="D645" s="74"/>
      <c r="J645" s="64"/>
      <c r="N645" s="64"/>
    </row>
    <row r="646" spans="1:14" ht="13" x14ac:dyDescent="0.15">
      <c r="A646" s="64"/>
      <c r="C646" s="74"/>
      <c r="D646" s="74"/>
      <c r="J646" s="64"/>
      <c r="N646" s="64"/>
    </row>
    <row r="647" spans="1:14" ht="13" x14ac:dyDescent="0.15">
      <c r="A647" s="64"/>
      <c r="C647" s="74"/>
      <c r="D647" s="74"/>
      <c r="J647" s="64"/>
      <c r="N647" s="64"/>
    </row>
    <row r="648" spans="1:14" ht="13" x14ac:dyDescent="0.15">
      <c r="A648" s="64"/>
      <c r="C648" s="74"/>
      <c r="D648" s="74"/>
      <c r="J648" s="64"/>
      <c r="N648" s="64"/>
    </row>
    <row r="649" spans="1:14" ht="13" x14ac:dyDescent="0.15">
      <c r="A649" s="64"/>
      <c r="C649" s="74"/>
      <c r="D649" s="74"/>
      <c r="J649" s="64"/>
      <c r="N649" s="64"/>
    </row>
    <row r="650" spans="1:14" ht="13" x14ac:dyDescent="0.15">
      <c r="A650" s="64"/>
      <c r="C650" s="74"/>
      <c r="D650" s="74"/>
      <c r="J650" s="64"/>
      <c r="N650" s="64"/>
    </row>
    <row r="651" spans="1:14" ht="13" x14ac:dyDescent="0.15">
      <c r="A651" s="64"/>
      <c r="C651" s="74"/>
      <c r="D651" s="74"/>
      <c r="J651" s="64"/>
      <c r="N651" s="64"/>
    </row>
    <row r="652" spans="1:14" ht="13" x14ac:dyDescent="0.15">
      <c r="A652" s="64"/>
      <c r="C652" s="74"/>
      <c r="D652" s="74"/>
      <c r="J652" s="64"/>
      <c r="N652" s="64"/>
    </row>
    <row r="653" spans="1:14" ht="13" x14ac:dyDescent="0.15">
      <c r="A653" s="64"/>
      <c r="C653" s="74"/>
      <c r="D653" s="74"/>
      <c r="J653" s="64"/>
      <c r="N653" s="64"/>
    </row>
    <row r="654" spans="1:14" ht="13" x14ac:dyDescent="0.15">
      <c r="A654" s="64"/>
      <c r="C654" s="74"/>
      <c r="D654" s="74"/>
      <c r="J654" s="64"/>
      <c r="N654" s="64"/>
    </row>
    <row r="655" spans="1:14" ht="13" x14ac:dyDescent="0.15">
      <c r="A655" s="64"/>
      <c r="C655" s="74"/>
      <c r="D655" s="74"/>
      <c r="J655" s="64"/>
      <c r="N655" s="64"/>
    </row>
    <row r="656" spans="1:14" ht="13" x14ac:dyDescent="0.15">
      <c r="A656" s="64"/>
      <c r="C656" s="74"/>
      <c r="D656" s="74"/>
      <c r="J656" s="64"/>
      <c r="N656" s="64"/>
    </row>
    <row r="657" spans="1:14" ht="13" x14ac:dyDescent="0.15">
      <c r="A657" s="64"/>
      <c r="C657" s="74"/>
      <c r="D657" s="74"/>
      <c r="J657" s="64"/>
      <c r="N657" s="64"/>
    </row>
    <row r="658" spans="1:14" ht="13" x14ac:dyDescent="0.15">
      <c r="A658" s="64"/>
      <c r="C658" s="74"/>
      <c r="D658" s="74"/>
      <c r="J658" s="64"/>
      <c r="N658" s="64"/>
    </row>
    <row r="659" spans="1:14" ht="13" x14ac:dyDescent="0.15">
      <c r="A659" s="64"/>
      <c r="C659" s="74"/>
      <c r="D659" s="74"/>
      <c r="J659" s="64"/>
      <c r="N659" s="64"/>
    </row>
    <row r="660" spans="1:14" ht="13" x14ac:dyDescent="0.15">
      <c r="A660" s="64"/>
      <c r="C660" s="74"/>
      <c r="D660" s="74"/>
      <c r="J660" s="64"/>
      <c r="N660" s="64"/>
    </row>
    <row r="661" spans="1:14" ht="13" x14ac:dyDescent="0.15">
      <c r="A661" s="64"/>
      <c r="C661" s="74"/>
      <c r="D661" s="74"/>
      <c r="J661" s="64"/>
      <c r="N661" s="64"/>
    </row>
    <row r="662" spans="1:14" ht="13" x14ac:dyDescent="0.15">
      <c r="A662" s="64"/>
      <c r="C662" s="74"/>
      <c r="D662" s="74"/>
      <c r="J662" s="64"/>
      <c r="N662" s="64"/>
    </row>
    <row r="663" spans="1:14" ht="13" x14ac:dyDescent="0.15">
      <c r="A663" s="64"/>
      <c r="C663" s="74"/>
      <c r="D663" s="74"/>
      <c r="J663" s="64"/>
      <c r="N663" s="64"/>
    </row>
    <row r="664" spans="1:14" ht="13" x14ac:dyDescent="0.15">
      <c r="A664" s="64"/>
      <c r="C664" s="74"/>
      <c r="D664" s="74"/>
      <c r="J664" s="64"/>
      <c r="N664" s="64"/>
    </row>
    <row r="665" spans="1:14" ht="13" x14ac:dyDescent="0.15">
      <c r="A665" s="64"/>
      <c r="C665" s="74"/>
      <c r="D665" s="74"/>
      <c r="J665" s="64"/>
      <c r="N665" s="64"/>
    </row>
    <row r="666" spans="1:14" ht="13" x14ac:dyDescent="0.15">
      <c r="A666" s="64"/>
      <c r="C666" s="74"/>
      <c r="D666" s="74"/>
      <c r="J666" s="64"/>
      <c r="N666" s="64"/>
    </row>
    <row r="667" spans="1:14" ht="13" x14ac:dyDescent="0.15">
      <c r="A667" s="64"/>
      <c r="C667" s="74"/>
      <c r="D667" s="74"/>
      <c r="J667" s="64"/>
      <c r="N667" s="64"/>
    </row>
    <row r="668" spans="1:14" ht="13" x14ac:dyDescent="0.15">
      <c r="A668" s="64"/>
      <c r="C668" s="74"/>
      <c r="D668" s="74"/>
      <c r="J668" s="64"/>
      <c r="N668" s="64"/>
    </row>
    <row r="669" spans="1:14" ht="13" x14ac:dyDescent="0.15">
      <c r="A669" s="64"/>
      <c r="C669" s="74"/>
      <c r="D669" s="74"/>
      <c r="J669" s="64"/>
      <c r="N669" s="64"/>
    </row>
    <row r="670" spans="1:14" ht="13" x14ac:dyDescent="0.15">
      <c r="A670" s="64"/>
      <c r="C670" s="74"/>
      <c r="D670" s="74"/>
      <c r="J670" s="64"/>
      <c r="N670" s="64"/>
    </row>
    <row r="671" spans="1:14" ht="13" x14ac:dyDescent="0.15">
      <c r="A671" s="64"/>
      <c r="C671" s="74"/>
      <c r="D671" s="74"/>
      <c r="J671" s="64"/>
      <c r="N671" s="64"/>
    </row>
    <row r="672" spans="1:14" ht="13" x14ac:dyDescent="0.15">
      <c r="A672" s="64"/>
      <c r="C672" s="74"/>
      <c r="D672" s="74"/>
      <c r="J672" s="64"/>
      <c r="N672" s="64"/>
    </row>
    <row r="673" spans="1:14" ht="13" x14ac:dyDescent="0.15">
      <c r="A673" s="64"/>
      <c r="C673" s="74"/>
      <c r="D673" s="74"/>
      <c r="J673" s="64"/>
      <c r="N673" s="64"/>
    </row>
    <row r="674" spans="1:14" ht="13" x14ac:dyDescent="0.15">
      <c r="A674" s="64"/>
      <c r="C674" s="74"/>
      <c r="D674" s="74"/>
      <c r="J674" s="64"/>
      <c r="N674" s="64"/>
    </row>
    <row r="675" spans="1:14" ht="13" x14ac:dyDescent="0.15">
      <c r="A675" s="64"/>
      <c r="C675" s="74"/>
      <c r="D675" s="74"/>
      <c r="J675" s="64"/>
      <c r="N675" s="64"/>
    </row>
    <row r="676" spans="1:14" ht="13" x14ac:dyDescent="0.15">
      <c r="A676" s="64"/>
      <c r="C676" s="74"/>
      <c r="D676" s="74"/>
      <c r="J676" s="64"/>
      <c r="N676" s="64"/>
    </row>
    <row r="677" spans="1:14" ht="13" x14ac:dyDescent="0.15">
      <c r="A677" s="64"/>
      <c r="C677" s="74"/>
      <c r="D677" s="74"/>
      <c r="J677" s="64"/>
      <c r="N677" s="64"/>
    </row>
    <row r="678" spans="1:14" ht="13" x14ac:dyDescent="0.15">
      <c r="A678" s="64"/>
      <c r="C678" s="74"/>
      <c r="D678" s="74"/>
      <c r="J678" s="64"/>
      <c r="N678" s="64"/>
    </row>
    <row r="679" spans="1:14" ht="13" x14ac:dyDescent="0.15">
      <c r="A679" s="64"/>
      <c r="C679" s="74"/>
      <c r="D679" s="74"/>
      <c r="J679" s="64"/>
      <c r="N679" s="64"/>
    </row>
    <row r="680" spans="1:14" ht="13" x14ac:dyDescent="0.15">
      <c r="A680" s="64"/>
      <c r="C680" s="74"/>
      <c r="D680" s="74"/>
      <c r="J680" s="64"/>
      <c r="N680" s="64"/>
    </row>
    <row r="681" spans="1:14" ht="13" x14ac:dyDescent="0.15">
      <c r="A681" s="64"/>
      <c r="C681" s="74"/>
      <c r="D681" s="74"/>
      <c r="J681" s="64"/>
      <c r="N681" s="64"/>
    </row>
    <row r="682" spans="1:14" ht="13" x14ac:dyDescent="0.15">
      <c r="A682" s="64"/>
      <c r="C682" s="74"/>
      <c r="D682" s="74"/>
      <c r="J682" s="64"/>
      <c r="N682" s="64"/>
    </row>
    <row r="683" spans="1:14" ht="13" x14ac:dyDescent="0.15">
      <c r="A683" s="64"/>
      <c r="C683" s="74"/>
      <c r="D683" s="74"/>
      <c r="J683" s="64"/>
      <c r="N683" s="64"/>
    </row>
    <row r="684" spans="1:14" ht="13" x14ac:dyDescent="0.15">
      <c r="A684" s="64"/>
      <c r="C684" s="74"/>
      <c r="D684" s="74"/>
      <c r="J684" s="64"/>
      <c r="N684" s="64"/>
    </row>
    <row r="685" spans="1:14" ht="13" x14ac:dyDescent="0.15">
      <c r="A685" s="64"/>
      <c r="C685" s="74"/>
      <c r="D685" s="74"/>
      <c r="J685" s="64"/>
      <c r="N685" s="64"/>
    </row>
    <row r="686" spans="1:14" ht="13" x14ac:dyDescent="0.15">
      <c r="A686" s="64"/>
      <c r="C686" s="74"/>
      <c r="D686" s="74"/>
      <c r="J686" s="64"/>
      <c r="N686" s="64"/>
    </row>
    <row r="687" spans="1:14" ht="13" x14ac:dyDescent="0.15">
      <c r="A687" s="64"/>
      <c r="C687" s="74"/>
      <c r="D687" s="74"/>
      <c r="J687" s="64"/>
      <c r="N687" s="64"/>
    </row>
    <row r="688" spans="1:14" ht="13" x14ac:dyDescent="0.15">
      <c r="A688" s="64"/>
      <c r="C688" s="74"/>
      <c r="D688" s="74"/>
      <c r="J688" s="64"/>
      <c r="N688" s="64"/>
    </row>
    <row r="689" spans="1:14" ht="13" x14ac:dyDescent="0.15">
      <c r="A689" s="64"/>
      <c r="C689" s="74"/>
      <c r="D689" s="74"/>
      <c r="J689" s="64"/>
      <c r="N689" s="64"/>
    </row>
    <row r="690" spans="1:14" ht="13" x14ac:dyDescent="0.15">
      <c r="A690" s="64"/>
      <c r="C690" s="74"/>
      <c r="D690" s="74"/>
      <c r="J690" s="64"/>
      <c r="N690" s="64"/>
    </row>
    <row r="691" spans="1:14" ht="13" x14ac:dyDescent="0.15">
      <c r="A691" s="64"/>
      <c r="C691" s="74"/>
      <c r="D691" s="74"/>
      <c r="J691" s="64"/>
      <c r="N691" s="64"/>
    </row>
    <row r="692" spans="1:14" ht="13" x14ac:dyDescent="0.15">
      <c r="A692" s="64"/>
      <c r="C692" s="74"/>
      <c r="D692" s="74"/>
      <c r="J692" s="64"/>
      <c r="N692" s="64"/>
    </row>
    <row r="693" spans="1:14" ht="13" x14ac:dyDescent="0.15">
      <c r="A693" s="64"/>
      <c r="C693" s="74"/>
      <c r="D693" s="74"/>
      <c r="J693" s="64"/>
      <c r="N693" s="64"/>
    </row>
    <row r="694" spans="1:14" ht="13" x14ac:dyDescent="0.15">
      <c r="A694" s="64"/>
      <c r="C694" s="74"/>
      <c r="D694" s="74"/>
      <c r="J694" s="64"/>
      <c r="N694" s="64"/>
    </row>
    <row r="695" spans="1:14" ht="13" x14ac:dyDescent="0.15">
      <c r="A695" s="64"/>
      <c r="C695" s="74"/>
      <c r="D695" s="74"/>
      <c r="J695" s="64"/>
      <c r="N695" s="64"/>
    </row>
    <row r="696" spans="1:14" ht="13" x14ac:dyDescent="0.15">
      <c r="A696" s="64"/>
      <c r="C696" s="74"/>
      <c r="D696" s="74"/>
      <c r="J696" s="64"/>
      <c r="N696" s="64"/>
    </row>
    <row r="697" spans="1:14" ht="13" x14ac:dyDescent="0.15">
      <c r="A697" s="64"/>
      <c r="C697" s="74"/>
      <c r="D697" s="74"/>
      <c r="J697" s="64"/>
      <c r="N697" s="64"/>
    </row>
    <row r="698" spans="1:14" ht="13" x14ac:dyDescent="0.15">
      <c r="A698" s="64"/>
      <c r="C698" s="74"/>
      <c r="D698" s="74"/>
      <c r="J698" s="64"/>
      <c r="N698" s="64"/>
    </row>
    <row r="699" spans="1:14" ht="13" x14ac:dyDescent="0.15">
      <c r="A699" s="64"/>
      <c r="C699" s="74"/>
      <c r="D699" s="74"/>
      <c r="J699" s="64"/>
      <c r="N699" s="64"/>
    </row>
    <row r="700" spans="1:14" ht="13" x14ac:dyDescent="0.15">
      <c r="A700" s="64"/>
      <c r="C700" s="74"/>
      <c r="D700" s="74"/>
      <c r="J700" s="64"/>
      <c r="N700" s="64"/>
    </row>
    <row r="701" spans="1:14" ht="13" x14ac:dyDescent="0.15">
      <c r="A701" s="64"/>
      <c r="C701" s="74"/>
      <c r="D701" s="74"/>
      <c r="J701" s="64"/>
      <c r="N701" s="64"/>
    </row>
    <row r="702" spans="1:14" ht="13" x14ac:dyDescent="0.15">
      <c r="A702" s="64"/>
      <c r="C702" s="74"/>
      <c r="D702" s="74"/>
      <c r="J702" s="64"/>
      <c r="N702" s="64"/>
    </row>
    <row r="703" spans="1:14" ht="13" x14ac:dyDescent="0.15">
      <c r="A703" s="64"/>
      <c r="C703" s="74"/>
      <c r="D703" s="74"/>
      <c r="J703" s="64"/>
      <c r="N703" s="64"/>
    </row>
    <row r="704" spans="1:14" ht="13" x14ac:dyDescent="0.15">
      <c r="A704" s="64"/>
      <c r="C704" s="74"/>
      <c r="D704" s="74"/>
      <c r="J704" s="64"/>
      <c r="N704" s="64"/>
    </row>
    <row r="705" spans="1:14" ht="13" x14ac:dyDescent="0.15">
      <c r="A705" s="64"/>
      <c r="C705" s="74"/>
      <c r="D705" s="74"/>
      <c r="J705" s="64"/>
      <c r="N705" s="64"/>
    </row>
    <row r="706" spans="1:14" ht="13" x14ac:dyDescent="0.15">
      <c r="A706" s="64"/>
      <c r="C706" s="74"/>
      <c r="D706" s="74"/>
      <c r="J706" s="64"/>
      <c r="N706" s="64"/>
    </row>
    <row r="707" spans="1:14" ht="13" x14ac:dyDescent="0.15">
      <c r="A707" s="64"/>
      <c r="C707" s="74"/>
      <c r="D707" s="74"/>
      <c r="J707" s="64"/>
      <c r="N707" s="64"/>
    </row>
    <row r="708" spans="1:14" ht="13" x14ac:dyDescent="0.15">
      <c r="A708" s="64"/>
      <c r="C708" s="74"/>
      <c r="D708" s="74"/>
      <c r="J708" s="64"/>
      <c r="N708" s="64"/>
    </row>
    <row r="709" spans="1:14" ht="13" x14ac:dyDescent="0.15">
      <c r="A709" s="64"/>
      <c r="C709" s="74"/>
      <c r="D709" s="74"/>
      <c r="J709" s="64"/>
      <c r="N709" s="64"/>
    </row>
    <row r="710" spans="1:14" ht="13" x14ac:dyDescent="0.15">
      <c r="A710" s="64"/>
      <c r="C710" s="74"/>
      <c r="D710" s="74"/>
      <c r="J710" s="64"/>
      <c r="N710" s="64"/>
    </row>
    <row r="711" spans="1:14" ht="13" x14ac:dyDescent="0.15">
      <c r="A711" s="64"/>
      <c r="C711" s="74"/>
      <c r="D711" s="74"/>
      <c r="J711" s="64"/>
      <c r="N711" s="64"/>
    </row>
    <row r="712" spans="1:14" ht="13" x14ac:dyDescent="0.15">
      <c r="A712" s="64"/>
      <c r="C712" s="74"/>
      <c r="D712" s="74"/>
      <c r="J712" s="64"/>
      <c r="N712" s="64"/>
    </row>
    <row r="713" spans="1:14" ht="13" x14ac:dyDescent="0.15">
      <c r="A713" s="64"/>
      <c r="C713" s="74"/>
      <c r="D713" s="74"/>
      <c r="J713" s="64"/>
      <c r="N713" s="64"/>
    </row>
    <row r="714" spans="1:14" ht="13" x14ac:dyDescent="0.15">
      <c r="A714" s="64"/>
      <c r="C714" s="74"/>
      <c r="D714" s="74"/>
      <c r="J714" s="64"/>
      <c r="N714" s="64"/>
    </row>
    <row r="715" spans="1:14" ht="13" x14ac:dyDescent="0.15">
      <c r="A715" s="64"/>
      <c r="C715" s="74"/>
      <c r="D715" s="74"/>
      <c r="J715" s="64"/>
      <c r="N715" s="64"/>
    </row>
    <row r="716" spans="1:14" ht="13" x14ac:dyDescent="0.15">
      <c r="A716" s="64"/>
      <c r="C716" s="74"/>
      <c r="D716" s="74"/>
      <c r="J716" s="64"/>
      <c r="N716" s="64"/>
    </row>
    <row r="717" spans="1:14" ht="13" x14ac:dyDescent="0.15">
      <c r="A717" s="64"/>
      <c r="C717" s="74"/>
      <c r="D717" s="74"/>
      <c r="J717" s="64"/>
      <c r="N717" s="64"/>
    </row>
    <row r="718" spans="1:14" ht="13" x14ac:dyDescent="0.15">
      <c r="A718" s="64"/>
      <c r="C718" s="74"/>
      <c r="D718" s="74"/>
      <c r="J718" s="64"/>
      <c r="N718" s="64"/>
    </row>
    <row r="719" spans="1:14" ht="13" x14ac:dyDescent="0.15">
      <c r="A719" s="64"/>
      <c r="C719" s="74"/>
      <c r="D719" s="74"/>
      <c r="J719" s="64"/>
      <c r="N719" s="64"/>
    </row>
    <row r="720" spans="1:14" ht="13" x14ac:dyDescent="0.15">
      <c r="A720" s="64"/>
      <c r="C720" s="74"/>
      <c r="D720" s="74"/>
      <c r="J720" s="64"/>
      <c r="N720" s="64"/>
    </row>
    <row r="721" spans="1:14" ht="13" x14ac:dyDescent="0.15">
      <c r="A721" s="64"/>
      <c r="C721" s="74"/>
      <c r="D721" s="74"/>
      <c r="J721" s="64"/>
      <c r="N721" s="64"/>
    </row>
    <row r="722" spans="1:14" ht="13" x14ac:dyDescent="0.15">
      <c r="A722" s="64"/>
      <c r="C722" s="74"/>
      <c r="D722" s="74"/>
      <c r="J722" s="64"/>
      <c r="N722" s="64"/>
    </row>
    <row r="723" spans="1:14" ht="13" x14ac:dyDescent="0.15">
      <c r="A723" s="64"/>
      <c r="C723" s="74"/>
      <c r="D723" s="74"/>
      <c r="J723" s="64"/>
      <c r="N723" s="64"/>
    </row>
    <row r="724" spans="1:14" ht="13" x14ac:dyDescent="0.15">
      <c r="A724" s="64"/>
      <c r="C724" s="74"/>
      <c r="D724" s="74"/>
      <c r="J724" s="64"/>
      <c r="N724" s="64"/>
    </row>
    <row r="725" spans="1:14" ht="13" x14ac:dyDescent="0.15">
      <c r="A725" s="64"/>
      <c r="C725" s="74"/>
      <c r="D725" s="74"/>
      <c r="J725" s="64"/>
      <c r="N725" s="64"/>
    </row>
    <row r="726" spans="1:14" ht="13" x14ac:dyDescent="0.15">
      <c r="A726" s="64"/>
      <c r="C726" s="74"/>
      <c r="D726" s="74"/>
      <c r="J726" s="64"/>
      <c r="N726" s="64"/>
    </row>
    <row r="727" spans="1:14" ht="13" x14ac:dyDescent="0.15">
      <c r="A727" s="64"/>
      <c r="C727" s="74"/>
      <c r="D727" s="74"/>
      <c r="J727" s="64"/>
      <c r="N727" s="64"/>
    </row>
    <row r="728" spans="1:14" ht="13" x14ac:dyDescent="0.15">
      <c r="A728" s="64"/>
      <c r="C728" s="74"/>
      <c r="D728" s="74"/>
      <c r="J728" s="64"/>
      <c r="N728" s="64"/>
    </row>
    <row r="729" spans="1:14" ht="13" x14ac:dyDescent="0.15">
      <c r="A729" s="64"/>
      <c r="C729" s="74"/>
      <c r="D729" s="74"/>
      <c r="J729" s="64"/>
      <c r="N729" s="64"/>
    </row>
    <row r="730" spans="1:14" ht="13" x14ac:dyDescent="0.15">
      <c r="A730" s="64"/>
      <c r="C730" s="74"/>
      <c r="D730" s="74"/>
      <c r="J730" s="64"/>
      <c r="N730" s="64"/>
    </row>
    <row r="731" spans="1:14" ht="13" x14ac:dyDescent="0.15">
      <c r="A731" s="64"/>
      <c r="C731" s="74"/>
      <c r="D731" s="74"/>
      <c r="J731" s="64"/>
      <c r="N731" s="64"/>
    </row>
    <row r="732" spans="1:14" ht="13" x14ac:dyDescent="0.15">
      <c r="A732" s="64"/>
      <c r="C732" s="74"/>
      <c r="D732" s="74"/>
      <c r="J732" s="64"/>
      <c r="N732" s="64"/>
    </row>
    <row r="733" spans="1:14" ht="13" x14ac:dyDescent="0.15">
      <c r="A733" s="64"/>
      <c r="C733" s="74"/>
      <c r="D733" s="74"/>
      <c r="J733" s="64"/>
      <c r="N733" s="64"/>
    </row>
    <row r="734" spans="1:14" ht="13" x14ac:dyDescent="0.15">
      <c r="A734" s="64"/>
      <c r="C734" s="74"/>
      <c r="D734" s="74"/>
      <c r="J734" s="64"/>
      <c r="N734" s="64"/>
    </row>
    <row r="735" spans="1:14" ht="13" x14ac:dyDescent="0.15">
      <c r="A735" s="64"/>
      <c r="C735" s="74"/>
      <c r="D735" s="74"/>
      <c r="J735" s="64"/>
      <c r="N735" s="64"/>
    </row>
    <row r="736" spans="1:14" ht="13" x14ac:dyDescent="0.15">
      <c r="A736" s="64"/>
      <c r="C736" s="74"/>
      <c r="D736" s="74"/>
      <c r="J736" s="64"/>
      <c r="N736" s="64"/>
    </row>
    <row r="737" spans="1:14" ht="13" x14ac:dyDescent="0.15">
      <c r="A737" s="64"/>
      <c r="C737" s="74"/>
      <c r="D737" s="74"/>
      <c r="J737" s="64"/>
      <c r="N737" s="64"/>
    </row>
    <row r="738" spans="1:14" ht="13" x14ac:dyDescent="0.15">
      <c r="A738" s="64"/>
      <c r="C738" s="74"/>
      <c r="D738" s="74"/>
      <c r="J738" s="64"/>
      <c r="N738" s="64"/>
    </row>
    <row r="739" spans="1:14" ht="13" x14ac:dyDescent="0.15">
      <c r="A739" s="64"/>
      <c r="C739" s="74"/>
      <c r="D739" s="74"/>
      <c r="J739" s="64"/>
      <c r="N739" s="64"/>
    </row>
    <row r="740" spans="1:14" ht="13" x14ac:dyDescent="0.15">
      <c r="A740" s="64"/>
      <c r="C740" s="74"/>
      <c r="D740" s="74"/>
      <c r="J740" s="64"/>
      <c r="N740" s="64"/>
    </row>
    <row r="741" spans="1:14" ht="13" x14ac:dyDescent="0.15">
      <c r="A741" s="64"/>
      <c r="C741" s="74"/>
      <c r="D741" s="74"/>
      <c r="J741" s="64"/>
      <c r="N741" s="64"/>
    </row>
    <row r="742" spans="1:14" ht="13" x14ac:dyDescent="0.15">
      <c r="A742" s="64"/>
      <c r="C742" s="74"/>
      <c r="D742" s="74"/>
      <c r="J742" s="64"/>
      <c r="N742" s="64"/>
    </row>
    <row r="743" spans="1:14" ht="13" x14ac:dyDescent="0.15">
      <c r="A743" s="64"/>
      <c r="C743" s="74"/>
      <c r="D743" s="74"/>
      <c r="J743" s="64"/>
      <c r="N743" s="64"/>
    </row>
    <row r="744" spans="1:14" ht="13" x14ac:dyDescent="0.15">
      <c r="A744" s="64"/>
      <c r="C744" s="74"/>
      <c r="D744" s="74"/>
      <c r="J744" s="64"/>
      <c r="N744" s="64"/>
    </row>
    <row r="745" spans="1:14" ht="13" x14ac:dyDescent="0.15">
      <c r="A745" s="64"/>
      <c r="C745" s="74"/>
      <c r="D745" s="74"/>
      <c r="J745" s="64"/>
      <c r="N745" s="64"/>
    </row>
    <row r="746" spans="1:14" ht="13" x14ac:dyDescent="0.15">
      <c r="A746" s="64"/>
      <c r="C746" s="74"/>
      <c r="D746" s="74"/>
      <c r="J746" s="64"/>
      <c r="N746" s="64"/>
    </row>
    <row r="747" spans="1:14" ht="13" x14ac:dyDescent="0.15">
      <c r="A747" s="64"/>
      <c r="C747" s="74"/>
      <c r="D747" s="74"/>
      <c r="J747" s="64"/>
      <c r="N747" s="64"/>
    </row>
    <row r="748" spans="1:14" ht="13" x14ac:dyDescent="0.15">
      <c r="A748" s="64"/>
      <c r="C748" s="74"/>
      <c r="D748" s="74"/>
      <c r="J748" s="64"/>
      <c r="N748" s="64"/>
    </row>
    <row r="749" spans="1:14" ht="13" x14ac:dyDescent="0.15">
      <c r="A749" s="64"/>
      <c r="C749" s="74"/>
      <c r="D749" s="74"/>
      <c r="J749" s="64"/>
      <c r="N749" s="64"/>
    </row>
    <row r="750" spans="1:14" ht="13" x14ac:dyDescent="0.15">
      <c r="A750" s="64"/>
      <c r="C750" s="74"/>
      <c r="D750" s="74"/>
      <c r="J750" s="64"/>
      <c r="N750" s="64"/>
    </row>
    <row r="751" spans="1:14" ht="13" x14ac:dyDescent="0.15">
      <c r="A751" s="64"/>
      <c r="C751" s="74"/>
      <c r="D751" s="74"/>
      <c r="J751" s="64"/>
      <c r="N751" s="64"/>
    </row>
    <row r="752" spans="1:14" ht="13" x14ac:dyDescent="0.15">
      <c r="A752" s="64"/>
      <c r="C752" s="74"/>
      <c r="D752" s="74"/>
      <c r="J752" s="64"/>
      <c r="N752" s="64"/>
    </row>
    <row r="753" spans="1:14" ht="13" x14ac:dyDescent="0.15">
      <c r="A753" s="64"/>
      <c r="C753" s="74"/>
      <c r="D753" s="74"/>
      <c r="J753" s="64"/>
      <c r="N753" s="64"/>
    </row>
    <row r="754" spans="1:14" ht="13" x14ac:dyDescent="0.15">
      <c r="A754" s="64"/>
      <c r="C754" s="74"/>
      <c r="D754" s="74"/>
      <c r="J754" s="64"/>
      <c r="N754" s="64"/>
    </row>
    <row r="755" spans="1:14" ht="13" x14ac:dyDescent="0.15">
      <c r="A755" s="64"/>
      <c r="C755" s="74"/>
      <c r="D755" s="74"/>
      <c r="J755" s="64"/>
      <c r="N755" s="64"/>
    </row>
    <row r="756" spans="1:14" ht="13" x14ac:dyDescent="0.15">
      <c r="A756" s="64"/>
      <c r="C756" s="74"/>
      <c r="D756" s="74"/>
      <c r="J756" s="64"/>
      <c r="N756" s="64"/>
    </row>
    <row r="757" spans="1:14" ht="13" x14ac:dyDescent="0.15">
      <c r="A757" s="64"/>
      <c r="C757" s="74"/>
      <c r="D757" s="74"/>
      <c r="J757" s="64"/>
      <c r="N757" s="64"/>
    </row>
    <row r="758" spans="1:14" ht="13" x14ac:dyDescent="0.15">
      <c r="A758" s="64"/>
      <c r="C758" s="74"/>
      <c r="D758" s="74"/>
      <c r="J758" s="64"/>
      <c r="N758" s="64"/>
    </row>
    <row r="759" spans="1:14" ht="13" x14ac:dyDescent="0.15">
      <c r="A759" s="64"/>
      <c r="C759" s="74"/>
      <c r="D759" s="74"/>
      <c r="J759" s="64"/>
      <c r="N759" s="64"/>
    </row>
    <row r="760" spans="1:14" ht="13" x14ac:dyDescent="0.15">
      <c r="A760" s="64"/>
      <c r="C760" s="74"/>
      <c r="D760" s="74"/>
      <c r="J760" s="64"/>
      <c r="N760" s="64"/>
    </row>
    <row r="761" spans="1:14" ht="13" x14ac:dyDescent="0.15">
      <c r="A761" s="64"/>
      <c r="C761" s="74"/>
      <c r="D761" s="74"/>
      <c r="J761" s="64"/>
      <c r="N761" s="64"/>
    </row>
    <row r="762" spans="1:14" ht="13" x14ac:dyDescent="0.15">
      <c r="A762" s="64"/>
      <c r="C762" s="74"/>
      <c r="D762" s="74"/>
      <c r="J762" s="64"/>
      <c r="N762" s="64"/>
    </row>
    <row r="763" spans="1:14" ht="13" x14ac:dyDescent="0.15">
      <c r="A763" s="64"/>
      <c r="C763" s="74"/>
      <c r="D763" s="74"/>
      <c r="J763" s="64"/>
      <c r="N763" s="64"/>
    </row>
    <row r="764" spans="1:14" ht="13" x14ac:dyDescent="0.15">
      <c r="A764" s="64"/>
      <c r="C764" s="74"/>
      <c r="D764" s="74"/>
      <c r="J764" s="64"/>
      <c r="N764" s="64"/>
    </row>
    <row r="765" spans="1:14" ht="13" x14ac:dyDescent="0.15">
      <c r="A765" s="64"/>
      <c r="C765" s="74"/>
      <c r="D765" s="74"/>
      <c r="J765" s="64"/>
      <c r="N765" s="64"/>
    </row>
    <row r="766" spans="1:14" ht="13" x14ac:dyDescent="0.15">
      <c r="A766" s="64"/>
      <c r="C766" s="74"/>
      <c r="D766" s="74"/>
      <c r="J766" s="64"/>
      <c r="N766" s="64"/>
    </row>
    <row r="767" spans="1:14" ht="13" x14ac:dyDescent="0.15">
      <c r="A767" s="64"/>
      <c r="C767" s="74"/>
      <c r="D767" s="74"/>
      <c r="J767" s="64"/>
      <c r="N767" s="64"/>
    </row>
    <row r="768" spans="1:14" ht="13" x14ac:dyDescent="0.15">
      <c r="A768" s="64"/>
      <c r="C768" s="74"/>
      <c r="D768" s="74"/>
      <c r="J768" s="64"/>
      <c r="N768" s="64"/>
    </row>
    <row r="769" spans="1:14" ht="13" x14ac:dyDescent="0.15">
      <c r="A769" s="64"/>
      <c r="C769" s="74"/>
      <c r="D769" s="74"/>
      <c r="J769" s="64"/>
      <c r="N769" s="64"/>
    </row>
    <row r="770" spans="1:14" ht="13" x14ac:dyDescent="0.15">
      <c r="A770" s="64"/>
      <c r="C770" s="74"/>
      <c r="D770" s="74"/>
      <c r="J770" s="64"/>
      <c r="N770" s="64"/>
    </row>
    <row r="771" spans="1:14" ht="13" x14ac:dyDescent="0.15">
      <c r="A771" s="64"/>
      <c r="C771" s="74"/>
      <c r="D771" s="74"/>
      <c r="J771" s="64"/>
      <c r="N771" s="64"/>
    </row>
    <row r="772" spans="1:14" ht="13" x14ac:dyDescent="0.15">
      <c r="A772" s="64"/>
      <c r="C772" s="74"/>
      <c r="D772" s="74"/>
      <c r="J772" s="64"/>
      <c r="N772" s="64"/>
    </row>
    <row r="773" spans="1:14" ht="13" x14ac:dyDescent="0.15">
      <c r="A773" s="64"/>
      <c r="C773" s="74"/>
      <c r="D773" s="74"/>
      <c r="J773" s="64"/>
      <c r="N773" s="64"/>
    </row>
    <row r="774" spans="1:14" ht="13" x14ac:dyDescent="0.15">
      <c r="A774" s="64"/>
      <c r="C774" s="74"/>
      <c r="D774" s="74"/>
      <c r="J774" s="64"/>
      <c r="N774" s="64"/>
    </row>
    <row r="775" spans="1:14" ht="13" x14ac:dyDescent="0.15">
      <c r="A775" s="64"/>
      <c r="C775" s="74"/>
      <c r="D775" s="74"/>
      <c r="J775" s="64"/>
      <c r="N775" s="64"/>
    </row>
    <row r="776" spans="1:14" ht="13" x14ac:dyDescent="0.15">
      <c r="A776" s="64"/>
      <c r="C776" s="74"/>
      <c r="D776" s="74"/>
      <c r="J776" s="64"/>
      <c r="N776" s="64"/>
    </row>
    <row r="777" spans="1:14" ht="13" x14ac:dyDescent="0.15">
      <c r="A777" s="64"/>
      <c r="C777" s="74"/>
      <c r="D777" s="74"/>
      <c r="J777" s="64"/>
      <c r="N777" s="64"/>
    </row>
    <row r="778" spans="1:14" ht="13" x14ac:dyDescent="0.15">
      <c r="A778" s="64"/>
      <c r="C778" s="74"/>
      <c r="D778" s="74"/>
      <c r="J778" s="64"/>
      <c r="N778" s="64"/>
    </row>
    <row r="779" spans="1:14" ht="13" x14ac:dyDescent="0.15">
      <c r="A779" s="64"/>
      <c r="C779" s="74"/>
      <c r="D779" s="74"/>
      <c r="J779" s="64"/>
      <c r="N779" s="64"/>
    </row>
    <row r="780" spans="1:14" ht="13" x14ac:dyDescent="0.15">
      <c r="A780" s="64"/>
      <c r="C780" s="74"/>
      <c r="D780" s="74"/>
      <c r="J780" s="64"/>
      <c r="N780" s="64"/>
    </row>
    <row r="781" spans="1:14" ht="13" x14ac:dyDescent="0.15">
      <c r="A781" s="64"/>
      <c r="C781" s="74"/>
      <c r="D781" s="74"/>
      <c r="J781" s="64"/>
      <c r="N781" s="64"/>
    </row>
    <row r="782" spans="1:14" ht="13" x14ac:dyDescent="0.15">
      <c r="A782" s="64"/>
      <c r="C782" s="74"/>
      <c r="D782" s="74"/>
      <c r="J782" s="64"/>
      <c r="N782" s="64"/>
    </row>
    <row r="783" spans="1:14" ht="13" x14ac:dyDescent="0.15">
      <c r="A783" s="64"/>
      <c r="C783" s="74"/>
      <c r="D783" s="74"/>
      <c r="J783" s="64"/>
      <c r="N783" s="64"/>
    </row>
    <row r="784" spans="1:14" ht="13" x14ac:dyDescent="0.15">
      <c r="A784" s="64"/>
      <c r="C784" s="74"/>
      <c r="D784" s="74"/>
      <c r="J784" s="64"/>
      <c r="N784" s="64"/>
    </row>
    <row r="785" spans="1:14" ht="13" x14ac:dyDescent="0.15">
      <c r="A785" s="64"/>
      <c r="C785" s="74"/>
      <c r="D785" s="74"/>
      <c r="J785" s="64"/>
      <c r="N785" s="64"/>
    </row>
    <row r="786" spans="1:14" ht="13" x14ac:dyDescent="0.15">
      <c r="A786" s="64"/>
      <c r="C786" s="74"/>
      <c r="D786" s="74"/>
      <c r="J786" s="64"/>
      <c r="N786" s="64"/>
    </row>
    <row r="787" spans="1:14" ht="13" x14ac:dyDescent="0.15">
      <c r="A787" s="64"/>
      <c r="C787" s="74"/>
      <c r="D787" s="74"/>
      <c r="J787" s="64"/>
      <c r="N787" s="64"/>
    </row>
    <row r="788" spans="1:14" ht="13" x14ac:dyDescent="0.15">
      <c r="A788" s="64"/>
      <c r="C788" s="74"/>
      <c r="D788" s="74"/>
      <c r="J788" s="64"/>
      <c r="N788" s="64"/>
    </row>
    <row r="789" spans="1:14" ht="13" x14ac:dyDescent="0.15">
      <c r="A789" s="64"/>
      <c r="C789" s="74"/>
      <c r="D789" s="74"/>
      <c r="J789" s="64"/>
      <c r="N789" s="64"/>
    </row>
    <row r="790" spans="1:14" ht="13" x14ac:dyDescent="0.15">
      <c r="A790" s="64"/>
      <c r="C790" s="74"/>
      <c r="D790" s="74"/>
      <c r="J790" s="64"/>
      <c r="N790" s="64"/>
    </row>
    <row r="791" spans="1:14" ht="13" x14ac:dyDescent="0.15">
      <c r="A791" s="64"/>
      <c r="C791" s="74"/>
      <c r="D791" s="74"/>
      <c r="J791" s="64"/>
      <c r="N791" s="64"/>
    </row>
    <row r="792" spans="1:14" ht="13" x14ac:dyDescent="0.15">
      <c r="A792" s="64"/>
      <c r="C792" s="74"/>
      <c r="D792" s="74"/>
      <c r="J792" s="64"/>
      <c r="N792" s="64"/>
    </row>
    <row r="793" spans="1:14" ht="13" x14ac:dyDescent="0.15">
      <c r="A793" s="64"/>
      <c r="C793" s="74"/>
      <c r="D793" s="74"/>
      <c r="J793" s="64"/>
      <c r="N793" s="64"/>
    </row>
    <row r="794" spans="1:14" ht="13" x14ac:dyDescent="0.15">
      <c r="A794" s="64"/>
      <c r="C794" s="74"/>
      <c r="D794" s="74"/>
      <c r="J794" s="64"/>
      <c r="N794" s="64"/>
    </row>
    <row r="795" spans="1:14" ht="13" x14ac:dyDescent="0.15">
      <c r="A795" s="64"/>
      <c r="C795" s="74"/>
      <c r="D795" s="74"/>
      <c r="J795" s="64"/>
      <c r="N795" s="64"/>
    </row>
    <row r="796" spans="1:14" ht="13" x14ac:dyDescent="0.15">
      <c r="A796" s="64"/>
      <c r="C796" s="74"/>
      <c r="D796" s="74"/>
      <c r="J796" s="64"/>
      <c r="N796" s="64"/>
    </row>
    <row r="797" spans="1:14" ht="13" x14ac:dyDescent="0.15">
      <c r="A797" s="64"/>
      <c r="C797" s="74"/>
      <c r="D797" s="74"/>
      <c r="J797" s="64"/>
      <c r="N797" s="64"/>
    </row>
    <row r="798" spans="1:14" ht="13" x14ac:dyDescent="0.15">
      <c r="A798" s="64"/>
      <c r="C798" s="74"/>
      <c r="D798" s="74"/>
      <c r="J798" s="64"/>
      <c r="N798" s="64"/>
    </row>
    <row r="799" spans="1:14" ht="13" x14ac:dyDescent="0.15">
      <c r="A799" s="64"/>
      <c r="C799" s="74"/>
      <c r="D799" s="74"/>
      <c r="J799" s="64"/>
      <c r="N799" s="64"/>
    </row>
    <row r="800" spans="1:14" ht="13" x14ac:dyDescent="0.15">
      <c r="A800" s="64"/>
      <c r="C800" s="74"/>
      <c r="D800" s="74"/>
      <c r="J800" s="64"/>
      <c r="N800" s="64"/>
    </row>
    <row r="801" spans="1:14" ht="13" x14ac:dyDescent="0.15">
      <c r="A801" s="64"/>
      <c r="C801" s="74"/>
      <c r="D801" s="74"/>
      <c r="J801" s="64"/>
      <c r="N801" s="64"/>
    </row>
    <row r="802" spans="1:14" ht="13" x14ac:dyDescent="0.15">
      <c r="A802" s="64"/>
      <c r="C802" s="74"/>
      <c r="D802" s="74"/>
      <c r="J802" s="64"/>
      <c r="N802" s="64"/>
    </row>
    <row r="803" spans="1:14" ht="13" x14ac:dyDescent="0.15">
      <c r="A803" s="64"/>
      <c r="C803" s="74"/>
      <c r="D803" s="74"/>
      <c r="J803" s="64"/>
      <c r="N803" s="64"/>
    </row>
    <row r="804" spans="1:14" ht="13" x14ac:dyDescent="0.15">
      <c r="A804" s="64"/>
      <c r="C804" s="74"/>
      <c r="D804" s="74"/>
      <c r="J804" s="64"/>
      <c r="N804" s="64"/>
    </row>
    <row r="805" spans="1:14" ht="13" x14ac:dyDescent="0.15">
      <c r="A805" s="64"/>
      <c r="C805" s="74"/>
      <c r="D805" s="74"/>
      <c r="J805" s="64"/>
      <c r="N805" s="64"/>
    </row>
    <row r="806" spans="1:14" ht="13" x14ac:dyDescent="0.15">
      <c r="A806" s="64"/>
      <c r="C806" s="74"/>
      <c r="D806" s="74"/>
      <c r="J806" s="64"/>
      <c r="N806" s="64"/>
    </row>
    <row r="807" spans="1:14" ht="13" x14ac:dyDescent="0.15">
      <c r="A807" s="64"/>
      <c r="C807" s="74"/>
      <c r="D807" s="74"/>
      <c r="J807" s="64"/>
      <c r="N807" s="64"/>
    </row>
    <row r="808" spans="1:14" ht="13" x14ac:dyDescent="0.15">
      <c r="A808" s="64"/>
      <c r="C808" s="74"/>
      <c r="D808" s="74"/>
      <c r="J808" s="64"/>
      <c r="N808" s="64"/>
    </row>
    <row r="809" spans="1:14" ht="13" x14ac:dyDescent="0.15">
      <c r="A809" s="64"/>
      <c r="C809" s="74"/>
      <c r="D809" s="74"/>
      <c r="J809" s="64"/>
      <c r="N809" s="64"/>
    </row>
    <row r="810" spans="1:14" ht="13" x14ac:dyDescent="0.15">
      <c r="A810" s="64"/>
      <c r="C810" s="74"/>
      <c r="D810" s="74"/>
      <c r="J810" s="64"/>
      <c r="N810" s="64"/>
    </row>
    <row r="811" spans="1:14" ht="13" x14ac:dyDescent="0.15">
      <c r="A811" s="64"/>
      <c r="C811" s="74"/>
      <c r="D811" s="74"/>
      <c r="J811" s="64"/>
      <c r="N811" s="64"/>
    </row>
    <row r="812" spans="1:14" ht="13" x14ac:dyDescent="0.15">
      <c r="A812" s="64"/>
      <c r="C812" s="74"/>
      <c r="D812" s="74"/>
      <c r="J812" s="64"/>
      <c r="N812" s="64"/>
    </row>
    <row r="813" spans="1:14" ht="13" x14ac:dyDescent="0.15">
      <c r="A813" s="64"/>
      <c r="C813" s="74"/>
      <c r="D813" s="74"/>
      <c r="J813" s="64"/>
      <c r="N813" s="64"/>
    </row>
    <row r="814" spans="1:14" ht="13" x14ac:dyDescent="0.15">
      <c r="A814" s="64"/>
      <c r="C814" s="74"/>
      <c r="D814" s="74"/>
      <c r="J814" s="64"/>
      <c r="N814" s="64"/>
    </row>
    <row r="815" spans="1:14" ht="13" x14ac:dyDescent="0.15">
      <c r="A815" s="64"/>
      <c r="C815" s="74"/>
      <c r="D815" s="74"/>
      <c r="J815" s="64"/>
      <c r="N815" s="64"/>
    </row>
    <row r="816" spans="1:14" ht="13" x14ac:dyDescent="0.15">
      <c r="A816" s="64"/>
      <c r="C816" s="74"/>
      <c r="D816" s="74"/>
      <c r="J816" s="64"/>
      <c r="N816" s="64"/>
    </row>
    <row r="817" spans="1:14" ht="13" x14ac:dyDescent="0.15">
      <c r="A817" s="64"/>
      <c r="C817" s="74"/>
      <c r="D817" s="74"/>
      <c r="J817" s="64"/>
      <c r="N817" s="64"/>
    </row>
    <row r="818" spans="1:14" ht="13" x14ac:dyDescent="0.15">
      <c r="A818" s="64"/>
      <c r="C818" s="74"/>
      <c r="D818" s="74"/>
      <c r="J818" s="64"/>
      <c r="N818" s="64"/>
    </row>
    <row r="819" spans="1:14" ht="13" x14ac:dyDescent="0.15">
      <c r="A819" s="64"/>
      <c r="C819" s="74"/>
      <c r="D819" s="74"/>
      <c r="J819" s="64"/>
      <c r="N819" s="64"/>
    </row>
    <row r="820" spans="1:14" ht="13" x14ac:dyDescent="0.15">
      <c r="A820" s="64"/>
      <c r="C820" s="74"/>
      <c r="D820" s="74"/>
      <c r="J820" s="64"/>
      <c r="N820" s="64"/>
    </row>
    <row r="821" spans="1:14" ht="13" x14ac:dyDescent="0.15">
      <c r="A821" s="64"/>
      <c r="C821" s="74"/>
      <c r="D821" s="74"/>
      <c r="J821" s="64"/>
      <c r="N821" s="64"/>
    </row>
    <row r="822" spans="1:14" ht="13" x14ac:dyDescent="0.15">
      <c r="A822" s="64"/>
      <c r="C822" s="74"/>
      <c r="D822" s="74"/>
      <c r="J822" s="64"/>
      <c r="N822" s="64"/>
    </row>
    <row r="823" spans="1:14" ht="13" x14ac:dyDescent="0.15">
      <c r="A823" s="64"/>
      <c r="C823" s="74"/>
      <c r="D823" s="74"/>
      <c r="J823" s="64"/>
      <c r="N823" s="64"/>
    </row>
    <row r="824" spans="1:14" ht="13" x14ac:dyDescent="0.15">
      <c r="A824" s="64"/>
      <c r="C824" s="74"/>
      <c r="D824" s="74"/>
      <c r="J824" s="64"/>
      <c r="N824" s="64"/>
    </row>
    <row r="825" spans="1:14" ht="13" x14ac:dyDescent="0.15">
      <c r="A825" s="64"/>
      <c r="C825" s="74"/>
      <c r="D825" s="74"/>
      <c r="J825" s="64"/>
      <c r="N825" s="64"/>
    </row>
    <row r="826" spans="1:14" ht="13" x14ac:dyDescent="0.15">
      <c r="A826" s="64"/>
      <c r="C826" s="74"/>
      <c r="D826" s="74"/>
      <c r="J826" s="64"/>
      <c r="N826" s="64"/>
    </row>
    <row r="827" spans="1:14" ht="13" x14ac:dyDescent="0.15">
      <c r="A827" s="64"/>
      <c r="C827" s="74"/>
      <c r="D827" s="74"/>
      <c r="J827" s="64"/>
      <c r="N827" s="64"/>
    </row>
    <row r="828" spans="1:14" ht="13" x14ac:dyDescent="0.15">
      <c r="A828" s="64"/>
      <c r="C828" s="74"/>
      <c r="D828" s="74"/>
      <c r="J828" s="64"/>
      <c r="N828" s="64"/>
    </row>
    <row r="829" spans="1:14" ht="13" x14ac:dyDescent="0.15">
      <c r="A829" s="64"/>
      <c r="C829" s="74"/>
      <c r="D829" s="74"/>
      <c r="J829" s="64"/>
      <c r="N829" s="64"/>
    </row>
    <row r="830" spans="1:14" ht="13" x14ac:dyDescent="0.15">
      <c r="A830" s="64"/>
      <c r="C830" s="74"/>
      <c r="D830" s="74"/>
      <c r="J830" s="64"/>
      <c r="N830" s="64"/>
    </row>
    <row r="831" spans="1:14" ht="13" x14ac:dyDescent="0.15">
      <c r="A831" s="64"/>
      <c r="C831" s="74"/>
      <c r="D831" s="74"/>
      <c r="J831" s="64"/>
      <c r="N831" s="64"/>
    </row>
    <row r="832" spans="1:14" ht="13" x14ac:dyDescent="0.15">
      <c r="A832" s="64"/>
      <c r="C832" s="74"/>
      <c r="D832" s="74"/>
      <c r="J832" s="64"/>
      <c r="N832" s="64"/>
    </row>
    <row r="833" spans="1:14" ht="13" x14ac:dyDescent="0.15">
      <c r="A833" s="64"/>
      <c r="C833" s="74"/>
      <c r="D833" s="74"/>
      <c r="J833" s="64"/>
      <c r="N833" s="64"/>
    </row>
    <row r="834" spans="1:14" ht="13" x14ac:dyDescent="0.15">
      <c r="A834" s="64"/>
      <c r="C834" s="74"/>
      <c r="D834" s="74"/>
      <c r="J834" s="64"/>
      <c r="N834" s="64"/>
    </row>
    <row r="835" spans="1:14" ht="13" x14ac:dyDescent="0.15">
      <c r="A835" s="64"/>
      <c r="C835" s="74"/>
      <c r="D835" s="74"/>
      <c r="J835" s="64"/>
      <c r="N835" s="64"/>
    </row>
    <row r="836" spans="1:14" ht="13" x14ac:dyDescent="0.15">
      <c r="A836" s="64"/>
      <c r="C836" s="74"/>
      <c r="D836" s="74"/>
      <c r="J836" s="64"/>
      <c r="N836" s="64"/>
    </row>
    <row r="837" spans="1:14" ht="13" x14ac:dyDescent="0.15">
      <c r="A837" s="64"/>
      <c r="C837" s="74"/>
      <c r="D837" s="74"/>
      <c r="J837" s="64"/>
      <c r="N837" s="64"/>
    </row>
    <row r="838" spans="1:14" ht="13" x14ac:dyDescent="0.15">
      <c r="A838" s="64"/>
      <c r="C838" s="74"/>
      <c r="D838" s="74"/>
      <c r="J838" s="64"/>
      <c r="N838" s="64"/>
    </row>
    <row r="839" spans="1:14" ht="13" x14ac:dyDescent="0.15">
      <c r="A839" s="64"/>
      <c r="C839" s="74"/>
      <c r="D839" s="74"/>
      <c r="J839" s="64"/>
      <c r="N839" s="64"/>
    </row>
    <row r="840" spans="1:14" ht="13" x14ac:dyDescent="0.15">
      <c r="A840" s="64"/>
      <c r="C840" s="74"/>
      <c r="D840" s="74"/>
      <c r="J840" s="64"/>
      <c r="N840" s="64"/>
    </row>
    <row r="841" spans="1:14" ht="13" x14ac:dyDescent="0.15">
      <c r="A841" s="64"/>
      <c r="C841" s="74"/>
      <c r="D841" s="74"/>
      <c r="J841" s="64"/>
      <c r="N841" s="64"/>
    </row>
    <row r="842" spans="1:14" ht="13" x14ac:dyDescent="0.15">
      <c r="A842" s="64"/>
      <c r="C842" s="74"/>
      <c r="D842" s="74"/>
      <c r="J842" s="64"/>
      <c r="N842" s="64"/>
    </row>
    <row r="843" spans="1:14" ht="13" x14ac:dyDescent="0.15">
      <c r="A843" s="64"/>
      <c r="C843" s="74"/>
      <c r="D843" s="74"/>
      <c r="J843" s="64"/>
      <c r="N843" s="64"/>
    </row>
    <row r="844" spans="1:14" ht="13" x14ac:dyDescent="0.15">
      <c r="A844" s="64"/>
      <c r="C844" s="74"/>
      <c r="D844" s="74"/>
      <c r="J844" s="64"/>
      <c r="N844" s="64"/>
    </row>
    <row r="845" spans="1:14" ht="13" x14ac:dyDescent="0.15">
      <c r="A845" s="64"/>
      <c r="C845" s="74"/>
      <c r="D845" s="74"/>
      <c r="J845" s="64"/>
      <c r="N845" s="64"/>
    </row>
    <row r="846" spans="1:14" ht="13" x14ac:dyDescent="0.15">
      <c r="A846" s="64"/>
      <c r="C846" s="74"/>
      <c r="D846" s="74"/>
      <c r="J846" s="64"/>
      <c r="N846" s="64"/>
    </row>
    <row r="847" spans="1:14" ht="13" x14ac:dyDescent="0.15">
      <c r="A847" s="64"/>
      <c r="C847" s="74"/>
      <c r="D847" s="74"/>
      <c r="J847" s="64"/>
      <c r="N847" s="64"/>
    </row>
    <row r="848" spans="1:14" ht="13" x14ac:dyDescent="0.15">
      <c r="A848" s="64"/>
      <c r="C848" s="74"/>
      <c r="D848" s="74"/>
      <c r="J848" s="64"/>
      <c r="N848" s="64"/>
    </row>
    <row r="849" spans="1:14" ht="13" x14ac:dyDescent="0.15">
      <c r="A849" s="64"/>
      <c r="C849" s="74"/>
      <c r="D849" s="74"/>
      <c r="J849" s="64"/>
      <c r="N849" s="64"/>
    </row>
    <row r="850" spans="1:14" ht="13" x14ac:dyDescent="0.15">
      <c r="A850" s="64"/>
      <c r="C850" s="74"/>
      <c r="D850" s="74"/>
      <c r="J850" s="64"/>
      <c r="N850" s="64"/>
    </row>
    <row r="851" spans="1:14" ht="13" x14ac:dyDescent="0.15">
      <c r="A851" s="64"/>
      <c r="C851" s="74"/>
      <c r="D851" s="74"/>
      <c r="J851" s="64"/>
      <c r="N851" s="64"/>
    </row>
    <row r="852" spans="1:14" ht="13" x14ac:dyDescent="0.15">
      <c r="A852" s="64"/>
      <c r="C852" s="74"/>
      <c r="D852" s="74"/>
      <c r="J852" s="64"/>
      <c r="N852" s="64"/>
    </row>
    <row r="853" spans="1:14" ht="13" x14ac:dyDescent="0.15">
      <c r="A853" s="64"/>
      <c r="C853" s="74"/>
      <c r="D853" s="74"/>
      <c r="J853" s="64"/>
      <c r="N853" s="64"/>
    </row>
    <row r="854" spans="1:14" ht="13" x14ac:dyDescent="0.15">
      <c r="A854" s="64"/>
      <c r="C854" s="74"/>
      <c r="D854" s="74"/>
      <c r="J854" s="64"/>
      <c r="N854" s="64"/>
    </row>
    <row r="855" spans="1:14" ht="13" x14ac:dyDescent="0.15">
      <c r="A855" s="64"/>
      <c r="C855" s="74"/>
      <c r="D855" s="74"/>
      <c r="J855" s="64"/>
      <c r="N855" s="64"/>
    </row>
    <row r="856" spans="1:14" ht="13" x14ac:dyDescent="0.15">
      <c r="A856" s="64"/>
      <c r="C856" s="74"/>
      <c r="D856" s="74"/>
      <c r="J856" s="64"/>
      <c r="N856" s="64"/>
    </row>
    <row r="857" spans="1:14" ht="13" x14ac:dyDescent="0.15">
      <c r="A857" s="64"/>
      <c r="C857" s="74"/>
      <c r="D857" s="74"/>
      <c r="J857" s="64"/>
      <c r="N857" s="64"/>
    </row>
    <row r="858" spans="1:14" ht="13" x14ac:dyDescent="0.15">
      <c r="A858" s="64"/>
      <c r="C858" s="74"/>
      <c r="D858" s="74"/>
      <c r="J858" s="64"/>
      <c r="N858" s="64"/>
    </row>
    <row r="859" spans="1:14" ht="13" x14ac:dyDescent="0.15">
      <c r="A859" s="64"/>
      <c r="C859" s="74"/>
      <c r="D859" s="74"/>
      <c r="J859" s="64"/>
      <c r="N859" s="64"/>
    </row>
    <row r="860" spans="1:14" ht="13" x14ac:dyDescent="0.15">
      <c r="A860" s="64"/>
      <c r="C860" s="74"/>
      <c r="D860" s="74"/>
      <c r="J860" s="64"/>
      <c r="N860" s="64"/>
    </row>
    <row r="861" spans="1:14" ht="13" x14ac:dyDescent="0.15">
      <c r="A861" s="64"/>
      <c r="C861" s="74"/>
      <c r="D861" s="74"/>
      <c r="J861" s="64"/>
      <c r="N861" s="64"/>
    </row>
    <row r="862" spans="1:14" ht="13" x14ac:dyDescent="0.15">
      <c r="A862" s="64"/>
      <c r="C862" s="74"/>
      <c r="D862" s="74"/>
      <c r="J862" s="64"/>
      <c r="N862" s="64"/>
    </row>
    <row r="863" spans="1:14" ht="13" x14ac:dyDescent="0.15">
      <c r="A863" s="64"/>
      <c r="C863" s="74"/>
      <c r="D863" s="74"/>
      <c r="J863" s="64"/>
      <c r="N863" s="64"/>
    </row>
    <row r="864" spans="1:14" ht="13" x14ac:dyDescent="0.15">
      <c r="A864" s="64"/>
      <c r="C864" s="74"/>
      <c r="D864" s="74"/>
      <c r="J864" s="64"/>
      <c r="N864" s="64"/>
    </row>
    <row r="865" spans="1:14" ht="13" x14ac:dyDescent="0.15">
      <c r="A865" s="64"/>
      <c r="C865" s="74"/>
      <c r="D865" s="74"/>
      <c r="J865" s="64"/>
      <c r="N865" s="64"/>
    </row>
    <row r="866" spans="1:14" ht="13" x14ac:dyDescent="0.15">
      <c r="A866" s="64"/>
      <c r="C866" s="74"/>
      <c r="D866" s="74"/>
      <c r="J866" s="64"/>
      <c r="N866" s="64"/>
    </row>
    <row r="867" spans="1:14" ht="13" x14ac:dyDescent="0.15">
      <c r="A867" s="64"/>
      <c r="C867" s="74"/>
      <c r="D867" s="74"/>
      <c r="J867" s="64"/>
      <c r="N867" s="64"/>
    </row>
    <row r="868" spans="1:14" ht="13" x14ac:dyDescent="0.15">
      <c r="A868" s="64"/>
      <c r="C868" s="74"/>
      <c r="D868" s="74"/>
      <c r="J868" s="64"/>
      <c r="N868" s="64"/>
    </row>
    <row r="869" spans="1:14" ht="13" x14ac:dyDescent="0.15">
      <c r="A869" s="64"/>
      <c r="C869" s="74"/>
      <c r="D869" s="74"/>
      <c r="J869" s="64"/>
      <c r="N869" s="64"/>
    </row>
    <row r="870" spans="1:14" ht="13" x14ac:dyDescent="0.15">
      <c r="A870" s="64"/>
      <c r="C870" s="74"/>
      <c r="D870" s="74"/>
      <c r="J870" s="64"/>
      <c r="N870" s="64"/>
    </row>
    <row r="871" spans="1:14" ht="13" x14ac:dyDescent="0.15">
      <c r="A871" s="64"/>
      <c r="C871" s="74"/>
      <c r="D871" s="74"/>
      <c r="J871" s="64"/>
      <c r="N871" s="64"/>
    </row>
    <row r="872" spans="1:14" ht="13" x14ac:dyDescent="0.15">
      <c r="A872" s="64"/>
      <c r="C872" s="74"/>
      <c r="D872" s="74"/>
      <c r="J872" s="64"/>
      <c r="N872" s="64"/>
    </row>
    <row r="873" spans="1:14" ht="13" x14ac:dyDescent="0.15">
      <c r="A873" s="64"/>
      <c r="C873" s="74"/>
      <c r="D873" s="74"/>
      <c r="J873" s="64"/>
      <c r="N873" s="64"/>
    </row>
    <row r="874" spans="1:14" ht="13" x14ac:dyDescent="0.15">
      <c r="A874" s="64"/>
      <c r="C874" s="74"/>
      <c r="D874" s="74"/>
      <c r="J874" s="64"/>
      <c r="N874" s="64"/>
    </row>
    <row r="875" spans="1:14" ht="13" x14ac:dyDescent="0.15">
      <c r="A875" s="64"/>
      <c r="C875" s="74"/>
      <c r="D875" s="74"/>
      <c r="J875" s="64"/>
      <c r="N875" s="64"/>
    </row>
    <row r="876" spans="1:14" ht="13" x14ac:dyDescent="0.15">
      <c r="A876" s="64"/>
      <c r="C876" s="74"/>
      <c r="D876" s="74"/>
      <c r="J876" s="64"/>
      <c r="N876" s="64"/>
    </row>
    <row r="877" spans="1:14" ht="13" x14ac:dyDescent="0.15">
      <c r="A877" s="64"/>
      <c r="C877" s="74"/>
      <c r="D877" s="74"/>
      <c r="J877" s="64"/>
      <c r="N877" s="64"/>
    </row>
    <row r="878" spans="1:14" ht="13" x14ac:dyDescent="0.15">
      <c r="A878" s="64"/>
      <c r="C878" s="74"/>
      <c r="D878" s="74"/>
      <c r="J878" s="64"/>
      <c r="N878" s="64"/>
    </row>
    <row r="879" spans="1:14" ht="13" x14ac:dyDescent="0.15">
      <c r="A879" s="64"/>
      <c r="C879" s="74"/>
      <c r="D879" s="74"/>
      <c r="J879" s="64"/>
      <c r="N879" s="64"/>
    </row>
    <row r="880" spans="1:14" ht="13" x14ac:dyDescent="0.15">
      <c r="A880" s="64"/>
      <c r="C880" s="74"/>
      <c r="D880" s="74"/>
      <c r="J880" s="64"/>
      <c r="N880" s="64"/>
    </row>
    <row r="881" spans="1:14" ht="13" x14ac:dyDescent="0.15">
      <c r="A881" s="64"/>
      <c r="C881" s="74"/>
      <c r="D881" s="74"/>
      <c r="J881" s="64"/>
      <c r="N881" s="64"/>
    </row>
    <row r="882" spans="1:14" ht="13" x14ac:dyDescent="0.15">
      <c r="A882" s="64"/>
      <c r="C882" s="74"/>
      <c r="D882" s="74"/>
      <c r="J882" s="64"/>
      <c r="N882" s="64"/>
    </row>
    <row r="883" spans="1:14" ht="13" x14ac:dyDescent="0.15">
      <c r="A883" s="64"/>
      <c r="C883" s="74"/>
      <c r="D883" s="74"/>
      <c r="J883" s="64"/>
      <c r="N883" s="64"/>
    </row>
    <row r="884" spans="1:14" ht="13" x14ac:dyDescent="0.15">
      <c r="A884" s="64"/>
      <c r="C884" s="74"/>
      <c r="D884" s="74"/>
      <c r="J884" s="64"/>
      <c r="N884" s="64"/>
    </row>
    <row r="885" spans="1:14" ht="13" x14ac:dyDescent="0.15">
      <c r="A885" s="64"/>
      <c r="C885" s="74"/>
      <c r="D885" s="74"/>
      <c r="J885" s="64"/>
      <c r="N885" s="64"/>
    </row>
    <row r="886" spans="1:14" ht="13" x14ac:dyDescent="0.15">
      <c r="A886" s="64"/>
      <c r="C886" s="74"/>
      <c r="D886" s="74"/>
      <c r="J886" s="64"/>
      <c r="N886" s="64"/>
    </row>
    <row r="887" spans="1:14" ht="13" x14ac:dyDescent="0.15">
      <c r="A887" s="64"/>
      <c r="C887" s="74"/>
      <c r="D887" s="74"/>
      <c r="J887" s="64"/>
      <c r="N887" s="64"/>
    </row>
    <row r="888" spans="1:14" ht="13" x14ac:dyDescent="0.15">
      <c r="A888" s="64"/>
      <c r="C888" s="74"/>
      <c r="D888" s="74"/>
      <c r="J888" s="64"/>
      <c r="N888" s="64"/>
    </row>
    <row r="889" spans="1:14" ht="13" x14ac:dyDescent="0.15">
      <c r="A889" s="64"/>
      <c r="C889" s="74"/>
      <c r="D889" s="74"/>
      <c r="J889" s="64"/>
      <c r="N889" s="64"/>
    </row>
    <row r="890" spans="1:14" ht="13" x14ac:dyDescent="0.15">
      <c r="A890" s="64"/>
      <c r="C890" s="74"/>
      <c r="D890" s="74"/>
      <c r="J890" s="64"/>
      <c r="N890" s="64"/>
    </row>
    <row r="891" spans="1:14" ht="13" x14ac:dyDescent="0.15">
      <c r="A891" s="64"/>
      <c r="C891" s="74"/>
      <c r="D891" s="74"/>
      <c r="J891" s="64"/>
      <c r="N891" s="64"/>
    </row>
    <row r="892" spans="1:14" ht="13" x14ac:dyDescent="0.15">
      <c r="A892" s="64"/>
      <c r="C892" s="74"/>
      <c r="D892" s="74"/>
      <c r="J892" s="64"/>
      <c r="N892" s="64"/>
    </row>
    <row r="893" spans="1:14" ht="13" x14ac:dyDescent="0.15">
      <c r="A893" s="64"/>
      <c r="C893" s="74"/>
      <c r="D893" s="74"/>
      <c r="J893" s="64"/>
      <c r="N893" s="64"/>
    </row>
    <row r="894" spans="1:14" ht="13" x14ac:dyDescent="0.15">
      <c r="A894" s="64"/>
      <c r="C894" s="74"/>
      <c r="D894" s="74"/>
      <c r="J894" s="64"/>
      <c r="N894" s="64"/>
    </row>
    <row r="895" spans="1:14" ht="13" x14ac:dyDescent="0.15">
      <c r="A895" s="64"/>
      <c r="C895" s="74"/>
      <c r="D895" s="74"/>
      <c r="J895" s="64"/>
      <c r="N895" s="64"/>
    </row>
    <row r="896" spans="1:14" ht="13" x14ac:dyDescent="0.15">
      <c r="A896" s="64"/>
      <c r="C896" s="74"/>
      <c r="D896" s="74"/>
      <c r="J896" s="64"/>
      <c r="N896" s="64"/>
    </row>
    <row r="897" spans="1:14" ht="13" x14ac:dyDescent="0.15">
      <c r="A897" s="64"/>
      <c r="C897" s="74"/>
      <c r="D897" s="74"/>
      <c r="J897" s="64"/>
      <c r="N897" s="64"/>
    </row>
    <row r="898" spans="1:14" ht="13" x14ac:dyDescent="0.15">
      <c r="A898" s="64"/>
      <c r="C898" s="74"/>
      <c r="D898" s="74"/>
      <c r="J898" s="64"/>
      <c r="N898" s="64"/>
    </row>
    <row r="899" spans="1:14" ht="13" x14ac:dyDescent="0.15">
      <c r="A899" s="64"/>
      <c r="C899" s="74"/>
      <c r="D899" s="74"/>
      <c r="J899" s="64"/>
      <c r="N899" s="64"/>
    </row>
    <row r="900" spans="1:14" ht="13" x14ac:dyDescent="0.15">
      <c r="A900" s="64"/>
      <c r="C900" s="74"/>
      <c r="D900" s="74"/>
      <c r="J900" s="64"/>
      <c r="N900" s="64"/>
    </row>
    <row r="901" spans="1:14" ht="13" x14ac:dyDescent="0.15">
      <c r="A901" s="64"/>
      <c r="C901" s="74"/>
      <c r="D901" s="74"/>
      <c r="J901" s="64"/>
      <c r="N901" s="64"/>
    </row>
    <row r="902" spans="1:14" ht="13" x14ac:dyDescent="0.15">
      <c r="A902" s="64"/>
      <c r="C902" s="74"/>
      <c r="D902" s="74"/>
      <c r="J902" s="64"/>
      <c r="N902" s="64"/>
    </row>
    <row r="903" spans="1:14" ht="13" x14ac:dyDescent="0.15">
      <c r="A903" s="64"/>
      <c r="C903" s="74"/>
      <c r="D903" s="74"/>
      <c r="J903" s="64"/>
      <c r="N903" s="64"/>
    </row>
    <row r="904" spans="1:14" ht="13" x14ac:dyDescent="0.15">
      <c r="A904" s="64"/>
      <c r="C904" s="74"/>
      <c r="D904" s="74"/>
      <c r="J904" s="64"/>
      <c r="N904" s="64"/>
    </row>
    <row r="905" spans="1:14" ht="13" x14ac:dyDescent="0.15">
      <c r="A905" s="64"/>
      <c r="C905" s="74"/>
      <c r="D905" s="74"/>
      <c r="J905" s="64"/>
      <c r="N905" s="64"/>
    </row>
    <row r="906" spans="1:14" ht="13" x14ac:dyDescent="0.15">
      <c r="A906" s="64"/>
      <c r="C906" s="74"/>
      <c r="D906" s="74"/>
      <c r="J906" s="64"/>
      <c r="N906" s="64"/>
    </row>
    <row r="907" spans="1:14" ht="13" x14ac:dyDescent="0.15">
      <c r="A907" s="64"/>
      <c r="C907" s="74"/>
      <c r="D907" s="74"/>
      <c r="J907" s="64"/>
      <c r="N907" s="64"/>
    </row>
    <row r="908" spans="1:14" ht="13" x14ac:dyDescent="0.15">
      <c r="A908" s="64"/>
      <c r="C908" s="74"/>
      <c r="D908" s="74"/>
      <c r="J908" s="64"/>
      <c r="N908" s="64"/>
    </row>
    <row r="909" spans="1:14" ht="13" x14ac:dyDescent="0.15">
      <c r="A909" s="64"/>
      <c r="C909" s="74"/>
      <c r="D909" s="74"/>
      <c r="J909" s="64"/>
      <c r="N909" s="64"/>
    </row>
    <row r="910" spans="1:14" ht="13" x14ac:dyDescent="0.15">
      <c r="A910" s="64"/>
      <c r="C910" s="74"/>
      <c r="D910" s="74"/>
      <c r="J910" s="64"/>
      <c r="N910" s="64"/>
    </row>
    <row r="911" spans="1:14" ht="13" x14ac:dyDescent="0.15">
      <c r="A911" s="64"/>
      <c r="C911" s="74"/>
      <c r="D911" s="74"/>
      <c r="J911" s="64"/>
      <c r="N911" s="64"/>
    </row>
    <row r="912" spans="1:14" ht="13" x14ac:dyDescent="0.15">
      <c r="A912" s="64"/>
      <c r="C912" s="74"/>
      <c r="D912" s="74"/>
      <c r="J912" s="64"/>
      <c r="N912" s="64"/>
    </row>
    <row r="913" spans="1:14" ht="13" x14ac:dyDescent="0.15">
      <c r="A913" s="64"/>
      <c r="C913" s="74"/>
      <c r="D913" s="74"/>
      <c r="J913" s="64"/>
      <c r="N913" s="64"/>
    </row>
    <row r="914" spans="1:14" ht="13" x14ac:dyDescent="0.15">
      <c r="A914" s="64"/>
      <c r="C914" s="74"/>
      <c r="D914" s="74"/>
      <c r="J914" s="64"/>
      <c r="N914" s="64"/>
    </row>
    <row r="915" spans="1:14" ht="13" x14ac:dyDescent="0.15">
      <c r="A915" s="64"/>
      <c r="C915" s="74"/>
      <c r="D915" s="74"/>
      <c r="J915" s="64"/>
      <c r="N915" s="64"/>
    </row>
    <row r="916" spans="1:14" ht="13" x14ac:dyDescent="0.15">
      <c r="A916" s="64"/>
      <c r="C916" s="74"/>
      <c r="D916" s="74"/>
      <c r="J916" s="64"/>
      <c r="N916" s="64"/>
    </row>
    <row r="917" spans="1:14" ht="13" x14ac:dyDescent="0.15">
      <c r="A917" s="64"/>
      <c r="C917" s="74"/>
      <c r="D917" s="74"/>
      <c r="J917" s="64"/>
      <c r="N917" s="64"/>
    </row>
    <row r="918" spans="1:14" ht="13" x14ac:dyDescent="0.15">
      <c r="A918" s="64"/>
      <c r="C918" s="74"/>
      <c r="D918" s="74"/>
      <c r="J918" s="64"/>
      <c r="N918" s="64"/>
    </row>
    <row r="919" spans="1:14" ht="13" x14ac:dyDescent="0.15">
      <c r="A919" s="64"/>
      <c r="C919" s="74"/>
      <c r="D919" s="74"/>
      <c r="J919" s="64"/>
      <c r="N919" s="64"/>
    </row>
    <row r="920" spans="1:14" ht="13" x14ac:dyDescent="0.15">
      <c r="A920" s="64"/>
      <c r="C920" s="74"/>
      <c r="D920" s="74"/>
      <c r="J920" s="64"/>
      <c r="N920" s="64"/>
    </row>
    <row r="921" spans="1:14" ht="13" x14ac:dyDescent="0.15">
      <c r="A921" s="64"/>
      <c r="C921" s="74"/>
      <c r="D921" s="74"/>
      <c r="J921" s="64"/>
      <c r="N921" s="64"/>
    </row>
    <row r="922" spans="1:14" ht="13" x14ac:dyDescent="0.15">
      <c r="A922" s="64"/>
      <c r="C922" s="74"/>
      <c r="D922" s="74"/>
      <c r="J922" s="64"/>
      <c r="N922" s="64"/>
    </row>
    <row r="923" spans="1:14" ht="13" x14ac:dyDescent="0.15">
      <c r="A923" s="64"/>
      <c r="C923" s="74"/>
      <c r="D923" s="74"/>
      <c r="J923" s="64"/>
      <c r="N923" s="64"/>
    </row>
    <row r="924" spans="1:14" ht="13" x14ac:dyDescent="0.15">
      <c r="A924" s="64"/>
      <c r="C924" s="74"/>
      <c r="D924" s="74"/>
      <c r="J924" s="64"/>
      <c r="N924" s="64"/>
    </row>
    <row r="925" spans="1:14" ht="13" x14ac:dyDescent="0.15">
      <c r="A925" s="64"/>
      <c r="C925" s="74"/>
      <c r="D925" s="74"/>
      <c r="J925" s="64"/>
      <c r="N925" s="64"/>
    </row>
    <row r="926" spans="1:14" ht="13" x14ac:dyDescent="0.15">
      <c r="A926" s="64"/>
      <c r="C926" s="74"/>
      <c r="D926" s="74"/>
      <c r="J926" s="64"/>
      <c r="N926" s="64"/>
    </row>
    <row r="927" spans="1:14" ht="13" x14ac:dyDescent="0.15">
      <c r="A927" s="64"/>
      <c r="C927" s="74"/>
      <c r="D927" s="74"/>
      <c r="J927" s="64"/>
      <c r="N927" s="64"/>
    </row>
    <row r="928" spans="1:14" ht="13" x14ac:dyDescent="0.15">
      <c r="A928" s="64"/>
      <c r="C928" s="74"/>
      <c r="D928" s="74"/>
      <c r="J928" s="64"/>
      <c r="N928" s="64"/>
    </row>
    <row r="929" spans="1:14" ht="13" x14ac:dyDescent="0.15">
      <c r="A929" s="64"/>
      <c r="C929" s="74"/>
      <c r="D929" s="74"/>
      <c r="J929" s="64"/>
      <c r="N929" s="64"/>
    </row>
    <row r="930" spans="1:14" ht="13" x14ac:dyDescent="0.15">
      <c r="A930" s="64"/>
      <c r="C930" s="74"/>
      <c r="D930" s="74"/>
      <c r="J930" s="64"/>
      <c r="N930" s="64"/>
    </row>
    <row r="931" spans="1:14" ht="13" x14ac:dyDescent="0.15">
      <c r="A931" s="64"/>
      <c r="C931" s="74"/>
      <c r="D931" s="74"/>
      <c r="J931" s="64"/>
      <c r="N931" s="64"/>
    </row>
    <row r="932" spans="1:14" ht="13" x14ac:dyDescent="0.15">
      <c r="A932" s="64"/>
      <c r="C932" s="74"/>
      <c r="D932" s="74"/>
      <c r="J932" s="64"/>
      <c r="N932" s="64"/>
    </row>
    <row r="933" spans="1:14" ht="13" x14ac:dyDescent="0.15">
      <c r="A933" s="64"/>
      <c r="C933" s="74"/>
      <c r="D933" s="74"/>
      <c r="J933" s="64"/>
      <c r="N933" s="64"/>
    </row>
    <row r="934" spans="1:14" ht="13" x14ac:dyDescent="0.15">
      <c r="A934" s="64"/>
      <c r="C934" s="74"/>
      <c r="D934" s="74"/>
      <c r="J934" s="64"/>
      <c r="N934" s="64"/>
    </row>
    <row r="935" spans="1:14" ht="13" x14ac:dyDescent="0.15">
      <c r="A935" s="64"/>
      <c r="C935" s="74"/>
      <c r="D935" s="74"/>
      <c r="J935" s="64"/>
      <c r="N935" s="64"/>
    </row>
    <row r="936" spans="1:14" ht="13" x14ac:dyDescent="0.15">
      <c r="A936" s="64"/>
      <c r="C936" s="74"/>
      <c r="D936" s="74"/>
      <c r="J936" s="64"/>
      <c r="N936" s="64"/>
    </row>
    <row r="937" spans="1:14" ht="13" x14ac:dyDescent="0.15">
      <c r="A937" s="64"/>
      <c r="C937" s="74"/>
      <c r="D937" s="74"/>
      <c r="J937" s="64"/>
      <c r="N937" s="64"/>
    </row>
    <row r="938" spans="1:14" ht="13" x14ac:dyDescent="0.15">
      <c r="A938" s="64"/>
      <c r="C938" s="74"/>
      <c r="D938" s="74"/>
      <c r="J938" s="64"/>
      <c r="N938" s="64"/>
    </row>
    <row r="939" spans="1:14" ht="13" x14ac:dyDescent="0.15">
      <c r="A939" s="64"/>
      <c r="C939" s="74"/>
      <c r="D939" s="74"/>
      <c r="J939" s="64"/>
      <c r="N939" s="64"/>
    </row>
    <row r="940" spans="1:14" ht="13" x14ac:dyDescent="0.15">
      <c r="A940" s="64"/>
      <c r="C940" s="74"/>
      <c r="D940" s="74"/>
      <c r="J940" s="64"/>
      <c r="N940" s="64"/>
    </row>
    <row r="941" spans="1:14" ht="13" x14ac:dyDescent="0.15">
      <c r="A941" s="64"/>
      <c r="C941" s="74"/>
      <c r="D941" s="74"/>
      <c r="J941" s="64"/>
      <c r="N941" s="64"/>
    </row>
    <row r="942" spans="1:14" ht="13" x14ac:dyDescent="0.15">
      <c r="A942" s="64"/>
      <c r="C942" s="74"/>
      <c r="D942" s="74"/>
      <c r="J942" s="64"/>
      <c r="N942" s="64"/>
    </row>
    <row r="943" spans="1:14" ht="13" x14ac:dyDescent="0.15">
      <c r="A943" s="64"/>
      <c r="C943" s="74"/>
      <c r="D943" s="74"/>
      <c r="J943" s="64"/>
      <c r="N943" s="64"/>
    </row>
    <row r="944" spans="1:14" ht="13" x14ac:dyDescent="0.15">
      <c r="A944" s="64"/>
      <c r="C944" s="74"/>
      <c r="D944" s="74"/>
      <c r="J944" s="64"/>
      <c r="N944" s="64"/>
    </row>
    <row r="945" spans="1:14" ht="13" x14ac:dyDescent="0.15">
      <c r="A945" s="64"/>
      <c r="C945" s="74"/>
      <c r="D945" s="74"/>
      <c r="J945" s="64"/>
      <c r="N945" s="64"/>
    </row>
    <row r="946" spans="1:14" ht="13" x14ac:dyDescent="0.15">
      <c r="A946" s="64"/>
      <c r="C946" s="74"/>
      <c r="D946" s="74"/>
      <c r="J946" s="64"/>
      <c r="N946" s="64"/>
    </row>
    <row r="947" spans="1:14" ht="13" x14ac:dyDescent="0.15">
      <c r="A947" s="64"/>
      <c r="C947" s="74"/>
      <c r="D947" s="74"/>
      <c r="J947" s="64"/>
      <c r="N947" s="64"/>
    </row>
    <row r="948" spans="1:14" ht="13" x14ac:dyDescent="0.15">
      <c r="A948" s="64"/>
      <c r="C948" s="74"/>
      <c r="D948" s="74"/>
      <c r="J948" s="64"/>
      <c r="N948" s="64"/>
    </row>
    <row r="949" spans="1:14" ht="13" x14ac:dyDescent="0.15">
      <c r="A949" s="64"/>
      <c r="C949" s="74"/>
      <c r="D949" s="74"/>
      <c r="J949" s="64"/>
      <c r="N949" s="64"/>
    </row>
    <row r="950" spans="1:14" ht="13" x14ac:dyDescent="0.15">
      <c r="A950" s="64"/>
      <c r="C950" s="74"/>
      <c r="D950" s="74"/>
      <c r="J950" s="64"/>
      <c r="N950" s="64"/>
    </row>
    <row r="951" spans="1:14" ht="13" x14ac:dyDescent="0.15">
      <c r="A951" s="64"/>
      <c r="C951" s="74"/>
      <c r="D951" s="74"/>
      <c r="J951" s="64"/>
      <c r="N951" s="64"/>
    </row>
    <row r="952" spans="1:14" ht="13" x14ac:dyDescent="0.15">
      <c r="A952" s="64"/>
      <c r="C952" s="74"/>
      <c r="D952" s="74"/>
      <c r="J952" s="64"/>
      <c r="N952" s="64"/>
    </row>
    <row r="953" spans="1:14" ht="13" x14ac:dyDescent="0.15">
      <c r="A953" s="64"/>
      <c r="C953" s="74"/>
      <c r="D953" s="74"/>
      <c r="J953" s="64"/>
      <c r="N953" s="64"/>
    </row>
    <row r="954" spans="1:14" ht="13" x14ac:dyDescent="0.15">
      <c r="A954" s="64"/>
      <c r="C954" s="74"/>
      <c r="D954" s="74"/>
      <c r="J954" s="64"/>
      <c r="N954" s="64"/>
    </row>
    <row r="955" spans="1:14" ht="13" x14ac:dyDescent="0.15">
      <c r="A955" s="64"/>
      <c r="C955" s="74"/>
      <c r="D955" s="74"/>
      <c r="J955" s="64"/>
      <c r="N955" s="64"/>
    </row>
    <row r="956" spans="1:14" ht="13" x14ac:dyDescent="0.15">
      <c r="A956" s="64"/>
      <c r="C956" s="74"/>
      <c r="D956" s="74"/>
      <c r="J956" s="64"/>
      <c r="N956" s="64"/>
    </row>
    <row r="957" spans="1:14" ht="13" x14ac:dyDescent="0.15">
      <c r="A957" s="64"/>
      <c r="C957" s="74"/>
      <c r="D957" s="74"/>
      <c r="J957" s="64"/>
      <c r="N957" s="64"/>
    </row>
    <row r="958" spans="1:14" ht="13" x14ac:dyDescent="0.15">
      <c r="A958" s="64"/>
      <c r="C958" s="74"/>
      <c r="D958" s="74"/>
      <c r="J958" s="64"/>
      <c r="N958" s="64"/>
    </row>
    <row r="959" spans="1:14" ht="13" x14ac:dyDescent="0.15">
      <c r="A959" s="64"/>
      <c r="C959" s="74"/>
      <c r="D959" s="74"/>
      <c r="J959" s="64"/>
      <c r="N959" s="64"/>
    </row>
    <row r="960" spans="1:14" ht="13" x14ac:dyDescent="0.15">
      <c r="A960" s="64"/>
      <c r="C960" s="74"/>
      <c r="D960" s="74"/>
      <c r="J960" s="64"/>
      <c r="N960" s="64"/>
    </row>
    <row r="961" spans="1:14" ht="13" x14ac:dyDescent="0.15">
      <c r="A961" s="64"/>
      <c r="C961" s="74"/>
      <c r="D961" s="74"/>
      <c r="J961" s="64"/>
      <c r="N961" s="64"/>
    </row>
    <row r="962" spans="1:14" ht="13" x14ac:dyDescent="0.15">
      <c r="A962" s="64"/>
      <c r="C962" s="74"/>
      <c r="D962" s="74"/>
      <c r="J962" s="64"/>
      <c r="N962" s="64"/>
    </row>
    <row r="963" spans="1:14" ht="13" x14ac:dyDescent="0.15">
      <c r="A963" s="64"/>
      <c r="C963" s="74"/>
      <c r="D963" s="74"/>
      <c r="J963" s="64"/>
      <c r="N963" s="64"/>
    </row>
    <row r="964" spans="1:14" ht="13" x14ac:dyDescent="0.15">
      <c r="A964" s="64"/>
      <c r="C964" s="74"/>
      <c r="D964" s="74"/>
      <c r="J964" s="64"/>
      <c r="N964" s="64"/>
    </row>
    <row r="965" spans="1:14" ht="13" x14ac:dyDescent="0.15">
      <c r="A965" s="64"/>
      <c r="C965" s="74"/>
      <c r="D965" s="74"/>
      <c r="J965" s="64"/>
      <c r="N965" s="64"/>
    </row>
    <row r="966" spans="1:14" ht="13" x14ac:dyDescent="0.15">
      <c r="A966" s="64"/>
      <c r="C966" s="74"/>
      <c r="D966" s="74"/>
      <c r="J966" s="64"/>
      <c r="N966" s="64"/>
    </row>
    <row r="967" spans="1:14" ht="13" x14ac:dyDescent="0.15">
      <c r="A967" s="64"/>
      <c r="C967" s="74"/>
      <c r="D967" s="74"/>
      <c r="J967" s="64"/>
      <c r="N967" s="64"/>
    </row>
    <row r="968" spans="1:14" ht="13" x14ac:dyDescent="0.15">
      <c r="A968" s="64"/>
      <c r="C968" s="74"/>
      <c r="D968" s="74"/>
      <c r="J968" s="64"/>
      <c r="N968" s="64"/>
    </row>
    <row r="969" spans="1:14" ht="13" x14ac:dyDescent="0.15">
      <c r="A969" s="64"/>
      <c r="C969" s="74"/>
      <c r="D969" s="74"/>
      <c r="J969" s="64"/>
      <c r="N969" s="64"/>
    </row>
    <row r="970" spans="1:14" ht="13" x14ac:dyDescent="0.15">
      <c r="A970" s="64"/>
      <c r="C970" s="74"/>
      <c r="D970" s="74"/>
      <c r="J970" s="64"/>
      <c r="N970" s="64"/>
    </row>
    <row r="971" spans="1:14" ht="13" x14ac:dyDescent="0.15">
      <c r="A971" s="64"/>
      <c r="C971" s="74"/>
      <c r="D971" s="74"/>
      <c r="J971" s="64"/>
      <c r="N971" s="64"/>
    </row>
    <row r="972" spans="1:14" ht="13" x14ac:dyDescent="0.15">
      <c r="A972" s="64"/>
      <c r="C972" s="74"/>
      <c r="D972" s="74"/>
      <c r="J972" s="64"/>
      <c r="N972" s="64"/>
    </row>
    <row r="973" spans="1:14" ht="13" x14ac:dyDescent="0.15">
      <c r="A973" s="64"/>
      <c r="C973" s="74"/>
      <c r="D973" s="74"/>
      <c r="J973" s="64"/>
      <c r="N973" s="64"/>
    </row>
    <row r="974" spans="1:14" ht="13" x14ac:dyDescent="0.15">
      <c r="A974" s="64"/>
      <c r="C974" s="74"/>
      <c r="D974" s="74"/>
      <c r="J974" s="64"/>
      <c r="N974" s="64"/>
    </row>
    <row r="975" spans="1:14" ht="13" x14ac:dyDescent="0.15">
      <c r="A975" s="64"/>
      <c r="C975" s="74"/>
      <c r="D975" s="74"/>
      <c r="J975" s="64"/>
      <c r="N975" s="64"/>
    </row>
    <row r="976" spans="1:14" ht="13" x14ac:dyDescent="0.15">
      <c r="A976" s="64"/>
      <c r="C976" s="74"/>
      <c r="D976" s="74"/>
      <c r="J976" s="64"/>
      <c r="N976" s="64"/>
    </row>
    <row r="977" spans="1:14" ht="13" x14ac:dyDescent="0.15">
      <c r="A977" s="64"/>
      <c r="C977" s="74"/>
      <c r="D977" s="74"/>
      <c r="J977" s="64"/>
      <c r="N977" s="64"/>
    </row>
    <row r="978" spans="1:14" ht="13" x14ac:dyDescent="0.15">
      <c r="A978" s="64"/>
      <c r="C978" s="74"/>
      <c r="D978" s="74"/>
      <c r="J978" s="64"/>
      <c r="N978" s="64"/>
    </row>
    <row r="979" spans="1:14" ht="13" x14ac:dyDescent="0.15">
      <c r="A979" s="64"/>
      <c r="C979" s="74"/>
      <c r="D979" s="74"/>
      <c r="J979" s="64"/>
      <c r="N979" s="64"/>
    </row>
    <row r="980" spans="1:14" ht="13" x14ac:dyDescent="0.15">
      <c r="A980" s="64"/>
      <c r="C980" s="74"/>
      <c r="D980" s="74"/>
      <c r="J980" s="64"/>
      <c r="N980" s="64"/>
    </row>
    <row r="981" spans="1:14" ht="13" x14ac:dyDescent="0.15">
      <c r="A981" s="64"/>
      <c r="C981" s="74"/>
      <c r="D981" s="74"/>
      <c r="J981" s="64"/>
      <c r="N981" s="64"/>
    </row>
    <row r="982" spans="1:14" ht="13" x14ac:dyDescent="0.15">
      <c r="A982" s="64"/>
      <c r="C982" s="74"/>
      <c r="D982" s="74"/>
      <c r="J982" s="64"/>
      <c r="N982" s="64"/>
    </row>
    <row r="983" spans="1:14" ht="13" x14ac:dyDescent="0.15">
      <c r="A983" s="64"/>
      <c r="C983" s="74"/>
      <c r="D983" s="74"/>
      <c r="J983" s="64"/>
      <c r="N983" s="64"/>
    </row>
    <row r="984" spans="1:14" ht="13" x14ac:dyDescent="0.15">
      <c r="A984" s="64"/>
      <c r="C984" s="74"/>
      <c r="D984" s="74"/>
      <c r="J984" s="64"/>
      <c r="N984" s="64"/>
    </row>
    <row r="985" spans="1:14" ht="13" x14ac:dyDescent="0.15">
      <c r="A985" s="64"/>
      <c r="C985" s="74"/>
      <c r="D985" s="74"/>
      <c r="J985" s="64"/>
      <c r="N985" s="64"/>
    </row>
    <row r="986" spans="1:14" ht="13" x14ac:dyDescent="0.15">
      <c r="A986" s="64"/>
      <c r="C986" s="74"/>
      <c r="D986" s="74"/>
      <c r="J986" s="64"/>
      <c r="N986" s="64"/>
    </row>
    <row r="987" spans="1:14" ht="13" x14ac:dyDescent="0.15">
      <c r="A987" s="64"/>
      <c r="C987" s="74"/>
      <c r="D987" s="74"/>
      <c r="J987" s="64"/>
      <c r="N987" s="64"/>
    </row>
    <row r="988" spans="1:14" ht="13" x14ac:dyDescent="0.15">
      <c r="A988" s="64"/>
      <c r="C988" s="74"/>
      <c r="D988" s="74"/>
      <c r="J988" s="64"/>
      <c r="N988" s="64"/>
    </row>
    <row r="989" spans="1:14" ht="13" x14ac:dyDescent="0.15">
      <c r="A989" s="64"/>
      <c r="C989" s="74"/>
      <c r="D989" s="74"/>
      <c r="J989" s="64"/>
      <c r="N989" s="64"/>
    </row>
    <row r="990" spans="1:14" ht="13" x14ac:dyDescent="0.15">
      <c r="A990" s="64"/>
      <c r="C990" s="74"/>
      <c r="D990" s="74"/>
      <c r="J990" s="64"/>
      <c r="N990" s="64"/>
    </row>
    <row r="991" spans="1:14" ht="13" x14ac:dyDescent="0.15">
      <c r="A991" s="64"/>
      <c r="C991" s="74"/>
      <c r="D991" s="74"/>
      <c r="J991" s="64"/>
      <c r="N991" s="64"/>
    </row>
    <row r="992" spans="1:14" ht="13" x14ac:dyDescent="0.15">
      <c r="A992" s="64"/>
      <c r="C992" s="74"/>
      <c r="D992" s="74"/>
      <c r="J992" s="64"/>
      <c r="N992" s="64"/>
    </row>
    <row r="993" spans="1:14" ht="13" x14ac:dyDescent="0.15">
      <c r="A993" s="64"/>
      <c r="C993" s="74"/>
      <c r="D993" s="74"/>
      <c r="J993" s="64"/>
      <c r="N993" s="64"/>
    </row>
    <row r="994" spans="1:14" ht="13" x14ac:dyDescent="0.15">
      <c r="A994" s="64"/>
      <c r="C994" s="74"/>
      <c r="D994" s="74"/>
      <c r="J994" s="64"/>
      <c r="N994" s="64"/>
    </row>
    <row r="995" spans="1:14" ht="13" x14ac:dyDescent="0.15">
      <c r="A995" s="64"/>
      <c r="C995" s="74"/>
      <c r="D995" s="74"/>
      <c r="J995" s="64"/>
      <c r="N995" s="64"/>
    </row>
    <row r="996" spans="1:14" ht="13" x14ac:dyDescent="0.15">
      <c r="A996" s="64"/>
      <c r="C996" s="74"/>
      <c r="D996" s="74"/>
      <c r="J996" s="64"/>
      <c r="N996" s="64"/>
    </row>
    <row r="997" spans="1:14" ht="13" x14ac:dyDescent="0.15">
      <c r="A997" s="64"/>
      <c r="C997" s="74"/>
      <c r="D997" s="74"/>
      <c r="J997" s="64"/>
      <c r="N997" s="64"/>
    </row>
    <row r="998" spans="1:14" ht="13" x14ac:dyDescent="0.15">
      <c r="A998" s="64"/>
      <c r="C998" s="74"/>
      <c r="D998" s="74"/>
      <c r="J998" s="64"/>
      <c r="N998" s="64"/>
    </row>
    <row r="999" spans="1:14" ht="13" x14ac:dyDescent="0.15">
      <c r="A999" s="64"/>
      <c r="C999" s="74"/>
      <c r="D999" s="74"/>
      <c r="J999" s="64"/>
      <c r="N999" s="64"/>
    </row>
    <row r="1000" spans="1:14" ht="13" x14ac:dyDescent="0.15">
      <c r="A1000" s="64"/>
      <c r="C1000" s="74"/>
      <c r="D1000" s="74"/>
      <c r="J1000" s="64"/>
      <c r="N1000" s="64"/>
    </row>
    <row r="1001" spans="1:14" ht="13" x14ac:dyDescent="0.15">
      <c r="A1001" s="64"/>
      <c r="C1001" s="74"/>
      <c r="D1001" s="74"/>
      <c r="J1001" s="64"/>
      <c r="N1001" s="64"/>
    </row>
    <row r="1002" spans="1:14" ht="13" x14ac:dyDescent="0.15">
      <c r="A1002" s="64"/>
      <c r="C1002" s="74"/>
      <c r="D1002" s="74"/>
      <c r="J1002" s="64"/>
      <c r="N1002" s="64"/>
    </row>
    <row r="1003" spans="1:14" ht="13" x14ac:dyDescent="0.15">
      <c r="A1003" s="64"/>
      <c r="C1003" s="74"/>
      <c r="D1003" s="74"/>
      <c r="J1003" s="64"/>
      <c r="N1003" s="64"/>
    </row>
    <row r="1004" spans="1:14" ht="13" x14ac:dyDescent="0.15">
      <c r="A1004" s="64"/>
      <c r="C1004" s="74"/>
      <c r="D1004" s="74"/>
      <c r="J1004" s="64"/>
      <c r="N1004" s="64"/>
    </row>
    <row r="1005" spans="1:14" ht="13" x14ac:dyDescent="0.15">
      <c r="A1005" s="64"/>
      <c r="C1005" s="74"/>
      <c r="D1005" s="74"/>
      <c r="J1005" s="64"/>
      <c r="N1005" s="64"/>
    </row>
    <row r="1006" spans="1:14" ht="13" x14ac:dyDescent="0.15">
      <c r="A1006" s="64"/>
      <c r="C1006" s="74"/>
      <c r="D1006" s="74"/>
      <c r="J1006" s="64"/>
      <c r="N1006" s="64"/>
    </row>
    <row r="1007" spans="1:14" ht="13" x14ac:dyDescent="0.15">
      <c r="A1007" s="64"/>
      <c r="C1007" s="74"/>
      <c r="D1007" s="74"/>
      <c r="J1007" s="64"/>
      <c r="N1007" s="64"/>
    </row>
    <row r="1008" spans="1:14" ht="13" x14ac:dyDescent="0.15">
      <c r="A1008" s="64"/>
      <c r="C1008" s="74"/>
      <c r="D1008" s="74"/>
      <c r="J1008" s="64"/>
      <c r="N1008" s="64"/>
    </row>
    <row r="1009" spans="1:14" ht="13" x14ac:dyDescent="0.15">
      <c r="A1009" s="64"/>
      <c r="C1009" s="74"/>
      <c r="D1009" s="74"/>
      <c r="J1009" s="64"/>
      <c r="N1009" s="64"/>
    </row>
    <row r="1010" spans="1:14" ht="13" x14ac:dyDescent="0.15">
      <c r="A1010" s="64"/>
      <c r="C1010" s="74"/>
      <c r="D1010" s="74"/>
      <c r="J1010" s="64"/>
      <c r="N1010" s="64"/>
    </row>
    <row r="1011" spans="1:14" ht="13" x14ac:dyDescent="0.15">
      <c r="A1011" s="64"/>
      <c r="C1011" s="74"/>
      <c r="D1011" s="74"/>
      <c r="J1011" s="64"/>
      <c r="N1011" s="64"/>
    </row>
    <row r="1012" spans="1:14" ht="13" x14ac:dyDescent="0.15">
      <c r="A1012" s="64"/>
      <c r="C1012" s="74"/>
      <c r="D1012" s="74"/>
      <c r="J1012" s="64"/>
      <c r="N1012" s="64"/>
    </row>
    <row r="1013" spans="1:14" ht="13" x14ac:dyDescent="0.15">
      <c r="A1013" s="64"/>
      <c r="C1013" s="74"/>
      <c r="D1013" s="74"/>
      <c r="J1013" s="64"/>
      <c r="N1013" s="64"/>
    </row>
    <row r="1014" spans="1:14" ht="13" x14ac:dyDescent="0.15">
      <c r="A1014" s="64"/>
      <c r="C1014" s="74"/>
      <c r="D1014" s="74"/>
      <c r="J1014" s="64"/>
      <c r="N1014" s="64"/>
    </row>
    <row r="1015" spans="1:14" ht="13" x14ac:dyDescent="0.15">
      <c r="A1015" s="64"/>
      <c r="C1015" s="74"/>
      <c r="D1015" s="74"/>
      <c r="J1015" s="64"/>
      <c r="N1015" s="64"/>
    </row>
    <row r="1016" spans="1:14" ht="13" x14ac:dyDescent="0.15">
      <c r="A1016" s="64"/>
      <c r="C1016" s="74"/>
      <c r="D1016" s="74"/>
      <c r="J1016" s="64"/>
      <c r="N1016" s="64"/>
    </row>
    <row r="1017" spans="1:14" ht="13" x14ac:dyDescent="0.15">
      <c r="A1017" s="64"/>
      <c r="C1017" s="74"/>
      <c r="D1017" s="74"/>
      <c r="J1017" s="64"/>
      <c r="N1017" s="64"/>
    </row>
    <row r="1018" spans="1:14" ht="13" x14ac:dyDescent="0.15">
      <c r="A1018" s="64"/>
      <c r="C1018" s="74"/>
      <c r="D1018" s="74"/>
      <c r="J1018" s="64"/>
      <c r="N1018" s="64"/>
    </row>
    <row r="1019" spans="1:14" ht="13" x14ac:dyDescent="0.15">
      <c r="A1019" s="64"/>
      <c r="C1019" s="74"/>
      <c r="D1019" s="74"/>
      <c r="J1019" s="64"/>
      <c r="N1019" s="64"/>
    </row>
    <row r="1020" spans="1:14" ht="13" x14ac:dyDescent="0.15">
      <c r="A1020" s="64"/>
      <c r="C1020" s="74"/>
      <c r="D1020" s="74"/>
      <c r="J1020" s="64"/>
      <c r="N1020" s="64"/>
    </row>
    <row r="1021" spans="1:14" ht="13" x14ac:dyDescent="0.15">
      <c r="A1021" s="64"/>
      <c r="C1021" s="74"/>
      <c r="D1021" s="74"/>
      <c r="J1021" s="64"/>
      <c r="N1021" s="6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 tint="0.39997558519241921"/>
    <outlinePr summaryBelow="0" summaryRight="0"/>
  </sheetPr>
  <dimension ref="A1:AF1021"/>
  <sheetViews>
    <sheetView workbookViewId="0">
      <selection activeCell="F26" sqref="F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13" t="s">
        <v>89</v>
      </c>
      <c r="B1" s="128" t="s">
        <v>77</v>
      </c>
      <c r="C1" s="211">
        <f>DC_annuity_40k_60k_raw!D8+Inputs!M3*Inputs!M4</f>
        <v>27.5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>DC_annuity_40k_60k_raw!E21</f>
        <v>0</v>
      </c>
      <c r="G6" s="58">
        <f>DC_annuity_40k_60k_raw!F21</f>
        <v>0</v>
      </c>
      <c r="H6" s="58">
        <f>DC_annuity_40k_60k_raw!G21</f>
        <v>0</v>
      </c>
      <c r="I6" s="58">
        <f>DC_annuity_40k_60k_raw!H21</f>
        <v>0</v>
      </c>
      <c r="J6" s="92">
        <f>DC_annuity_40k_60k_raw!I21</f>
        <v>0</v>
      </c>
      <c r="K6" s="69">
        <f>DC_annuity_40k_60k_raw!J21</f>
        <v>0</v>
      </c>
      <c r="L6" s="69">
        <f>DC_annuity_40k_60k_raw!K21</f>
        <v>0</v>
      </c>
      <c r="M6" s="101">
        <f>DC_annuity_40k_60k_raw!L21</f>
        <v>0</v>
      </c>
      <c r="N6" s="58">
        <f>J7</f>
        <v>23.228061202744748</v>
      </c>
      <c r="O6" s="58">
        <f t="shared" ref="O6:AF6" si="2">K7</f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92">
        <f>DC_annuity_40k_60k_raw!M22</f>
        <v>23.228061202744748</v>
      </c>
      <c r="K7" s="69">
        <f>DC_annuity_40k_60k_raw!N22</f>
        <v>70.323488045007025</v>
      </c>
      <c r="L7" s="69">
        <f>DC_annuity_40k_60k_raw!O22</f>
        <v>117.63201636619358</v>
      </c>
      <c r="M7" s="101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s="223" customFormat="1" ht="15.75" customHeight="1" x14ac:dyDescent="0.15">
      <c r="A8" s="217" t="s">
        <v>90</v>
      </c>
      <c r="B8" s="218">
        <f>Heat_map_raw!B3</f>
        <v>1292</v>
      </c>
      <c r="C8" s="219">
        <f>Heat_map_raw!C3</f>
        <v>721</v>
      </c>
      <c r="D8" s="219">
        <f>Heat_map_raw!D3</f>
        <v>483</v>
      </c>
      <c r="E8" s="219">
        <f>Heat_map_raw!E3</f>
        <v>466</v>
      </c>
      <c r="F8" s="219">
        <f>Heat_map_raw!F3</f>
        <v>647</v>
      </c>
      <c r="G8" s="218">
        <f>Heat_map_raw!G3</f>
        <v>1209</v>
      </c>
      <c r="H8" s="218">
        <f>Heat_map_raw!H3</f>
        <v>3588</v>
      </c>
      <c r="I8" s="218">
        <f>Heat_map_raw!I3</f>
        <v>1722</v>
      </c>
      <c r="J8" s="220">
        <f>Heat_map_raw!J3</f>
        <v>658</v>
      </c>
      <c r="K8" s="221">
        <f>Heat_map_raw!K3</f>
        <v>247</v>
      </c>
      <c r="L8" s="221">
        <f>Heat_map_raw!L3</f>
        <v>64</v>
      </c>
      <c r="M8" s="222">
        <f>Heat_map_raw!M3</f>
        <v>31</v>
      </c>
      <c r="N8" s="219">
        <f>Heat_map_raw!N3</f>
        <v>16</v>
      </c>
      <c r="O8" s="219">
        <f>Heat_map_raw!O3</f>
        <v>7</v>
      </c>
      <c r="P8" s="219">
        <f>Heat_map_raw!P3</f>
        <v>7</v>
      </c>
      <c r="Q8" s="219">
        <f>Heat_map_raw!Q3</f>
        <v>7</v>
      </c>
      <c r="R8" s="218">
        <f>Heat_map_raw!R3</f>
        <v>0</v>
      </c>
      <c r="S8" s="218">
        <f>Heat_map_raw!S3</f>
        <v>0</v>
      </c>
      <c r="T8" s="218">
        <f>Heat_map_raw!T3</f>
        <v>0</v>
      </c>
      <c r="U8" s="218">
        <f>Heat_map_raw!U3</f>
        <v>0</v>
      </c>
      <c r="V8" s="218">
        <f>Heat_map_raw!V3</f>
        <v>0</v>
      </c>
      <c r="W8" s="219">
        <f>Heat_map_raw!W3</f>
        <v>0</v>
      </c>
      <c r="X8" s="219">
        <f>Heat_map_raw!X3</f>
        <v>0</v>
      </c>
      <c r="Y8" s="219">
        <f>Heat_map_raw!Y3</f>
        <v>0</v>
      </c>
      <c r="Z8" s="219">
        <f>Heat_map_raw!Z3</f>
        <v>0</v>
      </c>
      <c r="AA8" s="219">
        <f>Heat_map_raw!AA3</f>
        <v>0</v>
      </c>
      <c r="AB8" s="219">
        <f>Heat_map_raw!AB3</f>
        <v>0</v>
      </c>
      <c r="AC8" s="219">
        <f>Heat_map_raw!AC3</f>
        <v>0</v>
      </c>
      <c r="AD8" s="219">
        <f>Heat_map_raw!AD3</f>
        <v>0</v>
      </c>
      <c r="AE8" s="219">
        <f>Heat_map_raw!AE3</f>
        <v>0</v>
      </c>
      <c r="AF8" s="219">
        <f>Heat_map_raw!AF3</f>
        <v>0</v>
      </c>
    </row>
    <row r="9" spans="1:32" ht="15.75" customHeight="1" x14ac:dyDescent="0.15">
      <c r="A9" s="57" t="s">
        <v>85</v>
      </c>
      <c r="B9" s="58">
        <f t="shared" ref="B9:AF9" si="3">B21-B22</f>
        <v>480589.56120016857</v>
      </c>
      <c r="C9" s="58">
        <f t="shared" si="3"/>
        <v>804578.34433124226</v>
      </c>
      <c r="D9" s="58">
        <f t="shared" si="3"/>
        <v>898315.62716594955</v>
      </c>
      <c r="E9" s="58">
        <f t="shared" si="3"/>
        <v>1213377.0500270503</v>
      </c>
      <c r="F9" s="58">
        <f t="shared" si="3"/>
        <v>2166000.7855019984</v>
      </c>
      <c r="G9" s="58">
        <f t="shared" si="3"/>
        <v>4946873.5095983297</v>
      </c>
      <c r="H9" s="58">
        <f t="shared" si="3"/>
        <v>17350324.684690915</v>
      </c>
      <c r="I9" s="58">
        <f t="shared" si="3"/>
        <v>9608071.4905575514</v>
      </c>
      <c r="J9" s="92">
        <f t="shared" si="3"/>
        <v>4075717.8292473815</v>
      </c>
      <c r="K9" s="69">
        <f t="shared" si="3"/>
        <v>1645961.0206579496</v>
      </c>
      <c r="L9" s="69">
        <f t="shared" si="3"/>
        <v>456217.92771367263</v>
      </c>
      <c r="M9" s="101">
        <f t="shared" si="3"/>
        <v>235541.5611656672</v>
      </c>
      <c r="N9" s="58">
        <f t="shared" si="3"/>
        <v>125204.76961541476</v>
      </c>
      <c r="O9" s="58">
        <f t="shared" si="3"/>
        <v>54741.285658284673</v>
      </c>
      <c r="P9" s="58">
        <f t="shared" si="3"/>
        <v>54777.086706743969</v>
      </c>
      <c r="Q9" s="58">
        <f t="shared" si="3"/>
        <v>54777.086706743925</v>
      </c>
      <c r="R9" s="58">
        <f t="shared" si="3"/>
        <v>0</v>
      </c>
      <c r="S9" s="58">
        <f t="shared" si="3"/>
        <v>0</v>
      </c>
      <c r="T9" s="58">
        <f t="shared" si="3"/>
        <v>0</v>
      </c>
      <c r="U9" s="58">
        <f t="shared" si="3"/>
        <v>0</v>
      </c>
      <c r="V9" s="58">
        <f t="shared" si="3"/>
        <v>0</v>
      </c>
      <c r="W9" s="58">
        <f t="shared" si="3"/>
        <v>0</v>
      </c>
      <c r="X9" s="58">
        <f t="shared" si="3"/>
        <v>0</v>
      </c>
      <c r="Y9" s="58">
        <f t="shared" si="3"/>
        <v>0</v>
      </c>
      <c r="Z9" s="58">
        <f t="shared" si="3"/>
        <v>0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0</v>
      </c>
    </row>
    <row r="10" spans="1:32" ht="15.75" customHeight="1" x14ac:dyDescent="0.15">
      <c r="A10" s="60" t="s">
        <v>86</v>
      </c>
      <c r="B10" s="61">
        <f t="shared" ref="B10:AF10" si="4">B9/B21</f>
        <v>0.4649666807277173</v>
      </c>
      <c r="C10" s="61">
        <f t="shared" si="4"/>
        <v>0.46496668072771746</v>
      </c>
      <c r="D10" s="61">
        <f t="shared" si="4"/>
        <v>0.46496668072771719</v>
      </c>
      <c r="E10" s="61">
        <f t="shared" si="4"/>
        <v>0.46496668072771707</v>
      </c>
      <c r="F10" s="61">
        <f t="shared" si="4"/>
        <v>0.46496668072771735</v>
      </c>
      <c r="G10" s="61">
        <f t="shared" si="4"/>
        <v>0.4649666807277173</v>
      </c>
      <c r="H10" s="61">
        <f t="shared" si="4"/>
        <v>0.46496668072771724</v>
      </c>
      <c r="I10" s="61">
        <f t="shared" si="4"/>
        <v>0.46496668072771735</v>
      </c>
      <c r="J10" s="94">
        <f t="shared" si="4"/>
        <v>0.45544853268006669</v>
      </c>
      <c r="K10" s="66">
        <f t="shared" si="4"/>
        <v>0.43840853948911923</v>
      </c>
      <c r="L10" s="66">
        <f t="shared" si="4"/>
        <v>0.42430982860274613</v>
      </c>
      <c r="M10" s="103">
        <f t="shared" si="4"/>
        <v>0.41294102588651321</v>
      </c>
      <c r="N10" s="61">
        <f t="shared" si="4"/>
        <v>0.39606775194685923</v>
      </c>
      <c r="O10" s="61">
        <f t="shared" si="4"/>
        <v>0.37439066110136748</v>
      </c>
      <c r="P10" s="61">
        <f t="shared" si="4"/>
        <v>0.35532117638104105</v>
      </c>
      <c r="Q10" s="61">
        <f t="shared" si="4"/>
        <v>0.3379753419844298</v>
      </c>
      <c r="R10" s="61" t="e">
        <f t="shared" si="4"/>
        <v>#DIV/0!</v>
      </c>
      <c r="S10" s="61" t="e">
        <f t="shared" si="4"/>
        <v>#DIV/0!</v>
      </c>
      <c r="T10" s="61" t="e">
        <f t="shared" si="4"/>
        <v>#DIV/0!</v>
      </c>
      <c r="U10" s="61" t="e">
        <f t="shared" si="4"/>
        <v>#DIV/0!</v>
      </c>
      <c r="V10" s="61" t="e">
        <f t="shared" si="4"/>
        <v>#DIV/0!</v>
      </c>
      <c r="W10" s="61" t="e">
        <f t="shared" si="4"/>
        <v>#DIV/0!</v>
      </c>
      <c r="X10" s="61" t="e">
        <f t="shared" si="4"/>
        <v>#DIV/0!</v>
      </c>
      <c r="Y10" s="61" t="e">
        <f t="shared" si="4"/>
        <v>#DIV/0!</v>
      </c>
      <c r="Z10" s="61" t="e">
        <f t="shared" si="4"/>
        <v>#DIV/0!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 t="e">
        <f t="shared" si="4"/>
        <v>#DIV/0!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904399.99999999988</v>
      </c>
      <c r="C12" s="58">
        <f t="shared" si="5"/>
        <v>1514100</v>
      </c>
      <c r="D12" s="58">
        <f t="shared" si="5"/>
        <v>1690500</v>
      </c>
      <c r="E12" s="58">
        <f t="shared" si="5"/>
        <v>2283399.9999999995</v>
      </c>
      <c r="F12" s="58">
        <f t="shared" si="5"/>
        <v>4076100</v>
      </c>
      <c r="G12" s="58">
        <f t="shared" si="5"/>
        <v>9309300</v>
      </c>
      <c r="H12" s="58">
        <f t="shared" si="5"/>
        <v>32650800</v>
      </c>
      <c r="I12" s="69">
        <f t="shared" si="5"/>
        <v>18081000</v>
      </c>
      <c r="J12" s="92">
        <f t="shared" si="5"/>
        <v>7830200.0000000019</v>
      </c>
      <c r="K12" s="69">
        <f t="shared" si="5"/>
        <v>3285100.0000000009</v>
      </c>
      <c r="L12" s="69">
        <f t="shared" si="5"/>
        <v>940800</v>
      </c>
      <c r="M12" s="101">
        <f t="shared" si="5"/>
        <v>499100.00000000012</v>
      </c>
      <c r="N12" s="69">
        <f t="shared" si="5"/>
        <v>268800</v>
      </c>
      <c r="O12" s="58">
        <f t="shared" si="5"/>
        <v>117600</v>
      </c>
      <c r="P12" s="58">
        <f t="shared" si="5"/>
        <v>117600</v>
      </c>
      <c r="Q12" s="58">
        <f t="shared" si="5"/>
        <v>117600</v>
      </c>
      <c r="R12" s="58">
        <f t="shared" si="5"/>
        <v>0</v>
      </c>
      <c r="S12" s="58">
        <f t="shared" si="5"/>
        <v>0</v>
      </c>
      <c r="T12" s="58">
        <f t="shared" si="5"/>
        <v>0</v>
      </c>
      <c r="U12" s="58">
        <f t="shared" si="5"/>
        <v>0</v>
      </c>
      <c r="V12" s="58">
        <f t="shared" si="5"/>
        <v>0</v>
      </c>
      <c r="W12" s="58">
        <f t="shared" si="5"/>
        <v>0</v>
      </c>
      <c r="X12" s="58">
        <f t="shared" si="5"/>
        <v>0</v>
      </c>
      <c r="Y12" s="58">
        <f t="shared" si="5"/>
        <v>0</v>
      </c>
      <c r="Z12" s="58">
        <f t="shared" si="5"/>
        <v>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0</v>
      </c>
    </row>
    <row r="13" spans="1:32" ht="15.75" customHeight="1" x14ac:dyDescent="0.15">
      <c r="A13" s="62" t="s">
        <v>2</v>
      </c>
      <c r="B13" s="58">
        <f t="shared" ref="B13:AF13" si="6">SUM(B50:B70)</f>
        <v>477323.91458680981</v>
      </c>
      <c r="C13" s="58">
        <f t="shared" si="6"/>
        <v>799111.16660314973</v>
      </c>
      <c r="D13" s="58">
        <f t="shared" si="6"/>
        <v>892211.49669283757</v>
      </c>
      <c r="E13" s="58">
        <f t="shared" si="6"/>
        <v>1205132.0506053979</v>
      </c>
      <c r="F13" s="58">
        <f t="shared" si="6"/>
        <v>2151282.6274295617</v>
      </c>
      <c r="G13" s="58">
        <f t="shared" si="6"/>
        <v>4913259.086756954</v>
      </c>
      <c r="H13" s="58">
        <f t="shared" si="6"/>
        <v>17232427.764695946</v>
      </c>
      <c r="I13" s="69">
        <f t="shared" si="6"/>
        <v>9542783.834192954</v>
      </c>
      <c r="J13" s="92">
        <f t="shared" si="6"/>
        <v>3889524.9015247184</v>
      </c>
      <c r="K13" s="69">
        <f t="shared" si="6"/>
        <v>1460049.6210890657</v>
      </c>
      <c r="L13" s="69">
        <f t="shared" si="6"/>
        <v>378312.45242793602</v>
      </c>
      <c r="M13" s="101">
        <f t="shared" si="6"/>
        <v>183245.09414478147</v>
      </c>
      <c r="N13" s="69">
        <f t="shared" si="6"/>
        <v>94578.113106984005</v>
      </c>
      <c r="O13" s="58">
        <f t="shared" si="6"/>
        <v>41377.924484305498</v>
      </c>
      <c r="P13" s="58">
        <f t="shared" si="6"/>
        <v>41377.924484305498</v>
      </c>
      <c r="Q13" s="58">
        <f t="shared" si="6"/>
        <v>41377.924484305498</v>
      </c>
      <c r="R13" s="58">
        <f t="shared" si="6"/>
        <v>0</v>
      </c>
      <c r="S13" s="58">
        <f t="shared" si="6"/>
        <v>0</v>
      </c>
      <c r="T13" s="58">
        <f t="shared" si="6"/>
        <v>0</v>
      </c>
      <c r="U13" s="58">
        <f t="shared" si="6"/>
        <v>0</v>
      </c>
      <c r="V13" s="58">
        <f t="shared" si="6"/>
        <v>0</v>
      </c>
      <c r="W13" s="58">
        <f t="shared" si="6"/>
        <v>0</v>
      </c>
      <c r="X13" s="58">
        <f t="shared" si="6"/>
        <v>0</v>
      </c>
      <c r="Y13" s="58">
        <f t="shared" si="6"/>
        <v>0</v>
      </c>
      <c r="Z13" s="58">
        <f t="shared" si="6"/>
        <v>0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0</v>
      </c>
    </row>
    <row r="14" spans="1:32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7804.6285641222366</v>
      </c>
      <c r="O15" s="58">
        <f t="shared" si="7"/>
        <v>10337.55274261603</v>
      </c>
      <c r="P15" s="58">
        <f t="shared" si="7"/>
        <v>17291.906405830458</v>
      </c>
      <c r="Q15" s="58">
        <f t="shared" si="7"/>
        <v>24214.934151643018</v>
      </c>
      <c r="R15" s="58">
        <f t="shared" si="7"/>
        <v>0</v>
      </c>
      <c r="S15" s="58">
        <f t="shared" si="7"/>
        <v>0</v>
      </c>
      <c r="T15" s="58">
        <f t="shared" si="7"/>
        <v>0</v>
      </c>
      <c r="U15" s="58">
        <f t="shared" si="7"/>
        <v>0</v>
      </c>
      <c r="V15" s="58">
        <f t="shared" si="7"/>
        <v>0</v>
      </c>
      <c r="W15" s="58">
        <f t="shared" si="7"/>
        <v>0</v>
      </c>
      <c r="X15" s="58">
        <f t="shared" si="7"/>
        <v>0</v>
      </c>
      <c r="Y15" s="58">
        <f t="shared" si="7"/>
        <v>0</v>
      </c>
      <c r="Z15" s="58">
        <f t="shared" si="7"/>
        <v>0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0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320965.34969952685</v>
      </c>
      <c r="K16" s="117">
        <f t="shared" si="8"/>
        <v>364767.93248945166</v>
      </c>
      <c r="L16" s="117">
        <f t="shared" si="8"/>
        <v>158097.42999616414</v>
      </c>
      <c r="M16" s="118">
        <f t="shared" si="8"/>
        <v>107237.56552870481</v>
      </c>
      <c r="N16" s="127">
        <f t="shared" si="8"/>
        <v>71172.484337041256</v>
      </c>
      <c r="O16" s="127">
        <f t="shared" si="8"/>
        <v>38092.315560669995</v>
      </c>
      <c r="P16" s="127">
        <f t="shared" si="8"/>
        <v>45015.343306482529</v>
      </c>
      <c r="Q16" s="127">
        <f t="shared" si="8"/>
        <v>51938.371052295115</v>
      </c>
      <c r="R16" s="127">
        <f t="shared" si="8"/>
        <v>0</v>
      </c>
      <c r="S16" s="127">
        <f t="shared" si="8"/>
        <v>0</v>
      </c>
      <c r="T16" s="127">
        <f t="shared" si="8"/>
        <v>0</v>
      </c>
      <c r="U16" s="127">
        <f t="shared" si="8"/>
        <v>0</v>
      </c>
      <c r="V16" s="127">
        <f t="shared" si="8"/>
        <v>0</v>
      </c>
      <c r="W16" s="127">
        <f t="shared" si="8"/>
        <v>0</v>
      </c>
      <c r="X16" s="127">
        <f t="shared" si="8"/>
        <v>0</v>
      </c>
      <c r="Y16" s="127">
        <f t="shared" si="8"/>
        <v>0</v>
      </c>
      <c r="Z16" s="127">
        <f t="shared" si="8"/>
        <v>0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0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129200.00000000001</v>
      </c>
      <c r="C18" s="58">
        <f t="shared" si="9"/>
        <v>216300</v>
      </c>
      <c r="D18" s="58">
        <f t="shared" si="9"/>
        <v>241500</v>
      </c>
      <c r="E18" s="58">
        <f t="shared" si="9"/>
        <v>326200</v>
      </c>
      <c r="F18" s="58">
        <f t="shared" si="9"/>
        <v>582300</v>
      </c>
      <c r="G18" s="58">
        <f t="shared" si="9"/>
        <v>1329900</v>
      </c>
      <c r="H18" s="58">
        <f t="shared" si="9"/>
        <v>4664400</v>
      </c>
      <c r="I18" s="58">
        <f t="shared" si="9"/>
        <v>2583000</v>
      </c>
      <c r="J18" s="92">
        <f t="shared" si="9"/>
        <v>1118600</v>
      </c>
      <c r="K18" s="69">
        <f t="shared" si="9"/>
        <v>469300</v>
      </c>
      <c r="L18" s="69">
        <f t="shared" si="9"/>
        <v>134400</v>
      </c>
      <c r="M18" s="101">
        <f t="shared" si="9"/>
        <v>71300</v>
      </c>
      <c r="N18" s="58">
        <f t="shared" si="9"/>
        <v>39514.946937731744</v>
      </c>
      <c r="O18" s="58">
        <f t="shared" si="9"/>
        <v>18276.793248945149</v>
      </c>
      <c r="P18" s="58">
        <f t="shared" si="9"/>
        <v>19270.272343690063</v>
      </c>
      <c r="Q18" s="58">
        <f t="shared" si="9"/>
        <v>20259.276307377571</v>
      </c>
      <c r="R18" s="58">
        <f t="shared" si="9"/>
        <v>0</v>
      </c>
      <c r="S18" s="58">
        <f t="shared" si="9"/>
        <v>0</v>
      </c>
      <c r="T18" s="58">
        <f t="shared" si="9"/>
        <v>0</v>
      </c>
      <c r="U18" s="58">
        <f t="shared" si="9"/>
        <v>0</v>
      </c>
      <c r="V18" s="58">
        <f t="shared" si="9"/>
        <v>0</v>
      </c>
      <c r="W18" s="58">
        <f t="shared" si="9"/>
        <v>0</v>
      </c>
      <c r="X18" s="58">
        <f t="shared" si="9"/>
        <v>0</v>
      </c>
      <c r="Y18" s="58">
        <f t="shared" si="9"/>
        <v>0</v>
      </c>
      <c r="Z18" s="58">
        <f t="shared" si="9"/>
        <v>0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0</v>
      </c>
    </row>
    <row r="19" spans="1:32" ht="15.75" customHeight="1" x14ac:dyDescent="0.15">
      <c r="A19" s="62" t="s">
        <v>88</v>
      </c>
      <c r="B19" s="58">
        <f t="shared" ref="B19:AF19" si="10">3*(B50+B98)</f>
        <v>75686.524213021534</v>
      </c>
      <c r="C19" s="58">
        <f t="shared" si="10"/>
        <v>126710.48906560804</v>
      </c>
      <c r="D19" s="58">
        <f t="shared" si="10"/>
        <v>141472.87614121285</v>
      </c>
      <c r="E19" s="58">
        <f t="shared" si="10"/>
        <v>191090.89936755129</v>
      </c>
      <c r="F19" s="58">
        <f t="shared" si="10"/>
        <v>341116.58706843999</v>
      </c>
      <c r="G19" s="58">
        <f t="shared" si="10"/>
        <v>779067.40364471637</v>
      </c>
      <c r="H19" s="58">
        <f t="shared" si="10"/>
        <v>2732447.5506131402</v>
      </c>
      <c r="I19" s="58">
        <f t="shared" si="10"/>
        <v>1513144.6752494941</v>
      </c>
      <c r="J19" s="92">
        <f t="shared" si="10"/>
        <v>662591.91952837515</v>
      </c>
      <c r="K19" s="69">
        <f t="shared" si="10"/>
        <v>283621.42576353374</v>
      </c>
      <c r="L19" s="69">
        <f t="shared" si="10"/>
        <v>82572.189862227169</v>
      </c>
      <c r="M19" s="101">
        <f t="shared" si="10"/>
        <v>44375.77916084668</v>
      </c>
      <c r="N19" s="58">
        <f t="shared" si="10"/>
        <v>25164.208442413972</v>
      </c>
      <c r="O19" s="58">
        <f t="shared" si="10"/>
        <v>12002.820288301031</v>
      </c>
      <c r="P19" s="58">
        <f t="shared" si="10"/>
        <v>12991.824251988539</v>
      </c>
      <c r="Q19" s="58">
        <f t="shared" si="10"/>
        <v>13980.828215676047</v>
      </c>
      <c r="R19" s="58">
        <f t="shared" si="10"/>
        <v>0</v>
      </c>
      <c r="S19" s="58">
        <f t="shared" si="10"/>
        <v>0</v>
      </c>
      <c r="T19" s="58">
        <f t="shared" si="10"/>
        <v>0</v>
      </c>
      <c r="U19" s="58">
        <f t="shared" si="10"/>
        <v>0</v>
      </c>
      <c r="V19" s="58">
        <f t="shared" si="10"/>
        <v>0</v>
      </c>
      <c r="W19" s="58">
        <f t="shared" si="10"/>
        <v>0</v>
      </c>
      <c r="X19" s="58">
        <f t="shared" si="10"/>
        <v>0</v>
      </c>
      <c r="Y19" s="58">
        <f t="shared" si="10"/>
        <v>0</v>
      </c>
      <c r="Z19" s="58">
        <f t="shared" si="10"/>
        <v>0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0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1033599.9999999999</v>
      </c>
      <c r="C21" s="58">
        <f t="shared" si="11"/>
        <v>1730400</v>
      </c>
      <c r="D21" s="58">
        <f t="shared" si="11"/>
        <v>1932000</v>
      </c>
      <c r="E21" s="58">
        <f t="shared" si="11"/>
        <v>2609599.9999999995</v>
      </c>
      <c r="F21" s="58">
        <f t="shared" si="11"/>
        <v>4658400</v>
      </c>
      <c r="G21" s="58">
        <f t="shared" si="11"/>
        <v>10639200</v>
      </c>
      <c r="H21" s="58">
        <f t="shared" si="11"/>
        <v>37315200</v>
      </c>
      <c r="I21" s="58">
        <f t="shared" si="11"/>
        <v>20664000</v>
      </c>
      <c r="J21" s="92">
        <f t="shared" si="11"/>
        <v>8948800.0000000019</v>
      </c>
      <c r="K21" s="69">
        <f t="shared" si="11"/>
        <v>3754400.0000000009</v>
      </c>
      <c r="L21" s="69">
        <f t="shared" si="11"/>
        <v>1075200</v>
      </c>
      <c r="M21" s="101">
        <f t="shared" si="11"/>
        <v>570400.00000000012</v>
      </c>
      <c r="N21" s="58">
        <f t="shared" si="11"/>
        <v>316119.57550185401</v>
      </c>
      <c r="O21" s="58">
        <f t="shared" si="11"/>
        <v>146214.34599156119</v>
      </c>
      <c r="P21" s="58">
        <f t="shared" si="11"/>
        <v>154162.17874952054</v>
      </c>
      <c r="Q21" s="58">
        <f t="shared" si="11"/>
        <v>162074.21045902057</v>
      </c>
      <c r="R21" s="58">
        <f t="shared" si="11"/>
        <v>0</v>
      </c>
      <c r="S21" s="58">
        <f t="shared" si="11"/>
        <v>0</v>
      </c>
      <c r="T21" s="58">
        <f t="shared" si="11"/>
        <v>0</v>
      </c>
      <c r="U21" s="58">
        <f t="shared" si="11"/>
        <v>0</v>
      </c>
      <c r="V21" s="58">
        <f t="shared" si="11"/>
        <v>0</v>
      </c>
      <c r="W21" s="58">
        <f t="shared" si="11"/>
        <v>0</v>
      </c>
      <c r="X21" s="58">
        <f t="shared" si="11"/>
        <v>0</v>
      </c>
      <c r="Y21" s="58">
        <f t="shared" si="11"/>
        <v>0</v>
      </c>
      <c r="Z21" s="58">
        <f t="shared" si="11"/>
        <v>0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0</v>
      </c>
    </row>
    <row r="22" spans="1:32" ht="15.75" customHeight="1" x14ac:dyDescent="0.15">
      <c r="A22" s="235" t="s">
        <v>92</v>
      </c>
      <c r="B22" s="58">
        <f t="shared" ref="B22:AF22" si="12">B13+B16+B19</f>
        <v>553010.43879983132</v>
      </c>
      <c r="C22" s="58">
        <f t="shared" si="12"/>
        <v>925821.65566875774</v>
      </c>
      <c r="D22" s="58">
        <f t="shared" si="12"/>
        <v>1033684.3728340504</v>
      </c>
      <c r="E22" s="58">
        <f t="shared" si="12"/>
        <v>1396222.9499729492</v>
      </c>
      <c r="F22" s="58">
        <f t="shared" si="12"/>
        <v>2492399.2144980016</v>
      </c>
      <c r="G22" s="58">
        <f t="shared" si="12"/>
        <v>5692326.4904016703</v>
      </c>
      <c r="H22" s="58">
        <f t="shared" si="12"/>
        <v>19964875.315309085</v>
      </c>
      <c r="I22" s="58">
        <f t="shared" si="12"/>
        <v>11055928.509442449</v>
      </c>
      <c r="J22" s="92">
        <f t="shared" si="12"/>
        <v>4873082.1707526203</v>
      </c>
      <c r="K22" s="69">
        <f t="shared" si="12"/>
        <v>2108438.9793420513</v>
      </c>
      <c r="L22" s="69">
        <f t="shared" si="12"/>
        <v>618982.07228632737</v>
      </c>
      <c r="M22" s="101">
        <f t="shared" si="12"/>
        <v>334858.43883433292</v>
      </c>
      <c r="N22" s="58">
        <f t="shared" si="12"/>
        <v>190914.80588643925</v>
      </c>
      <c r="O22" s="58">
        <f t="shared" si="12"/>
        <v>91473.060333276517</v>
      </c>
      <c r="P22" s="58">
        <f t="shared" si="12"/>
        <v>99385.092042776567</v>
      </c>
      <c r="Q22" s="58">
        <f t="shared" si="12"/>
        <v>107297.12375227665</v>
      </c>
      <c r="R22" s="58">
        <f t="shared" si="12"/>
        <v>0</v>
      </c>
      <c r="S22" s="58">
        <f t="shared" si="12"/>
        <v>0</v>
      </c>
      <c r="T22" s="58">
        <f t="shared" si="12"/>
        <v>0</v>
      </c>
      <c r="U22" s="58">
        <f t="shared" si="12"/>
        <v>0</v>
      </c>
      <c r="V22" s="58">
        <f t="shared" si="12"/>
        <v>0</v>
      </c>
      <c r="W22" s="58">
        <f t="shared" si="12"/>
        <v>0</v>
      </c>
      <c r="X22" s="58">
        <f t="shared" si="12"/>
        <v>0</v>
      </c>
      <c r="Y22" s="58">
        <f t="shared" si="12"/>
        <v>0</v>
      </c>
      <c r="Z22" s="58">
        <f t="shared" si="12"/>
        <v>0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0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43066.666666666672</v>
      </c>
      <c r="C26" s="58">
        <f t="shared" si="13"/>
        <v>72100</v>
      </c>
      <c r="D26" s="58">
        <f t="shared" si="13"/>
        <v>80500</v>
      </c>
      <c r="E26" s="58">
        <f t="shared" si="13"/>
        <v>108733.33333333334</v>
      </c>
      <c r="F26" s="58">
        <f t="shared" si="13"/>
        <v>194100</v>
      </c>
      <c r="G26" s="58">
        <f t="shared" si="13"/>
        <v>443300</v>
      </c>
      <c r="H26" s="58">
        <f t="shared" si="13"/>
        <v>1554800</v>
      </c>
      <c r="I26" s="58">
        <f t="shared" si="13"/>
        <v>861000</v>
      </c>
      <c r="J26" s="92">
        <f t="shared" si="13"/>
        <v>372866.66666666663</v>
      </c>
      <c r="K26" s="69">
        <f t="shared" si="13"/>
        <v>156433.33333333334</v>
      </c>
      <c r="L26" s="69">
        <f t="shared" si="13"/>
        <v>44800</v>
      </c>
      <c r="M26" s="101">
        <f t="shared" si="13"/>
        <v>23766.666666666664</v>
      </c>
      <c r="N26" s="58">
        <f t="shared" ref="N26:AF26" si="14">N$4/75*N8</f>
        <v>12800</v>
      </c>
      <c r="O26" s="58">
        <f t="shared" si="14"/>
        <v>5600</v>
      </c>
      <c r="P26" s="58">
        <f t="shared" si="14"/>
        <v>5600</v>
      </c>
      <c r="Q26" s="58">
        <f t="shared" si="14"/>
        <v>5600</v>
      </c>
      <c r="R26" s="58">
        <f t="shared" si="14"/>
        <v>0</v>
      </c>
      <c r="S26" s="58">
        <f t="shared" si="14"/>
        <v>0</v>
      </c>
      <c r="T26" s="58">
        <f t="shared" si="14"/>
        <v>0</v>
      </c>
      <c r="U26" s="58">
        <f t="shared" si="14"/>
        <v>0</v>
      </c>
      <c r="V26" s="58">
        <f t="shared" si="14"/>
        <v>0</v>
      </c>
      <c r="W26" s="58">
        <f t="shared" si="14"/>
        <v>0</v>
      </c>
      <c r="X26" s="58">
        <f t="shared" si="14"/>
        <v>0</v>
      </c>
      <c r="Y26" s="58">
        <f t="shared" si="14"/>
        <v>0</v>
      </c>
      <c r="Z26" s="58">
        <f t="shared" si="14"/>
        <v>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43066.666666666672</v>
      </c>
      <c r="C27" s="58">
        <f t="shared" si="16"/>
        <v>72100</v>
      </c>
      <c r="D27" s="58">
        <f t="shared" si="16"/>
        <v>80500</v>
      </c>
      <c r="E27" s="58">
        <f t="shared" si="16"/>
        <v>108733.33333333334</v>
      </c>
      <c r="F27" s="58">
        <f t="shared" si="16"/>
        <v>194100</v>
      </c>
      <c r="G27" s="58">
        <f t="shared" si="16"/>
        <v>443300</v>
      </c>
      <c r="H27" s="58">
        <f t="shared" si="16"/>
        <v>1554800</v>
      </c>
      <c r="I27" s="58">
        <f t="shared" si="16"/>
        <v>861000</v>
      </c>
      <c r="J27" s="92">
        <f t="shared" si="16"/>
        <v>372866.66666666663</v>
      </c>
      <c r="K27" s="69">
        <f t="shared" si="16"/>
        <v>156433.33333333334</v>
      </c>
      <c r="L27" s="69">
        <f t="shared" si="16"/>
        <v>44800</v>
      </c>
      <c r="M27" s="101">
        <f t="shared" si="16"/>
        <v>23766.666666666664</v>
      </c>
      <c r="N27" s="58">
        <f t="shared" si="16"/>
        <v>12800</v>
      </c>
      <c r="O27" s="58">
        <f t="shared" si="16"/>
        <v>5600</v>
      </c>
      <c r="P27" s="58">
        <f t="shared" si="16"/>
        <v>5600</v>
      </c>
      <c r="Q27" s="58">
        <f t="shared" si="16"/>
        <v>5600</v>
      </c>
      <c r="R27" s="58">
        <f t="shared" si="16"/>
        <v>0</v>
      </c>
      <c r="S27" s="58">
        <f t="shared" si="16"/>
        <v>0</v>
      </c>
      <c r="T27" s="58">
        <f t="shared" si="16"/>
        <v>0</v>
      </c>
      <c r="U27" s="58">
        <f t="shared" si="16"/>
        <v>0</v>
      </c>
      <c r="V27" s="58">
        <f t="shared" si="16"/>
        <v>0</v>
      </c>
      <c r="W27" s="58">
        <f t="shared" si="16"/>
        <v>0</v>
      </c>
      <c r="X27" s="58">
        <f t="shared" si="16"/>
        <v>0</v>
      </c>
      <c r="Y27" s="58">
        <f t="shared" si="16"/>
        <v>0</v>
      </c>
      <c r="Z27" s="58">
        <f t="shared" si="16"/>
        <v>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43066.666666666672</v>
      </c>
      <c r="C28" s="58">
        <f t="shared" si="17"/>
        <v>72100</v>
      </c>
      <c r="D28" s="58">
        <f t="shared" si="17"/>
        <v>80500</v>
      </c>
      <c r="E28" s="58">
        <f t="shared" si="17"/>
        <v>108733.33333333334</v>
      </c>
      <c r="F28" s="58">
        <f t="shared" si="17"/>
        <v>194100</v>
      </c>
      <c r="G28" s="58">
        <f t="shared" si="17"/>
        <v>443300</v>
      </c>
      <c r="H28" s="58">
        <f t="shared" si="17"/>
        <v>1554800</v>
      </c>
      <c r="I28" s="58">
        <f t="shared" si="17"/>
        <v>861000</v>
      </c>
      <c r="J28" s="92">
        <f t="shared" si="17"/>
        <v>372866.66666666663</v>
      </c>
      <c r="K28" s="69">
        <f t="shared" si="17"/>
        <v>156433.33333333334</v>
      </c>
      <c r="L28" s="69">
        <f t="shared" si="17"/>
        <v>44800</v>
      </c>
      <c r="M28" s="101">
        <f t="shared" si="17"/>
        <v>23766.666666666664</v>
      </c>
      <c r="N28" s="58">
        <f t="shared" si="17"/>
        <v>12800</v>
      </c>
      <c r="O28" s="58">
        <f t="shared" si="17"/>
        <v>5600</v>
      </c>
      <c r="P28" s="58">
        <f t="shared" si="17"/>
        <v>5600</v>
      </c>
      <c r="Q28" s="58">
        <f t="shared" si="17"/>
        <v>5600</v>
      </c>
      <c r="R28" s="58">
        <f t="shared" si="17"/>
        <v>0</v>
      </c>
      <c r="S28" s="58">
        <f t="shared" si="17"/>
        <v>0</v>
      </c>
      <c r="T28" s="58">
        <f t="shared" si="17"/>
        <v>0</v>
      </c>
      <c r="U28" s="58">
        <f t="shared" si="17"/>
        <v>0</v>
      </c>
      <c r="V28" s="58">
        <f t="shared" si="17"/>
        <v>0</v>
      </c>
      <c r="W28" s="58">
        <f t="shared" si="17"/>
        <v>0</v>
      </c>
      <c r="X28" s="58">
        <f t="shared" si="17"/>
        <v>0</v>
      </c>
      <c r="Y28" s="58">
        <f t="shared" si="17"/>
        <v>0</v>
      </c>
      <c r="Z28" s="58">
        <f t="shared" si="17"/>
        <v>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43066.666666666672</v>
      </c>
      <c r="C29" s="58">
        <f t="shared" si="18"/>
        <v>72100</v>
      </c>
      <c r="D29" s="58">
        <f t="shared" si="18"/>
        <v>80500</v>
      </c>
      <c r="E29" s="58">
        <f t="shared" si="18"/>
        <v>108733.33333333334</v>
      </c>
      <c r="F29" s="58">
        <f t="shared" si="18"/>
        <v>194100</v>
      </c>
      <c r="G29" s="58">
        <f t="shared" si="18"/>
        <v>443300</v>
      </c>
      <c r="H29" s="58">
        <f t="shared" si="18"/>
        <v>1554800</v>
      </c>
      <c r="I29" s="58">
        <f t="shared" si="18"/>
        <v>861000</v>
      </c>
      <c r="J29" s="92">
        <f t="shared" si="18"/>
        <v>372866.66666666663</v>
      </c>
      <c r="K29" s="69">
        <f t="shared" si="18"/>
        <v>156433.33333333334</v>
      </c>
      <c r="L29" s="69">
        <f t="shared" si="18"/>
        <v>44800</v>
      </c>
      <c r="M29" s="101">
        <f t="shared" si="18"/>
        <v>23766.666666666664</v>
      </c>
      <c r="N29" s="58">
        <f t="shared" si="18"/>
        <v>12800</v>
      </c>
      <c r="O29" s="58">
        <f t="shared" si="18"/>
        <v>5600</v>
      </c>
      <c r="P29" s="58">
        <f t="shared" si="18"/>
        <v>5600</v>
      </c>
      <c r="Q29" s="58">
        <f t="shared" si="18"/>
        <v>5600</v>
      </c>
      <c r="R29" s="58">
        <f t="shared" si="18"/>
        <v>0</v>
      </c>
      <c r="S29" s="58">
        <f t="shared" si="18"/>
        <v>0</v>
      </c>
      <c r="T29" s="58">
        <f t="shared" si="18"/>
        <v>0</v>
      </c>
      <c r="U29" s="58">
        <f t="shared" si="18"/>
        <v>0</v>
      </c>
      <c r="V29" s="58">
        <f t="shared" si="18"/>
        <v>0</v>
      </c>
      <c r="W29" s="58">
        <f t="shared" si="18"/>
        <v>0</v>
      </c>
      <c r="X29" s="58">
        <f t="shared" si="18"/>
        <v>0</v>
      </c>
      <c r="Y29" s="58">
        <f t="shared" si="18"/>
        <v>0</v>
      </c>
      <c r="Z29" s="58">
        <f t="shared" si="18"/>
        <v>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43066.666666666672</v>
      </c>
      <c r="C30" s="58">
        <f t="shared" si="19"/>
        <v>72100</v>
      </c>
      <c r="D30" s="58">
        <f t="shared" si="19"/>
        <v>80500</v>
      </c>
      <c r="E30" s="58">
        <f t="shared" si="19"/>
        <v>108733.33333333334</v>
      </c>
      <c r="F30" s="58">
        <f t="shared" si="19"/>
        <v>194100</v>
      </c>
      <c r="G30" s="58">
        <f t="shared" si="19"/>
        <v>443300</v>
      </c>
      <c r="H30" s="58">
        <f t="shared" si="19"/>
        <v>1554800</v>
      </c>
      <c r="I30" s="58">
        <f t="shared" si="19"/>
        <v>861000</v>
      </c>
      <c r="J30" s="92">
        <f t="shared" si="19"/>
        <v>372866.66666666663</v>
      </c>
      <c r="K30" s="69">
        <f t="shared" si="19"/>
        <v>156433.33333333334</v>
      </c>
      <c r="L30" s="69">
        <f t="shared" si="19"/>
        <v>44800</v>
      </c>
      <c r="M30" s="101">
        <f t="shared" si="19"/>
        <v>23766.666666666664</v>
      </c>
      <c r="N30" s="58">
        <f t="shared" si="19"/>
        <v>12800</v>
      </c>
      <c r="O30" s="58">
        <f t="shared" si="19"/>
        <v>5600</v>
      </c>
      <c r="P30" s="58">
        <f t="shared" si="19"/>
        <v>5600</v>
      </c>
      <c r="Q30" s="58">
        <f t="shared" si="19"/>
        <v>5600</v>
      </c>
      <c r="R30" s="58">
        <f t="shared" si="19"/>
        <v>0</v>
      </c>
      <c r="S30" s="58">
        <f t="shared" si="19"/>
        <v>0</v>
      </c>
      <c r="T30" s="58">
        <f t="shared" si="19"/>
        <v>0</v>
      </c>
      <c r="U30" s="58">
        <f t="shared" si="19"/>
        <v>0</v>
      </c>
      <c r="V30" s="58">
        <f t="shared" si="19"/>
        <v>0</v>
      </c>
      <c r="W30" s="58">
        <f t="shared" si="19"/>
        <v>0</v>
      </c>
      <c r="X30" s="58">
        <f t="shared" si="19"/>
        <v>0</v>
      </c>
      <c r="Y30" s="58">
        <f t="shared" si="19"/>
        <v>0</v>
      </c>
      <c r="Z30" s="58">
        <f t="shared" si="19"/>
        <v>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43066.666666666672</v>
      </c>
      <c r="C31" s="58">
        <f t="shared" si="20"/>
        <v>72100</v>
      </c>
      <c r="D31" s="58">
        <f t="shared" si="20"/>
        <v>80500</v>
      </c>
      <c r="E31" s="58">
        <f t="shared" si="20"/>
        <v>108733.33333333334</v>
      </c>
      <c r="F31" s="58">
        <f t="shared" si="20"/>
        <v>194100</v>
      </c>
      <c r="G31" s="58">
        <f t="shared" si="20"/>
        <v>443300</v>
      </c>
      <c r="H31" s="58">
        <f t="shared" si="20"/>
        <v>1554800</v>
      </c>
      <c r="I31" s="58">
        <f t="shared" si="20"/>
        <v>861000</v>
      </c>
      <c r="J31" s="92">
        <f t="shared" si="20"/>
        <v>372866.66666666663</v>
      </c>
      <c r="K31" s="69">
        <f t="shared" si="20"/>
        <v>156433.33333333334</v>
      </c>
      <c r="L31" s="69">
        <f t="shared" si="20"/>
        <v>44800</v>
      </c>
      <c r="M31" s="101">
        <f t="shared" si="20"/>
        <v>23766.666666666664</v>
      </c>
      <c r="N31" s="58">
        <f t="shared" si="20"/>
        <v>12800</v>
      </c>
      <c r="O31" s="58">
        <f t="shared" si="20"/>
        <v>5600</v>
      </c>
      <c r="P31" s="58">
        <f t="shared" si="20"/>
        <v>5600</v>
      </c>
      <c r="Q31" s="58">
        <f t="shared" si="20"/>
        <v>5600</v>
      </c>
      <c r="R31" s="58">
        <f t="shared" si="20"/>
        <v>0</v>
      </c>
      <c r="S31" s="58">
        <f t="shared" si="20"/>
        <v>0</v>
      </c>
      <c r="T31" s="58">
        <f t="shared" si="20"/>
        <v>0</v>
      </c>
      <c r="U31" s="58">
        <f t="shared" si="20"/>
        <v>0</v>
      </c>
      <c r="V31" s="58">
        <f t="shared" si="20"/>
        <v>0</v>
      </c>
      <c r="W31" s="58">
        <f t="shared" si="20"/>
        <v>0</v>
      </c>
      <c r="X31" s="58">
        <f t="shared" si="20"/>
        <v>0</v>
      </c>
      <c r="Y31" s="58">
        <f t="shared" si="20"/>
        <v>0</v>
      </c>
      <c r="Z31" s="58">
        <f t="shared" si="20"/>
        <v>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43066.666666666672</v>
      </c>
      <c r="C32" s="58">
        <f t="shared" si="21"/>
        <v>72100</v>
      </c>
      <c r="D32" s="58">
        <f t="shared" si="21"/>
        <v>80500</v>
      </c>
      <c r="E32" s="58">
        <f t="shared" si="21"/>
        <v>108733.33333333334</v>
      </c>
      <c r="F32" s="58">
        <f t="shared" si="21"/>
        <v>194100</v>
      </c>
      <c r="G32" s="58">
        <f t="shared" si="21"/>
        <v>443300</v>
      </c>
      <c r="H32" s="58">
        <f t="shared" si="21"/>
        <v>1554800</v>
      </c>
      <c r="I32" s="58">
        <f t="shared" si="21"/>
        <v>861000</v>
      </c>
      <c r="J32" s="92">
        <f t="shared" si="21"/>
        <v>372866.66666666663</v>
      </c>
      <c r="K32" s="69">
        <f t="shared" si="21"/>
        <v>156433.33333333334</v>
      </c>
      <c r="L32" s="69">
        <f t="shared" si="21"/>
        <v>44800</v>
      </c>
      <c r="M32" s="101">
        <f t="shared" si="21"/>
        <v>23766.666666666664</v>
      </c>
      <c r="N32" s="58">
        <f t="shared" si="21"/>
        <v>12800</v>
      </c>
      <c r="O32" s="58">
        <f t="shared" si="21"/>
        <v>5600</v>
      </c>
      <c r="P32" s="58">
        <f t="shared" si="21"/>
        <v>5600</v>
      </c>
      <c r="Q32" s="58">
        <f t="shared" si="21"/>
        <v>5600</v>
      </c>
      <c r="R32" s="58">
        <f t="shared" si="21"/>
        <v>0</v>
      </c>
      <c r="S32" s="58">
        <f t="shared" si="21"/>
        <v>0</v>
      </c>
      <c r="T32" s="58">
        <f t="shared" si="21"/>
        <v>0</v>
      </c>
      <c r="U32" s="58">
        <f t="shared" si="21"/>
        <v>0</v>
      </c>
      <c r="V32" s="58">
        <f t="shared" si="21"/>
        <v>0</v>
      </c>
      <c r="W32" s="58">
        <f t="shared" si="21"/>
        <v>0</v>
      </c>
      <c r="X32" s="58">
        <f t="shared" si="21"/>
        <v>0</v>
      </c>
      <c r="Y32" s="58">
        <f t="shared" si="21"/>
        <v>0</v>
      </c>
      <c r="Z32" s="58">
        <f t="shared" si="21"/>
        <v>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43066.666666666672</v>
      </c>
      <c r="C33" s="58">
        <f t="shared" si="22"/>
        <v>72100</v>
      </c>
      <c r="D33" s="58">
        <f t="shared" si="22"/>
        <v>80500</v>
      </c>
      <c r="E33" s="58">
        <f t="shared" si="22"/>
        <v>108733.33333333334</v>
      </c>
      <c r="F33" s="58">
        <f t="shared" si="22"/>
        <v>194100</v>
      </c>
      <c r="G33" s="58">
        <f t="shared" si="22"/>
        <v>443300</v>
      </c>
      <c r="H33" s="58">
        <f t="shared" si="22"/>
        <v>1554800</v>
      </c>
      <c r="I33" s="58">
        <f t="shared" si="22"/>
        <v>861000</v>
      </c>
      <c r="J33" s="92">
        <f t="shared" si="22"/>
        <v>372866.66666666663</v>
      </c>
      <c r="K33" s="69">
        <f t="shared" si="22"/>
        <v>156433.33333333334</v>
      </c>
      <c r="L33" s="69">
        <f t="shared" si="22"/>
        <v>44800</v>
      </c>
      <c r="M33" s="101">
        <f t="shared" si="22"/>
        <v>23766.666666666664</v>
      </c>
      <c r="N33" s="58">
        <f t="shared" si="22"/>
        <v>12800</v>
      </c>
      <c r="O33" s="58">
        <f t="shared" si="22"/>
        <v>5600</v>
      </c>
      <c r="P33" s="58">
        <f t="shared" si="22"/>
        <v>5600</v>
      </c>
      <c r="Q33" s="58">
        <f t="shared" si="22"/>
        <v>5600</v>
      </c>
      <c r="R33" s="58">
        <f t="shared" si="22"/>
        <v>0</v>
      </c>
      <c r="S33" s="58">
        <f t="shared" si="22"/>
        <v>0</v>
      </c>
      <c r="T33" s="58">
        <f t="shared" si="22"/>
        <v>0</v>
      </c>
      <c r="U33" s="58">
        <f t="shared" si="22"/>
        <v>0</v>
      </c>
      <c r="V33" s="58">
        <f t="shared" si="22"/>
        <v>0</v>
      </c>
      <c r="W33" s="58">
        <f t="shared" si="22"/>
        <v>0</v>
      </c>
      <c r="X33" s="58">
        <f t="shared" si="22"/>
        <v>0</v>
      </c>
      <c r="Y33" s="58">
        <f t="shared" si="22"/>
        <v>0</v>
      </c>
      <c r="Z33" s="58">
        <f t="shared" si="22"/>
        <v>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43066.666666666672</v>
      </c>
      <c r="C34" s="58">
        <f t="shared" si="23"/>
        <v>72100</v>
      </c>
      <c r="D34" s="58">
        <f t="shared" si="23"/>
        <v>80500</v>
      </c>
      <c r="E34" s="58">
        <f t="shared" si="23"/>
        <v>108733.33333333334</v>
      </c>
      <c r="F34" s="58">
        <f t="shared" si="23"/>
        <v>194100</v>
      </c>
      <c r="G34" s="58">
        <f t="shared" si="23"/>
        <v>443300</v>
      </c>
      <c r="H34" s="58">
        <f t="shared" si="23"/>
        <v>1554800</v>
      </c>
      <c r="I34" s="58">
        <f t="shared" si="23"/>
        <v>861000</v>
      </c>
      <c r="J34" s="92">
        <f t="shared" si="23"/>
        <v>372866.66666666663</v>
      </c>
      <c r="K34" s="69">
        <f t="shared" si="23"/>
        <v>156433.33333333334</v>
      </c>
      <c r="L34" s="69">
        <f t="shared" si="23"/>
        <v>44800</v>
      </c>
      <c r="M34" s="101">
        <f t="shared" si="23"/>
        <v>23766.666666666664</v>
      </c>
      <c r="N34" s="58">
        <f t="shared" si="23"/>
        <v>12800</v>
      </c>
      <c r="O34" s="58">
        <f t="shared" si="23"/>
        <v>5600</v>
      </c>
      <c r="P34" s="58">
        <f t="shared" si="23"/>
        <v>5600</v>
      </c>
      <c r="Q34" s="58">
        <f t="shared" si="23"/>
        <v>5600</v>
      </c>
      <c r="R34" s="58">
        <f t="shared" si="23"/>
        <v>0</v>
      </c>
      <c r="S34" s="58">
        <f t="shared" si="23"/>
        <v>0</v>
      </c>
      <c r="T34" s="58">
        <f t="shared" si="23"/>
        <v>0</v>
      </c>
      <c r="U34" s="58">
        <f t="shared" si="23"/>
        <v>0</v>
      </c>
      <c r="V34" s="58">
        <f t="shared" si="23"/>
        <v>0</v>
      </c>
      <c r="W34" s="58">
        <f t="shared" si="23"/>
        <v>0</v>
      </c>
      <c r="X34" s="58">
        <f t="shared" si="23"/>
        <v>0</v>
      </c>
      <c r="Y34" s="58">
        <f t="shared" si="23"/>
        <v>0</v>
      </c>
      <c r="Z34" s="58">
        <f t="shared" si="23"/>
        <v>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43066.666666666672</v>
      </c>
      <c r="C35" s="58">
        <f t="shared" si="24"/>
        <v>72100</v>
      </c>
      <c r="D35" s="58">
        <f t="shared" si="24"/>
        <v>80500</v>
      </c>
      <c r="E35" s="58">
        <f t="shared" si="24"/>
        <v>108733.33333333334</v>
      </c>
      <c r="F35" s="58">
        <f t="shared" si="24"/>
        <v>194100</v>
      </c>
      <c r="G35" s="58">
        <f t="shared" si="24"/>
        <v>443300</v>
      </c>
      <c r="H35" s="58">
        <f t="shared" si="24"/>
        <v>1554800</v>
      </c>
      <c r="I35" s="58">
        <f t="shared" si="24"/>
        <v>861000</v>
      </c>
      <c r="J35" s="92">
        <f t="shared" si="24"/>
        <v>372866.66666666663</v>
      </c>
      <c r="K35" s="69">
        <f t="shared" si="24"/>
        <v>156433.33333333334</v>
      </c>
      <c r="L35" s="69">
        <f t="shared" si="24"/>
        <v>44800</v>
      </c>
      <c r="M35" s="101">
        <f t="shared" si="24"/>
        <v>23766.666666666664</v>
      </c>
      <c r="N35" s="58">
        <f t="shared" si="24"/>
        <v>12800</v>
      </c>
      <c r="O35" s="58">
        <f t="shared" si="24"/>
        <v>5600</v>
      </c>
      <c r="P35" s="58">
        <f t="shared" si="24"/>
        <v>5600</v>
      </c>
      <c r="Q35" s="58">
        <f t="shared" si="24"/>
        <v>5600</v>
      </c>
      <c r="R35" s="58">
        <f t="shared" si="24"/>
        <v>0</v>
      </c>
      <c r="S35" s="58">
        <f t="shared" si="24"/>
        <v>0</v>
      </c>
      <c r="T35" s="58">
        <f t="shared" si="24"/>
        <v>0</v>
      </c>
      <c r="U35" s="58">
        <f t="shared" si="24"/>
        <v>0</v>
      </c>
      <c r="V35" s="58">
        <f t="shared" si="24"/>
        <v>0</v>
      </c>
      <c r="W35" s="58">
        <f t="shared" si="24"/>
        <v>0</v>
      </c>
      <c r="X35" s="58">
        <f t="shared" si="24"/>
        <v>0</v>
      </c>
      <c r="Y35" s="58">
        <f t="shared" si="24"/>
        <v>0</v>
      </c>
      <c r="Z35" s="58">
        <f t="shared" si="24"/>
        <v>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43066.666666666672</v>
      </c>
      <c r="C36" s="58">
        <f t="shared" si="25"/>
        <v>72100</v>
      </c>
      <c r="D36" s="58">
        <f t="shared" si="25"/>
        <v>80500</v>
      </c>
      <c r="E36" s="58">
        <f t="shared" si="25"/>
        <v>108733.33333333334</v>
      </c>
      <c r="F36" s="58">
        <f t="shared" si="25"/>
        <v>194100</v>
      </c>
      <c r="G36" s="58">
        <f t="shared" si="25"/>
        <v>443300</v>
      </c>
      <c r="H36" s="58">
        <f t="shared" si="25"/>
        <v>1554800</v>
      </c>
      <c r="I36" s="58">
        <f t="shared" si="25"/>
        <v>861000</v>
      </c>
      <c r="J36" s="92">
        <f t="shared" si="25"/>
        <v>372866.66666666663</v>
      </c>
      <c r="K36" s="69">
        <f t="shared" si="25"/>
        <v>156433.33333333334</v>
      </c>
      <c r="L36" s="69">
        <f t="shared" si="25"/>
        <v>44800</v>
      </c>
      <c r="M36" s="101">
        <f t="shared" si="25"/>
        <v>23766.666666666664</v>
      </c>
      <c r="N36" s="58">
        <f t="shared" si="25"/>
        <v>12800</v>
      </c>
      <c r="O36" s="58">
        <f t="shared" si="25"/>
        <v>5600</v>
      </c>
      <c r="P36" s="58">
        <f t="shared" si="25"/>
        <v>5600</v>
      </c>
      <c r="Q36" s="58">
        <f t="shared" si="25"/>
        <v>5600</v>
      </c>
      <c r="R36" s="58">
        <f t="shared" si="25"/>
        <v>0</v>
      </c>
      <c r="S36" s="58">
        <f t="shared" si="25"/>
        <v>0</v>
      </c>
      <c r="T36" s="58">
        <f t="shared" si="25"/>
        <v>0</v>
      </c>
      <c r="U36" s="58">
        <f t="shared" si="25"/>
        <v>0</v>
      </c>
      <c r="V36" s="58">
        <f t="shared" si="25"/>
        <v>0</v>
      </c>
      <c r="W36" s="58">
        <f t="shared" si="25"/>
        <v>0</v>
      </c>
      <c r="X36" s="58">
        <f t="shared" si="25"/>
        <v>0</v>
      </c>
      <c r="Y36" s="58">
        <f t="shared" si="25"/>
        <v>0</v>
      </c>
      <c r="Z36" s="58">
        <f t="shared" si="25"/>
        <v>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43066.666666666672</v>
      </c>
      <c r="C37" s="58">
        <f t="shared" si="26"/>
        <v>72100</v>
      </c>
      <c r="D37" s="58">
        <f t="shared" si="26"/>
        <v>80500</v>
      </c>
      <c r="E37" s="58">
        <f t="shared" si="26"/>
        <v>108733.33333333334</v>
      </c>
      <c r="F37" s="58">
        <f t="shared" si="26"/>
        <v>194100</v>
      </c>
      <c r="G37" s="58">
        <f t="shared" si="26"/>
        <v>443300</v>
      </c>
      <c r="H37" s="58">
        <f t="shared" si="26"/>
        <v>1554800</v>
      </c>
      <c r="I37" s="58">
        <f t="shared" si="26"/>
        <v>861000</v>
      </c>
      <c r="J37" s="92">
        <f t="shared" si="26"/>
        <v>372866.66666666663</v>
      </c>
      <c r="K37" s="69">
        <f t="shared" si="26"/>
        <v>156433.33333333334</v>
      </c>
      <c r="L37" s="69">
        <f t="shared" si="26"/>
        <v>44800</v>
      </c>
      <c r="M37" s="101">
        <f t="shared" si="26"/>
        <v>23766.666666666664</v>
      </c>
      <c r="N37" s="58">
        <f t="shared" si="26"/>
        <v>12800</v>
      </c>
      <c r="O37" s="58">
        <f t="shared" si="26"/>
        <v>5600</v>
      </c>
      <c r="P37" s="58">
        <f t="shared" si="26"/>
        <v>5600</v>
      </c>
      <c r="Q37" s="58">
        <f t="shared" si="26"/>
        <v>5600</v>
      </c>
      <c r="R37" s="58">
        <f t="shared" si="26"/>
        <v>0</v>
      </c>
      <c r="S37" s="58">
        <f t="shared" si="26"/>
        <v>0</v>
      </c>
      <c r="T37" s="58">
        <f t="shared" si="26"/>
        <v>0</v>
      </c>
      <c r="U37" s="58">
        <f t="shared" si="26"/>
        <v>0</v>
      </c>
      <c r="V37" s="58">
        <f t="shared" si="26"/>
        <v>0</v>
      </c>
      <c r="W37" s="58">
        <f t="shared" si="26"/>
        <v>0</v>
      </c>
      <c r="X37" s="58">
        <f t="shared" si="26"/>
        <v>0</v>
      </c>
      <c r="Y37" s="58">
        <f t="shared" si="26"/>
        <v>0</v>
      </c>
      <c r="Z37" s="58">
        <f t="shared" si="26"/>
        <v>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43066.666666666672</v>
      </c>
      <c r="C38" s="58">
        <f t="shared" si="27"/>
        <v>72100</v>
      </c>
      <c r="D38" s="58">
        <f t="shared" si="27"/>
        <v>80500</v>
      </c>
      <c r="E38" s="58">
        <f t="shared" si="27"/>
        <v>108733.33333333334</v>
      </c>
      <c r="F38" s="58">
        <f t="shared" si="27"/>
        <v>194100</v>
      </c>
      <c r="G38" s="58">
        <f t="shared" si="27"/>
        <v>443300</v>
      </c>
      <c r="H38" s="58">
        <f t="shared" si="27"/>
        <v>1554800</v>
      </c>
      <c r="I38" s="58">
        <f t="shared" si="27"/>
        <v>861000</v>
      </c>
      <c r="J38" s="92">
        <f t="shared" si="27"/>
        <v>372866.66666666663</v>
      </c>
      <c r="K38" s="69">
        <f t="shared" si="27"/>
        <v>156433.33333333334</v>
      </c>
      <c r="L38" s="69">
        <f t="shared" si="27"/>
        <v>44800</v>
      </c>
      <c r="M38" s="101">
        <f t="shared" si="27"/>
        <v>23766.666666666664</v>
      </c>
      <c r="N38" s="58">
        <f t="shared" si="27"/>
        <v>12800</v>
      </c>
      <c r="O38" s="58">
        <f t="shared" si="27"/>
        <v>5600</v>
      </c>
      <c r="P38" s="58">
        <f t="shared" si="27"/>
        <v>5600</v>
      </c>
      <c r="Q38" s="58">
        <f t="shared" si="27"/>
        <v>5600</v>
      </c>
      <c r="R38" s="58">
        <f t="shared" si="27"/>
        <v>0</v>
      </c>
      <c r="S38" s="58">
        <f t="shared" si="27"/>
        <v>0</v>
      </c>
      <c r="T38" s="58">
        <f t="shared" si="27"/>
        <v>0</v>
      </c>
      <c r="U38" s="58">
        <f t="shared" si="27"/>
        <v>0</v>
      </c>
      <c r="V38" s="58">
        <f t="shared" si="27"/>
        <v>0</v>
      </c>
      <c r="W38" s="58">
        <f t="shared" si="27"/>
        <v>0</v>
      </c>
      <c r="X38" s="58">
        <f t="shared" si="27"/>
        <v>0</v>
      </c>
      <c r="Y38" s="58">
        <f t="shared" si="27"/>
        <v>0</v>
      </c>
      <c r="Z38" s="58">
        <f t="shared" si="27"/>
        <v>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43066.666666666672</v>
      </c>
      <c r="C39" s="58">
        <f t="shared" si="28"/>
        <v>72100</v>
      </c>
      <c r="D39" s="58">
        <f t="shared" si="28"/>
        <v>80500</v>
      </c>
      <c r="E39" s="58">
        <f t="shared" si="28"/>
        <v>108733.33333333334</v>
      </c>
      <c r="F39" s="58">
        <f t="shared" si="28"/>
        <v>194100</v>
      </c>
      <c r="G39" s="58">
        <f t="shared" si="28"/>
        <v>443300</v>
      </c>
      <c r="H39" s="58">
        <f t="shared" si="28"/>
        <v>1554800</v>
      </c>
      <c r="I39" s="58">
        <f t="shared" si="28"/>
        <v>861000</v>
      </c>
      <c r="J39" s="92">
        <f t="shared" si="28"/>
        <v>372866.66666666663</v>
      </c>
      <c r="K39" s="69">
        <f t="shared" si="28"/>
        <v>156433.33333333334</v>
      </c>
      <c r="L39" s="69">
        <f t="shared" si="28"/>
        <v>44800</v>
      </c>
      <c r="M39" s="101">
        <f t="shared" si="28"/>
        <v>23766.666666666664</v>
      </c>
      <c r="N39" s="58">
        <f t="shared" si="28"/>
        <v>12800</v>
      </c>
      <c r="O39" s="58">
        <f t="shared" si="28"/>
        <v>5600</v>
      </c>
      <c r="P39" s="58">
        <f t="shared" si="28"/>
        <v>5600</v>
      </c>
      <c r="Q39" s="58">
        <f t="shared" si="28"/>
        <v>5600</v>
      </c>
      <c r="R39" s="58">
        <f t="shared" si="28"/>
        <v>0</v>
      </c>
      <c r="S39" s="58">
        <f t="shared" si="28"/>
        <v>0</v>
      </c>
      <c r="T39" s="58">
        <f t="shared" si="28"/>
        <v>0</v>
      </c>
      <c r="U39" s="58">
        <f t="shared" si="28"/>
        <v>0</v>
      </c>
      <c r="V39" s="58">
        <f t="shared" si="28"/>
        <v>0</v>
      </c>
      <c r="W39" s="58">
        <f t="shared" si="28"/>
        <v>0</v>
      </c>
      <c r="X39" s="58">
        <f t="shared" si="28"/>
        <v>0</v>
      </c>
      <c r="Y39" s="58">
        <f t="shared" si="28"/>
        <v>0</v>
      </c>
      <c r="Z39" s="58">
        <f t="shared" si="28"/>
        <v>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43066.666666666672</v>
      </c>
      <c r="C40" s="58">
        <f t="shared" si="29"/>
        <v>72100</v>
      </c>
      <c r="D40" s="58">
        <f t="shared" si="29"/>
        <v>80500</v>
      </c>
      <c r="E40" s="58">
        <f t="shared" si="29"/>
        <v>108733.33333333334</v>
      </c>
      <c r="F40" s="58">
        <f t="shared" si="29"/>
        <v>194100</v>
      </c>
      <c r="G40" s="58">
        <f t="shared" si="29"/>
        <v>443300</v>
      </c>
      <c r="H40" s="58">
        <f t="shared" si="29"/>
        <v>1554800</v>
      </c>
      <c r="I40" s="58">
        <f t="shared" si="29"/>
        <v>861000</v>
      </c>
      <c r="J40" s="92">
        <f t="shared" si="29"/>
        <v>372866.66666666663</v>
      </c>
      <c r="K40" s="69">
        <f t="shared" si="29"/>
        <v>156433.33333333334</v>
      </c>
      <c r="L40" s="69">
        <f t="shared" si="29"/>
        <v>44800</v>
      </c>
      <c r="M40" s="101">
        <f t="shared" si="29"/>
        <v>23766.666666666664</v>
      </c>
      <c r="N40" s="58">
        <f t="shared" si="29"/>
        <v>12800</v>
      </c>
      <c r="O40" s="58">
        <f t="shared" si="29"/>
        <v>5600</v>
      </c>
      <c r="P40" s="58">
        <f t="shared" si="29"/>
        <v>5600</v>
      </c>
      <c r="Q40" s="58">
        <f t="shared" si="29"/>
        <v>5600</v>
      </c>
      <c r="R40" s="58">
        <f t="shared" si="29"/>
        <v>0</v>
      </c>
      <c r="S40" s="58">
        <f t="shared" si="29"/>
        <v>0</v>
      </c>
      <c r="T40" s="58">
        <f t="shared" si="29"/>
        <v>0</v>
      </c>
      <c r="U40" s="58">
        <f t="shared" si="29"/>
        <v>0</v>
      </c>
      <c r="V40" s="58">
        <f t="shared" si="29"/>
        <v>0</v>
      </c>
      <c r="W40" s="58">
        <f t="shared" si="29"/>
        <v>0</v>
      </c>
      <c r="X40" s="58">
        <f t="shared" si="29"/>
        <v>0</v>
      </c>
      <c r="Y40" s="58">
        <f t="shared" si="29"/>
        <v>0</v>
      </c>
      <c r="Z40" s="58">
        <f t="shared" si="29"/>
        <v>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43066.666666666672</v>
      </c>
      <c r="C41" s="58">
        <f t="shared" si="30"/>
        <v>72100</v>
      </c>
      <c r="D41" s="58">
        <f t="shared" si="30"/>
        <v>80500</v>
      </c>
      <c r="E41" s="58">
        <f t="shared" si="30"/>
        <v>108733.33333333334</v>
      </c>
      <c r="F41" s="58">
        <f t="shared" si="30"/>
        <v>194100</v>
      </c>
      <c r="G41" s="58">
        <f t="shared" si="30"/>
        <v>443300</v>
      </c>
      <c r="H41" s="58">
        <f t="shared" si="30"/>
        <v>1554800</v>
      </c>
      <c r="I41" s="58">
        <f t="shared" si="30"/>
        <v>861000</v>
      </c>
      <c r="J41" s="92">
        <f t="shared" si="30"/>
        <v>372866.66666666663</v>
      </c>
      <c r="K41" s="69">
        <f t="shared" si="30"/>
        <v>156433.33333333334</v>
      </c>
      <c r="L41" s="69">
        <f t="shared" si="30"/>
        <v>44800</v>
      </c>
      <c r="M41" s="101">
        <f t="shared" si="30"/>
        <v>23766.666666666664</v>
      </c>
      <c r="N41" s="58">
        <f t="shared" si="30"/>
        <v>12800</v>
      </c>
      <c r="O41" s="58">
        <f t="shared" si="30"/>
        <v>5600</v>
      </c>
      <c r="P41" s="58">
        <f t="shared" si="30"/>
        <v>5600</v>
      </c>
      <c r="Q41" s="58">
        <f t="shared" si="30"/>
        <v>5600</v>
      </c>
      <c r="R41" s="58">
        <f t="shared" si="30"/>
        <v>0</v>
      </c>
      <c r="S41" s="58">
        <f t="shared" si="30"/>
        <v>0</v>
      </c>
      <c r="T41" s="58">
        <f t="shared" si="30"/>
        <v>0</v>
      </c>
      <c r="U41" s="58">
        <f t="shared" si="30"/>
        <v>0</v>
      </c>
      <c r="V41" s="58">
        <f t="shared" si="30"/>
        <v>0</v>
      </c>
      <c r="W41" s="58">
        <f t="shared" si="30"/>
        <v>0</v>
      </c>
      <c r="X41" s="58">
        <f t="shared" si="30"/>
        <v>0</v>
      </c>
      <c r="Y41" s="58">
        <f t="shared" si="30"/>
        <v>0</v>
      </c>
      <c r="Z41" s="58">
        <f t="shared" si="30"/>
        <v>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43066.666666666672</v>
      </c>
      <c r="C42" s="58">
        <f t="shared" si="31"/>
        <v>72100</v>
      </c>
      <c r="D42" s="58">
        <f t="shared" si="31"/>
        <v>80500</v>
      </c>
      <c r="E42" s="58">
        <f t="shared" si="31"/>
        <v>108733.33333333334</v>
      </c>
      <c r="F42" s="58">
        <f t="shared" si="31"/>
        <v>194100</v>
      </c>
      <c r="G42" s="58">
        <f t="shared" si="31"/>
        <v>443300</v>
      </c>
      <c r="H42" s="58">
        <f t="shared" si="31"/>
        <v>1554800</v>
      </c>
      <c r="I42" s="58">
        <f t="shared" si="31"/>
        <v>861000</v>
      </c>
      <c r="J42" s="92">
        <f t="shared" si="31"/>
        <v>372866.66666666663</v>
      </c>
      <c r="K42" s="69">
        <f t="shared" si="31"/>
        <v>156433.33333333334</v>
      </c>
      <c r="L42" s="69">
        <f t="shared" si="31"/>
        <v>44800</v>
      </c>
      <c r="M42" s="101">
        <f t="shared" si="31"/>
        <v>23766.666666666664</v>
      </c>
      <c r="N42" s="58">
        <f t="shared" si="31"/>
        <v>12800</v>
      </c>
      <c r="O42" s="58">
        <f t="shared" si="31"/>
        <v>5600</v>
      </c>
      <c r="P42" s="58">
        <f t="shared" si="31"/>
        <v>5600</v>
      </c>
      <c r="Q42" s="58">
        <f t="shared" si="31"/>
        <v>5600</v>
      </c>
      <c r="R42" s="58">
        <f t="shared" si="31"/>
        <v>0</v>
      </c>
      <c r="S42" s="58">
        <f t="shared" si="31"/>
        <v>0</v>
      </c>
      <c r="T42" s="58">
        <f t="shared" si="31"/>
        <v>0</v>
      </c>
      <c r="U42" s="58">
        <f t="shared" si="31"/>
        <v>0</v>
      </c>
      <c r="V42" s="58">
        <f t="shared" si="31"/>
        <v>0</v>
      </c>
      <c r="W42" s="58">
        <f t="shared" si="31"/>
        <v>0</v>
      </c>
      <c r="X42" s="58">
        <f t="shared" si="31"/>
        <v>0</v>
      </c>
      <c r="Y42" s="58">
        <f t="shared" si="31"/>
        <v>0</v>
      </c>
      <c r="Z42" s="58">
        <f t="shared" si="31"/>
        <v>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43066.666666666672</v>
      </c>
      <c r="C43" s="58">
        <f t="shared" si="32"/>
        <v>72100</v>
      </c>
      <c r="D43" s="58">
        <f t="shared" si="32"/>
        <v>80500</v>
      </c>
      <c r="E43" s="58">
        <f t="shared" si="32"/>
        <v>108733.33333333334</v>
      </c>
      <c r="F43" s="58">
        <f t="shared" si="32"/>
        <v>194100</v>
      </c>
      <c r="G43" s="58">
        <f t="shared" si="32"/>
        <v>443300</v>
      </c>
      <c r="H43" s="58">
        <f t="shared" si="32"/>
        <v>1554800</v>
      </c>
      <c r="I43" s="58">
        <f t="shared" si="32"/>
        <v>861000</v>
      </c>
      <c r="J43" s="92">
        <f t="shared" si="32"/>
        <v>372866.66666666663</v>
      </c>
      <c r="K43" s="69">
        <f t="shared" si="32"/>
        <v>156433.33333333334</v>
      </c>
      <c r="L43" s="69">
        <f t="shared" si="32"/>
        <v>44800</v>
      </c>
      <c r="M43" s="101">
        <f t="shared" si="32"/>
        <v>23766.666666666664</v>
      </c>
      <c r="N43" s="58">
        <f t="shared" si="32"/>
        <v>12800</v>
      </c>
      <c r="O43" s="58">
        <f t="shared" si="32"/>
        <v>5600</v>
      </c>
      <c r="P43" s="58">
        <f t="shared" si="32"/>
        <v>5600</v>
      </c>
      <c r="Q43" s="58">
        <f t="shared" si="32"/>
        <v>5600</v>
      </c>
      <c r="R43" s="58">
        <f t="shared" si="32"/>
        <v>0</v>
      </c>
      <c r="S43" s="58">
        <f t="shared" si="32"/>
        <v>0</v>
      </c>
      <c r="T43" s="58">
        <f t="shared" si="32"/>
        <v>0</v>
      </c>
      <c r="U43" s="58">
        <f t="shared" si="32"/>
        <v>0</v>
      </c>
      <c r="V43" s="58">
        <f t="shared" si="32"/>
        <v>0</v>
      </c>
      <c r="W43" s="58">
        <f t="shared" si="32"/>
        <v>0</v>
      </c>
      <c r="X43" s="58">
        <f t="shared" si="32"/>
        <v>0</v>
      </c>
      <c r="Y43" s="58">
        <f t="shared" si="32"/>
        <v>0</v>
      </c>
      <c r="Z43" s="58">
        <f t="shared" si="32"/>
        <v>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43066.666666666672</v>
      </c>
      <c r="C44" s="58">
        <f t="shared" si="33"/>
        <v>72100</v>
      </c>
      <c r="D44" s="58">
        <f t="shared" si="33"/>
        <v>80500</v>
      </c>
      <c r="E44" s="58">
        <f t="shared" si="33"/>
        <v>108733.33333333334</v>
      </c>
      <c r="F44" s="58">
        <f t="shared" si="33"/>
        <v>194100</v>
      </c>
      <c r="G44" s="58">
        <f t="shared" si="33"/>
        <v>443300</v>
      </c>
      <c r="H44" s="58">
        <f t="shared" si="33"/>
        <v>1554800</v>
      </c>
      <c r="I44" s="58">
        <f t="shared" si="33"/>
        <v>861000</v>
      </c>
      <c r="J44" s="199">
        <f t="shared" si="33"/>
        <v>372866.66666666663</v>
      </c>
      <c r="K44" s="58">
        <f t="shared" si="33"/>
        <v>156433.33333333334</v>
      </c>
      <c r="L44" s="58">
        <f t="shared" si="33"/>
        <v>44800</v>
      </c>
      <c r="M44" s="200">
        <f t="shared" si="33"/>
        <v>23766.666666666664</v>
      </c>
      <c r="N44" s="58">
        <f t="shared" si="33"/>
        <v>12800</v>
      </c>
      <c r="O44" s="58">
        <f t="shared" si="33"/>
        <v>5600</v>
      </c>
      <c r="P44" s="58">
        <f t="shared" si="33"/>
        <v>5600</v>
      </c>
      <c r="Q44" s="58">
        <f t="shared" si="33"/>
        <v>5600</v>
      </c>
      <c r="R44" s="58">
        <f t="shared" si="33"/>
        <v>0</v>
      </c>
      <c r="S44" s="58">
        <f t="shared" si="33"/>
        <v>0</v>
      </c>
      <c r="T44" s="58">
        <f t="shared" si="33"/>
        <v>0</v>
      </c>
      <c r="U44" s="58">
        <f t="shared" si="33"/>
        <v>0</v>
      </c>
      <c r="V44" s="58">
        <f t="shared" si="33"/>
        <v>0</v>
      </c>
      <c r="W44" s="58">
        <f t="shared" si="33"/>
        <v>0</v>
      </c>
      <c r="X44" s="58">
        <f t="shared" si="33"/>
        <v>0</v>
      </c>
      <c r="Y44" s="58">
        <f t="shared" si="33"/>
        <v>0</v>
      </c>
      <c r="Z44" s="58">
        <f t="shared" si="33"/>
        <v>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43066.666666666672</v>
      </c>
      <c r="C45" s="58">
        <f t="shared" si="34"/>
        <v>72100</v>
      </c>
      <c r="D45" s="58">
        <f t="shared" si="34"/>
        <v>80500</v>
      </c>
      <c r="E45" s="58">
        <f t="shared" si="34"/>
        <v>108733.33333333334</v>
      </c>
      <c r="F45" s="58">
        <f t="shared" si="34"/>
        <v>194100</v>
      </c>
      <c r="G45" s="58">
        <f t="shared" si="34"/>
        <v>443300</v>
      </c>
      <c r="H45" s="58">
        <f t="shared" si="34"/>
        <v>1554800</v>
      </c>
      <c r="I45" s="58">
        <f t="shared" si="34"/>
        <v>861000</v>
      </c>
      <c r="J45" s="199">
        <f t="shared" si="34"/>
        <v>372866.66666666663</v>
      </c>
      <c r="K45" s="58">
        <f t="shared" si="34"/>
        <v>156433.33333333334</v>
      </c>
      <c r="L45" s="58">
        <f t="shared" si="34"/>
        <v>44800</v>
      </c>
      <c r="M45" s="200">
        <f t="shared" si="34"/>
        <v>23766.666666666664</v>
      </c>
      <c r="N45" s="58">
        <f t="shared" si="34"/>
        <v>12800</v>
      </c>
      <c r="O45" s="58">
        <f t="shared" si="34"/>
        <v>5600</v>
      </c>
      <c r="P45" s="58">
        <f t="shared" si="34"/>
        <v>5600</v>
      </c>
      <c r="Q45" s="58">
        <f t="shared" si="34"/>
        <v>5600</v>
      </c>
      <c r="R45" s="58">
        <f t="shared" si="34"/>
        <v>0</v>
      </c>
      <c r="S45" s="58">
        <f t="shared" si="34"/>
        <v>0</v>
      </c>
      <c r="T45" s="58">
        <f t="shared" si="34"/>
        <v>0</v>
      </c>
      <c r="U45" s="58">
        <f t="shared" si="34"/>
        <v>0</v>
      </c>
      <c r="V45" s="58">
        <f t="shared" si="34"/>
        <v>0</v>
      </c>
      <c r="W45" s="58">
        <f t="shared" si="34"/>
        <v>0</v>
      </c>
      <c r="X45" s="58">
        <f t="shared" si="34"/>
        <v>0</v>
      </c>
      <c r="Y45" s="58">
        <f t="shared" si="34"/>
        <v>0</v>
      </c>
      <c r="Z45" s="58">
        <f t="shared" si="34"/>
        <v>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43066.666666666672</v>
      </c>
      <c r="C46" s="58">
        <f t="shared" si="35"/>
        <v>72100</v>
      </c>
      <c r="D46" s="58">
        <f t="shared" si="35"/>
        <v>80500</v>
      </c>
      <c r="E46" s="58">
        <f t="shared" si="35"/>
        <v>108733.33333333334</v>
      </c>
      <c r="F46" s="58">
        <f t="shared" si="35"/>
        <v>194100</v>
      </c>
      <c r="G46" s="58">
        <f t="shared" si="35"/>
        <v>443300</v>
      </c>
      <c r="H46" s="58">
        <f t="shared" si="35"/>
        <v>1554800</v>
      </c>
      <c r="I46" s="58">
        <f t="shared" si="35"/>
        <v>861000</v>
      </c>
      <c r="J46" s="92">
        <f t="shared" si="35"/>
        <v>372866.66666666663</v>
      </c>
      <c r="K46" s="69">
        <f t="shared" si="35"/>
        <v>156433.33333333334</v>
      </c>
      <c r="L46" s="69">
        <f t="shared" si="35"/>
        <v>44800</v>
      </c>
      <c r="M46" s="101">
        <f t="shared" si="35"/>
        <v>23766.666666666664</v>
      </c>
      <c r="N46" s="58">
        <f t="shared" si="35"/>
        <v>12800</v>
      </c>
      <c r="O46" s="58">
        <f t="shared" si="35"/>
        <v>5600</v>
      </c>
      <c r="P46" s="58">
        <f t="shared" si="35"/>
        <v>5600</v>
      </c>
      <c r="Q46" s="58">
        <f t="shared" si="35"/>
        <v>5600</v>
      </c>
      <c r="R46" s="58">
        <f t="shared" si="35"/>
        <v>0</v>
      </c>
      <c r="S46" s="58">
        <f t="shared" si="35"/>
        <v>0</v>
      </c>
      <c r="T46" s="58">
        <f t="shared" si="35"/>
        <v>0</v>
      </c>
      <c r="U46" s="58">
        <f t="shared" si="35"/>
        <v>0</v>
      </c>
      <c r="V46" s="58">
        <f t="shared" si="35"/>
        <v>0</v>
      </c>
      <c r="W46" s="58">
        <f t="shared" si="35"/>
        <v>0</v>
      </c>
      <c r="X46" s="58">
        <f t="shared" si="35"/>
        <v>0</v>
      </c>
      <c r="Y46" s="58">
        <f t="shared" si="35"/>
        <v>0</v>
      </c>
      <c r="Z46" s="58">
        <f t="shared" si="35"/>
        <v>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25228.841404340514</v>
      </c>
      <c r="C50" s="58">
        <f t="shared" si="37"/>
        <v>42236.829688536011</v>
      </c>
      <c r="D50" s="58">
        <f t="shared" si="37"/>
        <v>47157.625380404286</v>
      </c>
      <c r="E50" s="58">
        <f t="shared" si="37"/>
        <v>63696.96645585043</v>
      </c>
      <c r="F50" s="58">
        <f t="shared" si="37"/>
        <v>113705.52902281332</v>
      </c>
      <c r="G50" s="58">
        <f t="shared" si="37"/>
        <v>259689.13454823877</v>
      </c>
      <c r="H50" s="58">
        <f t="shared" si="37"/>
        <v>910815.85020438011</v>
      </c>
      <c r="I50" s="58">
        <f t="shared" si="37"/>
        <v>504381.55841649801</v>
      </c>
      <c r="J50" s="92">
        <f t="shared" ref="J50:AF50" si="38">J$5/85*((1+$H$1-$K$1)/(1+$F$1))^($A26-$C$1)*J8</f>
        <v>205579.90890471899</v>
      </c>
      <c r="K50" s="69">
        <f t="shared" si="38"/>
        <v>77170.573707394506</v>
      </c>
      <c r="L50" s="69">
        <f t="shared" si="38"/>
        <v>19995.614239972667</v>
      </c>
      <c r="M50" s="101">
        <f t="shared" si="38"/>
        <v>9685.3756474867605</v>
      </c>
      <c r="N50" s="58">
        <f t="shared" si="38"/>
        <v>4998.9035599931667</v>
      </c>
      <c r="O50" s="58">
        <f t="shared" si="38"/>
        <v>2187.0203074970104</v>
      </c>
      <c r="P50" s="58">
        <f t="shared" si="38"/>
        <v>2187.0203074970104</v>
      </c>
      <c r="Q50" s="58">
        <f t="shared" si="38"/>
        <v>2187.0203074970104</v>
      </c>
      <c r="R50" s="58">
        <f t="shared" si="38"/>
        <v>0</v>
      </c>
      <c r="S50" s="58">
        <f t="shared" si="38"/>
        <v>0</v>
      </c>
      <c r="T50" s="58">
        <f t="shared" si="38"/>
        <v>0</v>
      </c>
      <c r="U50" s="58">
        <f t="shared" si="38"/>
        <v>0</v>
      </c>
      <c r="V50" s="58">
        <f t="shared" si="38"/>
        <v>0</v>
      </c>
      <c r="W50" s="58">
        <f t="shared" si="38"/>
        <v>0</v>
      </c>
      <c r="X50" s="58">
        <f t="shared" si="38"/>
        <v>0</v>
      </c>
      <c r="Y50" s="58">
        <f t="shared" si="38"/>
        <v>0</v>
      </c>
      <c r="Z50" s="58">
        <f t="shared" si="38"/>
        <v>0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0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24961.856577828559</v>
      </c>
      <c r="C51" s="58">
        <f t="shared" si="39"/>
        <v>41789.857413191297</v>
      </c>
      <c r="D51" s="58">
        <f t="shared" si="39"/>
        <v>46658.578665213594</v>
      </c>
      <c r="E51" s="58">
        <f t="shared" si="39"/>
        <v>63022.891762288513</v>
      </c>
      <c r="F51" s="58">
        <f t="shared" si="39"/>
        <v>112502.23750208644</v>
      </c>
      <c r="G51" s="58">
        <f t="shared" si="39"/>
        <v>256940.96797874765</v>
      </c>
      <c r="H51" s="58">
        <f t="shared" si="39"/>
        <v>901177.11936241132</v>
      </c>
      <c r="I51" s="58">
        <f t="shared" si="39"/>
        <v>499043.9283322845</v>
      </c>
      <c r="J51" s="110">
        <f t="shared" si="39"/>
        <v>203404.35452893117</v>
      </c>
      <c r="K51" s="70">
        <f t="shared" si="39"/>
        <v>76353.914238063822</v>
      </c>
      <c r="L51" s="70">
        <f t="shared" si="39"/>
        <v>19784.010166947712</v>
      </c>
      <c r="M51" s="216">
        <f t="shared" si="39"/>
        <v>9582.8799246152976</v>
      </c>
      <c r="N51" s="58">
        <f t="shared" si="39"/>
        <v>4946.0025417369279</v>
      </c>
      <c r="O51" s="58">
        <f t="shared" si="39"/>
        <v>2163.8761120099057</v>
      </c>
      <c r="P51" s="58">
        <f t="shared" si="39"/>
        <v>2163.8761120099057</v>
      </c>
      <c r="Q51" s="58">
        <f t="shared" si="39"/>
        <v>2163.8761120099057</v>
      </c>
      <c r="R51" s="58">
        <f t="shared" si="39"/>
        <v>0</v>
      </c>
      <c r="S51" s="58">
        <f t="shared" si="39"/>
        <v>0</v>
      </c>
      <c r="T51" s="58">
        <f t="shared" si="39"/>
        <v>0</v>
      </c>
      <c r="U51" s="58">
        <f t="shared" si="39"/>
        <v>0</v>
      </c>
      <c r="V51" s="58">
        <f t="shared" si="39"/>
        <v>0</v>
      </c>
      <c r="W51" s="58">
        <f t="shared" si="39"/>
        <v>0</v>
      </c>
      <c r="X51" s="58">
        <f t="shared" si="39"/>
        <v>0</v>
      </c>
      <c r="Y51" s="58">
        <f t="shared" si="39"/>
        <v>0</v>
      </c>
      <c r="Z51" s="58">
        <f t="shared" si="39"/>
        <v>0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0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24697.697124723381</v>
      </c>
      <c r="C52" s="58">
        <f t="shared" si="40"/>
        <v>41347.615232799268</v>
      </c>
      <c r="D52" s="58">
        <f t="shared" si="40"/>
        <v>46164.813123999193</v>
      </c>
      <c r="E52" s="58">
        <f t="shared" si="40"/>
        <v>62355.95048053225</v>
      </c>
      <c r="F52" s="58">
        <f t="shared" si="40"/>
        <v>111311.67984308377</v>
      </c>
      <c r="G52" s="58">
        <f t="shared" si="40"/>
        <v>254221.88394868124</v>
      </c>
      <c r="H52" s="58">
        <f t="shared" si="40"/>
        <v>891640.39062352746</v>
      </c>
      <c r="I52" s="58">
        <f t="shared" si="40"/>
        <v>493762.78384799132</v>
      </c>
      <c r="J52" s="110">
        <f t="shared" si="40"/>
        <v>201251.82301012985</v>
      </c>
      <c r="K52" s="70">
        <f t="shared" si="40"/>
        <v>75545.897087389152</v>
      </c>
      <c r="L52" s="70">
        <f t="shared" si="40"/>
        <v>19574.645399161564</v>
      </c>
      <c r="M52" s="216">
        <f t="shared" si="40"/>
        <v>9481.4688652188834</v>
      </c>
      <c r="N52" s="58">
        <f t="shared" si="40"/>
        <v>4893.6613497903909</v>
      </c>
      <c r="O52" s="58">
        <f t="shared" si="40"/>
        <v>2140.9768405332957</v>
      </c>
      <c r="P52" s="58">
        <f t="shared" si="40"/>
        <v>2140.9768405332957</v>
      </c>
      <c r="Q52" s="58">
        <f t="shared" si="40"/>
        <v>2140.9768405332957</v>
      </c>
      <c r="R52" s="58">
        <f t="shared" si="40"/>
        <v>0</v>
      </c>
      <c r="S52" s="58">
        <f t="shared" si="40"/>
        <v>0</v>
      </c>
      <c r="T52" s="58">
        <f t="shared" si="40"/>
        <v>0</v>
      </c>
      <c r="U52" s="58">
        <f t="shared" si="40"/>
        <v>0</v>
      </c>
      <c r="V52" s="58">
        <f t="shared" si="40"/>
        <v>0</v>
      </c>
      <c r="W52" s="58">
        <f t="shared" si="40"/>
        <v>0</v>
      </c>
      <c r="X52" s="58">
        <f t="shared" si="40"/>
        <v>0</v>
      </c>
      <c r="Y52" s="58">
        <f t="shared" si="40"/>
        <v>0</v>
      </c>
      <c r="Z52" s="58">
        <f t="shared" si="40"/>
        <v>0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0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24436.333145442324</v>
      </c>
      <c r="C53" s="58">
        <f t="shared" si="41"/>
        <v>40910.053091015274</v>
      </c>
      <c r="D53" s="58">
        <f t="shared" si="41"/>
        <v>45676.272868609296</v>
      </c>
      <c r="E53" s="58">
        <f t="shared" si="41"/>
        <v>61696.067121078071</v>
      </c>
      <c r="F53" s="58">
        <f t="shared" si="41"/>
        <v>110133.72128940452</v>
      </c>
      <c r="G53" s="58">
        <f t="shared" si="41"/>
        <v>251531.57469136021</v>
      </c>
      <c r="H53" s="58">
        <f t="shared" si="41"/>
        <v>882204.58454799687</v>
      </c>
      <c r="I53" s="58">
        <f t="shared" si="41"/>
        <v>488537.5272033863</v>
      </c>
      <c r="J53" s="110">
        <f t="shared" si="41"/>
        <v>199122.07070837214</v>
      </c>
      <c r="K53" s="70">
        <f t="shared" si="41"/>
        <v>74746.430797823574</v>
      </c>
      <c r="L53" s="70">
        <f t="shared" si="41"/>
        <v>19367.496239112181</v>
      </c>
      <c r="M53" s="216">
        <f t="shared" si="41"/>
        <v>9381.1309908199637</v>
      </c>
      <c r="N53" s="58">
        <f t="shared" si="41"/>
        <v>4841.8740597780452</v>
      </c>
      <c r="O53" s="58">
        <f t="shared" si="41"/>
        <v>2118.3199011528945</v>
      </c>
      <c r="P53" s="58">
        <f t="shared" si="41"/>
        <v>2118.3199011528945</v>
      </c>
      <c r="Q53" s="58">
        <f t="shared" si="41"/>
        <v>2118.3199011528945</v>
      </c>
      <c r="R53" s="58">
        <f t="shared" si="41"/>
        <v>0</v>
      </c>
      <c r="S53" s="58">
        <f t="shared" si="41"/>
        <v>0</v>
      </c>
      <c r="T53" s="58">
        <f t="shared" si="41"/>
        <v>0</v>
      </c>
      <c r="U53" s="58">
        <f t="shared" si="41"/>
        <v>0</v>
      </c>
      <c r="V53" s="58">
        <f t="shared" si="41"/>
        <v>0</v>
      </c>
      <c r="W53" s="58">
        <f t="shared" si="41"/>
        <v>0</v>
      </c>
      <c r="X53" s="58">
        <f t="shared" si="41"/>
        <v>0</v>
      </c>
      <c r="Y53" s="58">
        <f t="shared" si="41"/>
        <v>0</v>
      </c>
      <c r="Z53" s="58">
        <f t="shared" si="41"/>
        <v>0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0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24177.735056815796</v>
      </c>
      <c r="C54" s="58">
        <f t="shared" si="42"/>
        <v>40477.121461217146</v>
      </c>
      <c r="D54" s="58">
        <f t="shared" si="42"/>
        <v>45192.902602329836</v>
      </c>
      <c r="E54" s="58">
        <f t="shared" si="42"/>
        <v>61043.166993291903</v>
      </c>
      <c r="F54" s="58">
        <f t="shared" si="42"/>
        <v>108968.2285107108</v>
      </c>
      <c r="G54" s="58">
        <f t="shared" si="42"/>
        <v>248869.73569705355</v>
      </c>
      <c r="H54" s="58">
        <f t="shared" si="42"/>
        <v>872868.63311928499</v>
      </c>
      <c r="I54" s="58">
        <f t="shared" si="42"/>
        <v>483367.56696404942</v>
      </c>
      <c r="J54" s="110">
        <f t="shared" si="42"/>
        <v>197014.8565620408</v>
      </c>
      <c r="K54" s="70">
        <f t="shared" si="42"/>
        <v>73955.424879671846</v>
      </c>
      <c r="L54" s="70">
        <f t="shared" si="42"/>
        <v>19162.539240076916</v>
      </c>
      <c r="M54" s="216">
        <f t="shared" si="42"/>
        <v>9281.8549444122546</v>
      </c>
      <c r="N54" s="58">
        <f t="shared" si="42"/>
        <v>4790.634810019229</v>
      </c>
      <c r="O54" s="58">
        <f t="shared" si="42"/>
        <v>2095.9027293834124</v>
      </c>
      <c r="P54" s="58">
        <f t="shared" si="42"/>
        <v>2095.9027293834124</v>
      </c>
      <c r="Q54" s="58">
        <f t="shared" si="42"/>
        <v>2095.9027293834124</v>
      </c>
      <c r="R54" s="58">
        <f t="shared" si="42"/>
        <v>0</v>
      </c>
      <c r="S54" s="58">
        <f t="shared" si="42"/>
        <v>0</v>
      </c>
      <c r="T54" s="58">
        <f t="shared" si="42"/>
        <v>0</v>
      </c>
      <c r="U54" s="58">
        <f t="shared" si="42"/>
        <v>0</v>
      </c>
      <c r="V54" s="58">
        <f t="shared" si="42"/>
        <v>0</v>
      </c>
      <c r="W54" s="58">
        <f t="shared" si="42"/>
        <v>0</v>
      </c>
      <c r="X54" s="58">
        <f t="shared" si="42"/>
        <v>0</v>
      </c>
      <c r="Y54" s="58">
        <f t="shared" si="42"/>
        <v>0</v>
      </c>
      <c r="Z54" s="58">
        <f t="shared" si="42"/>
        <v>0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0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23921.87358873881</v>
      </c>
      <c r="C55" s="58">
        <f t="shared" si="43"/>
        <v>40048.77134089941</v>
      </c>
      <c r="D55" s="58">
        <f t="shared" si="43"/>
        <v>44714.647613625559</v>
      </c>
      <c r="E55" s="58">
        <f t="shared" si="43"/>
        <v>60397.176196955115</v>
      </c>
      <c r="F55" s="58">
        <f t="shared" si="43"/>
        <v>107815.06958763627</v>
      </c>
      <c r="G55" s="58">
        <f t="shared" si="43"/>
        <v>246236.06567851189</v>
      </c>
      <c r="H55" s="58">
        <f t="shared" si="43"/>
        <v>863631.47962316812</v>
      </c>
      <c r="I55" s="58">
        <f t="shared" si="43"/>
        <v>478252.31795442977</v>
      </c>
      <c r="J55" s="201">
        <f t="shared" si="43"/>
        <v>194929.942060559</v>
      </c>
      <c r="K55" s="63">
        <f t="shared" si="43"/>
        <v>73172.789800848128</v>
      </c>
      <c r="L55" s="63">
        <f t="shared" si="43"/>
        <v>18959.751203458625</v>
      </c>
      <c r="M55" s="62">
        <f t="shared" si="43"/>
        <v>9183.6294891752696</v>
      </c>
      <c r="N55" s="58">
        <f t="shared" si="43"/>
        <v>4739.9378008646563</v>
      </c>
      <c r="O55" s="58">
        <f t="shared" si="43"/>
        <v>2073.7227878782865</v>
      </c>
      <c r="P55" s="58">
        <f t="shared" si="43"/>
        <v>2073.7227878782865</v>
      </c>
      <c r="Q55" s="58">
        <f t="shared" si="43"/>
        <v>2073.7227878782865</v>
      </c>
      <c r="R55" s="58">
        <f t="shared" si="43"/>
        <v>0</v>
      </c>
      <c r="S55" s="58">
        <f t="shared" si="43"/>
        <v>0</v>
      </c>
      <c r="T55" s="58">
        <f t="shared" si="43"/>
        <v>0</v>
      </c>
      <c r="U55" s="58">
        <f t="shared" si="43"/>
        <v>0</v>
      </c>
      <c r="V55" s="58">
        <f t="shared" si="43"/>
        <v>0</v>
      </c>
      <c r="W55" s="58">
        <f t="shared" si="43"/>
        <v>0</v>
      </c>
      <c r="X55" s="58">
        <f t="shared" si="43"/>
        <v>0</v>
      </c>
      <c r="Y55" s="58">
        <f t="shared" si="43"/>
        <v>0</v>
      </c>
      <c r="Z55" s="58">
        <f t="shared" si="43"/>
        <v>0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0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23668.71978085798</v>
      </c>
      <c r="C56" s="58">
        <f t="shared" si="44"/>
        <v>39624.954246126777</v>
      </c>
      <c r="D56" s="58">
        <f t="shared" si="44"/>
        <v>44241.45376994738</v>
      </c>
      <c r="E56" s="58">
        <f t="shared" si="44"/>
        <v>59758.021613899953</v>
      </c>
      <c r="F56" s="58">
        <f t="shared" si="44"/>
        <v>106674.11399685447</v>
      </c>
      <c r="G56" s="58">
        <f t="shared" si="44"/>
        <v>243630.26653686547</v>
      </c>
      <c r="H56" s="58">
        <f t="shared" si="44"/>
        <v>854492.0785281267</v>
      </c>
      <c r="I56" s="58">
        <f t="shared" si="44"/>
        <v>473191.20119161101</v>
      </c>
      <c r="J56" s="201">
        <f t="shared" si="44"/>
        <v>192867.09121739384</v>
      </c>
      <c r="K56" s="63">
        <f t="shared" si="44"/>
        <v>72398.436976742058</v>
      </c>
      <c r="L56" s="63">
        <f t="shared" si="44"/>
        <v>18759.109176159884</v>
      </c>
      <c r="M56" s="62">
        <f t="shared" si="44"/>
        <v>9086.4435072024426</v>
      </c>
      <c r="N56" s="58">
        <f t="shared" si="44"/>
        <v>4689.7772940399709</v>
      </c>
      <c r="O56" s="58">
        <f t="shared" si="44"/>
        <v>2051.7775661424871</v>
      </c>
      <c r="P56" s="58">
        <f t="shared" si="44"/>
        <v>2051.7775661424871</v>
      </c>
      <c r="Q56" s="58">
        <f t="shared" si="44"/>
        <v>2051.7775661424871</v>
      </c>
      <c r="R56" s="58">
        <f t="shared" si="44"/>
        <v>0</v>
      </c>
      <c r="S56" s="58">
        <f t="shared" si="44"/>
        <v>0</v>
      </c>
      <c r="T56" s="58">
        <f t="shared" si="44"/>
        <v>0</v>
      </c>
      <c r="U56" s="58">
        <f t="shared" si="44"/>
        <v>0</v>
      </c>
      <c r="V56" s="58">
        <f t="shared" si="44"/>
        <v>0</v>
      </c>
      <c r="W56" s="58">
        <f t="shared" si="44"/>
        <v>0</v>
      </c>
      <c r="X56" s="58">
        <f t="shared" si="44"/>
        <v>0</v>
      </c>
      <c r="Y56" s="58">
        <f t="shared" si="44"/>
        <v>0</v>
      </c>
      <c r="Z56" s="58">
        <f t="shared" si="44"/>
        <v>0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0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23418.244979293555</v>
      </c>
      <c r="C57" s="58">
        <f t="shared" si="45"/>
        <v>39205.622206046399</v>
      </c>
      <c r="D57" s="58">
        <f t="shared" si="45"/>
        <v>43773.267511605212</v>
      </c>
      <c r="E57" s="58">
        <f t="shared" si="45"/>
        <v>59125.630899733434</v>
      </c>
      <c r="F57" s="58">
        <f t="shared" si="45"/>
        <v>105545.23259630523</v>
      </c>
      <c r="G57" s="58">
        <f t="shared" si="45"/>
        <v>241052.04332788309</v>
      </c>
      <c r="H57" s="58">
        <f t="shared" si="45"/>
        <v>845449.39536700374</v>
      </c>
      <c r="I57" s="58">
        <f t="shared" si="45"/>
        <v>468183.64381977741</v>
      </c>
      <c r="J57" s="201">
        <f t="shared" si="45"/>
        <v>190826.07054334568</v>
      </c>
      <c r="K57" s="63">
        <f t="shared" si="45"/>
        <v>71632.278760192057</v>
      </c>
      <c r="L57" s="63">
        <f t="shared" si="45"/>
        <v>18560.590447984985</v>
      </c>
      <c r="M57" s="62">
        <f t="shared" si="45"/>
        <v>8990.2859982427253</v>
      </c>
      <c r="N57" s="58">
        <f t="shared" si="45"/>
        <v>4640.1476119962463</v>
      </c>
      <c r="O57" s="58">
        <f t="shared" si="45"/>
        <v>2030.0645802483575</v>
      </c>
      <c r="P57" s="58">
        <f t="shared" si="45"/>
        <v>2030.0645802483575</v>
      </c>
      <c r="Q57" s="58">
        <f t="shared" si="45"/>
        <v>2030.0645802483575</v>
      </c>
      <c r="R57" s="58">
        <f t="shared" si="45"/>
        <v>0</v>
      </c>
      <c r="S57" s="58">
        <f t="shared" si="45"/>
        <v>0</v>
      </c>
      <c r="T57" s="58">
        <f t="shared" si="45"/>
        <v>0</v>
      </c>
      <c r="U57" s="58">
        <f t="shared" si="45"/>
        <v>0</v>
      </c>
      <c r="V57" s="58">
        <f t="shared" si="45"/>
        <v>0</v>
      </c>
      <c r="W57" s="58">
        <f t="shared" si="45"/>
        <v>0</v>
      </c>
      <c r="X57" s="58">
        <f t="shared" si="45"/>
        <v>0</v>
      </c>
      <c r="Y57" s="58">
        <f t="shared" si="45"/>
        <v>0</v>
      </c>
      <c r="Z57" s="58">
        <f t="shared" si="45"/>
        <v>0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0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23170.420833396172</v>
      </c>
      <c r="C58" s="58">
        <f t="shared" si="46"/>
        <v>38790.727757458139</v>
      </c>
      <c r="D58" s="58">
        <f t="shared" si="46"/>
        <v>43310.035845705694</v>
      </c>
      <c r="E58" s="58">
        <f t="shared" si="46"/>
        <v>58499.932475648864</v>
      </c>
      <c r="F58" s="58">
        <f t="shared" si="46"/>
        <v>104428.29761057733</v>
      </c>
      <c r="G58" s="58">
        <f t="shared" si="46"/>
        <v>238501.10422858797</v>
      </c>
      <c r="H58" s="58">
        <f t="shared" si="46"/>
        <v>836502.40661991597</v>
      </c>
      <c r="I58" s="58">
        <f t="shared" si="46"/>
        <v>463229.07904537389</v>
      </c>
      <c r="J58" s="201">
        <f t="shared" si="46"/>
        <v>188806.64902011995</v>
      </c>
      <c r="K58" s="63">
        <f t="shared" si="46"/>
        <v>70874.22843156477</v>
      </c>
      <c r="L58" s="63">
        <f t="shared" si="46"/>
        <v>18364.172549069412</v>
      </c>
      <c r="M58" s="62">
        <f t="shared" si="46"/>
        <v>8895.1460784554947</v>
      </c>
      <c r="N58" s="58">
        <f t="shared" si="46"/>
        <v>4591.0431372673529</v>
      </c>
      <c r="O58" s="58">
        <f t="shared" si="46"/>
        <v>2008.5813725544667</v>
      </c>
      <c r="P58" s="58">
        <f t="shared" si="46"/>
        <v>2008.5813725544667</v>
      </c>
      <c r="Q58" s="58">
        <f t="shared" si="46"/>
        <v>2008.5813725544667</v>
      </c>
      <c r="R58" s="58">
        <f t="shared" si="46"/>
        <v>0</v>
      </c>
      <c r="S58" s="58">
        <f t="shared" si="46"/>
        <v>0</v>
      </c>
      <c r="T58" s="58">
        <f t="shared" si="46"/>
        <v>0</v>
      </c>
      <c r="U58" s="58">
        <f t="shared" si="46"/>
        <v>0</v>
      </c>
      <c r="V58" s="58">
        <f t="shared" si="46"/>
        <v>0</v>
      </c>
      <c r="W58" s="58">
        <f t="shared" si="46"/>
        <v>0</v>
      </c>
      <c r="X58" s="58">
        <f t="shared" si="46"/>
        <v>0</v>
      </c>
      <c r="Y58" s="58">
        <f t="shared" si="46"/>
        <v>0</v>
      </c>
      <c r="Z58" s="58">
        <f t="shared" si="46"/>
        <v>0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0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22925.219292537899</v>
      </c>
      <c r="C59" s="58">
        <f t="shared" si="47"/>
        <v>38380.223939442316</v>
      </c>
      <c r="D59" s="58">
        <f t="shared" si="47"/>
        <v>42851.706340154051</v>
      </c>
      <c r="E59" s="58">
        <f t="shared" si="47"/>
        <v>57880.855520324032</v>
      </c>
      <c r="F59" s="58">
        <f t="shared" si="47"/>
        <v>103323.18261644596</v>
      </c>
      <c r="G59" s="58">
        <f t="shared" si="47"/>
        <v>235977.16050422715</v>
      </c>
      <c r="H59" s="58">
        <f t="shared" si="47"/>
        <v>827650.09959840414</v>
      </c>
      <c r="I59" s="58">
        <f t="shared" si="47"/>
        <v>458326.94607295195</v>
      </c>
      <c r="J59" s="201">
        <f t="shared" si="47"/>
        <v>186808.59807417885</v>
      </c>
      <c r="K59" s="63">
        <f t="shared" si="47"/>
        <v>70124.20018893946</v>
      </c>
      <c r="L59" s="63">
        <f t="shared" si="47"/>
        <v>18169.833247336541</v>
      </c>
      <c r="M59" s="62">
        <f t="shared" si="47"/>
        <v>8801.0129791786349</v>
      </c>
      <c r="N59" s="58">
        <f t="shared" si="47"/>
        <v>4542.4583118341352</v>
      </c>
      <c r="O59" s="58">
        <f t="shared" si="47"/>
        <v>1987.3255114274339</v>
      </c>
      <c r="P59" s="58">
        <f t="shared" si="47"/>
        <v>1987.3255114274339</v>
      </c>
      <c r="Q59" s="58">
        <f t="shared" si="47"/>
        <v>1987.3255114274339</v>
      </c>
      <c r="R59" s="58">
        <f t="shared" si="47"/>
        <v>0</v>
      </c>
      <c r="S59" s="58">
        <f t="shared" si="47"/>
        <v>0</v>
      </c>
      <c r="T59" s="58">
        <f t="shared" si="47"/>
        <v>0</v>
      </c>
      <c r="U59" s="58">
        <f t="shared" si="47"/>
        <v>0</v>
      </c>
      <c r="V59" s="58">
        <f t="shared" si="47"/>
        <v>0</v>
      </c>
      <c r="W59" s="58">
        <f t="shared" si="47"/>
        <v>0</v>
      </c>
      <c r="X59" s="58">
        <f t="shared" si="47"/>
        <v>0</v>
      </c>
      <c r="Y59" s="58">
        <f t="shared" si="47"/>
        <v>0</v>
      </c>
      <c r="Z59" s="58">
        <f t="shared" si="47"/>
        <v>0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0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22682.61260293725</v>
      </c>
      <c r="C60" s="58">
        <f t="shared" si="48"/>
        <v>37974.064288044327</v>
      </c>
      <c r="D60" s="58">
        <f t="shared" si="48"/>
        <v>42398.227117719405</v>
      </c>
      <c r="E60" s="58">
        <f t="shared" si="48"/>
        <v>57268.329961905059</v>
      </c>
      <c r="F60" s="58">
        <f t="shared" si="48"/>
        <v>102229.76252856318</v>
      </c>
      <c r="G60" s="58">
        <f t="shared" si="48"/>
        <v>233479.92647559015</v>
      </c>
      <c r="H60" s="58">
        <f t="shared" si="48"/>
        <v>818891.47233080922</v>
      </c>
      <c r="I60" s="58">
        <f t="shared" si="48"/>
        <v>453476.69004169444</v>
      </c>
      <c r="J60" s="201">
        <f t="shared" si="48"/>
        <v>184831.69155086955</v>
      </c>
      <c r="K60" s="63">
        <f t="shared" si="48"/>
        <v>69382.109138396307</v>
      </c>
      <c r="L60" s="63">
        <f t="shared" si="48"/>
        <v>17977.550545981227</v>
      </c>
      <c r="M60" s="62">
        <f t="shared" si="48"/>
        <v>8707.876045709656</v>
      </c>
      <c r="N60" s="58">
        <f t="shared" si="48"/>
        <v>4494.3876364953067</v>
      </c>
      <c r="O60" s="58">
        <f t="shared" si="48"/>
        <v>1966.2945909666967</v>
      </c>
      <c r="P60" s="58">
        <f t="shared" si="48"/>
        <v>1966.2945909666967</v>
      </c>
      <c r="Q60" s="58">
        <f t="shared" si="48"/>
        <v>1966.2945909666967</v>
      </c>
      <c r="R60" s="58">
        <f t="shared" si="48"/>
        <v>0</v>
      </c>
      <c r="S60" s="58">
        <f t="shared" si="48"/>
        <v>0</v>
      </c>
      <c r="T60" s="58">
        <f t="shared" si="48"/>
        <v>0</v>
      </c>
      <c r="U60" s="58">
        <f t="shared" si="48"/>
        <v>0</v>
      </c>
      <c r="V60" s="58">
        <f t="shared" si="48"/>
        <v>0</v>
      </c>
      <c r="W60" s="58">
        <f t="shared" si="48"/>
        <v>0</v>
      </c>
      <c r="X60" s="58">
        <f t="shared" si="48"/>
        <v>0</v>
      </c>
      <c r="Y60" s="58">
        <f t="shared" si="48"/>
        <v>0</v>
      </c>
      <c r="Z60" s="58">
        <f t="shared" si="48"/>
        <v>0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0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22442.573304517813</v>
      </c>
      <c r="C61" s="58">
        <f t="shared" si="49"/>
        <v>37572.2028310155</v>
      </c>
      <c r="D61" s="58">
        <f t="shared" si="49"/>
        <v>41949.546850162951</v>
      </c>
      <c r="E61" s="58">
        <f t="shared" si="49"/>
        <v>56662.286470075182</v>
      </c>
      <c r="F61" s="58">
        <f t="shared" si="49"/>
        <v>101147.91358529974</v>
      </c>
      <c r="G61" s="58">
        <f t="shared" si="49"/>
        <v>231009.11948667368</v>
      </c>
      <c r="H61" s="58">
        <f t="shared" si="49"/>
        <v>810225.53344886168</v>
      </c>
      <c r="I61" s="58">
        <f t="shared" si="49"/>
        <v>448677.76196261239</v>
      </c>
      <c r="J61" s="201">
        <f t="shared" si="49"/>
        <v>182875.70568882636</v>
      </c>
      <c r="K61" s="63">
        <f t="shared" si="49"/>
        <v>68647.871284407447</v>
      </c>
      <c r="L61" s="63">
        <f t="shared" si="49"/>
        <v>17787.302680980065</v>
      </c>
      <c r="M61" s="62">
        <f t="shared" si="49"/>
        <v>8615.7247360997189</v>
      </c>
      <c r="N61" s="58">
        <f t="shared" si="49"/>
        <v>4446.8256702450162</v>
      </c>
      <c r="O61" s="58">
        <f t="shared" si="49"/>
        <v>1945.4862307321946</v>
      </c>
      <c r="P61" s="58">
        <f t="shared" si="49"/>
        <v>1945.4862307321946</v>
      </c>
      <c r="Q61" s="58">
        <f t="shared" si="49"/>
        <v>1945.4862307321946</v>
      </c>
      <c r="R61" s="58">
        <f t="shared" si="49"/>
        <v>0</v>
      </c>
      <c r="S61" s="58">
        <f t="shared" si="49"/>
        <v>0</v>
      </c>
      <c r="T61" s="58">
        <f t="shared" si="49"/>
        <v>0</v>
      </c>
      <c r="U61" s="58">
        <f t="shared" si="49"/>
        <v>0</v>
      </c>
      <c r="V61" s="58">
        <f t="shared" si="49"/>
        <v>0</v>
      </c>
      <c r="W61" s="58">
        <f t="shared" si="49"/>
        <v>0</v>
      </c>
      <c r="X61" s="58">
        <f t="shared" si="49"/>
        <v>0</v>
      </c>
      <c r="Y61" s="58">
        <f t="shared" si="49"/>
        <v>0</v>
      </c>
      <c r="Z61" s="58">
        <f t="shared" si="49"/>
        <v>0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0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22205.074227800094</v>
      </c>
      <c r="C62" s="58">
        <f t="shared" si="50"/>
        <v>37174.594082609605</v>
      </c>
      <c r="D62" s="58">
        <f t="shared" si="50"/>
        <v>41505.614752428213</v>
      </c>
      <c r="E62" s="58">
        <f t="shared" si="50"/>
        <v>56062.656448207388</v>
      </c>
      <c r="F62" s="58">
        <f t="shared" si="50"/>
        <v>100077.51333473684</v>
      </c>
      <c r="G62" s="58">
        <f t="shared" si="50"/>
        <v>228564.45987268846</v>
      </c>
      <c r="H62" s="58">
        <f t="shared" si="50"/>
        <v>801651.30207547068</v>
      </c>
      <c r="I62" s="58">
        <f t="shared" si="50"/>
        <v>443929.61865640606</v>
      </c>
      <c r="J62" s="201">
        <f t="shared" si="50"/>
        <v>180940.41909464361</v>
      </c>
      <c r="K62" s="63">
        <f t="shared" si="50"/>
        <v>67921.403520329724</v>
      </c>
      <c r="L62" s="63">
        <f t="shared" si="50"/>
        <v>17599.068118627943</v>
      </c>
      <c r="M62" s="62">
        <f t="shared" si="50"/>
        <v>8524.5486199604093</v>
      </c>
      <c r="N62" s="58">
        <f t="shared" si="50"/>
        <v>4399.7670296569859</v>
      </c>
      <c r="O62" s="58">
        <f t="shared" si="50"/>
        <v>1924.8980754749314</v>
      </c>
      <c r="P62" s="58">
        <f t="shared" si="50"/>
        <v>1924.8980754749314</v>
      </c>
      <c r="Q62" s="58">
        <f t="shared" si="50"/>
        <v>1924.8980754749314</v>
      </c>
      <c r="R62" s="58">
        <f t="shared" si="50"/>
        <v>0</v>
      </c>
      <c r="S62" s="58">
        <f t="shared" si="50"/>
        <v>0</v>
      </c>
      <c r="T62" s="58">
        <f t="shared" si="50"/>
        <v>0</v>
      </c>
      <c r="U62" s="58">
        <f t="shared" si="50"/>
        <v>0</v>
      </c>
      <c r="V62" s="58">
        <f t="shared" si="50"/>
        <v>0</v>
      </c>
      <c r="W62" s="58">
        <f t="shared" si="50"/>
        <v>0</v>
      </c>
      <c r="X62" s="58">
        <f t="shared" si="50"/>
        <v>0</v>
      </c>
      <c r="Y62" s="58">
        <f t="shared" si="50"/>
        <v>0</v>
      </c>
      <c r="Z62" s="58">
        <f t="shared" si="50"/>
        <v>0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0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21970.088490826285</v>
      </c>
      <c r="C63" s="58">
        <f t="shared" si="51"/>
        <v>36781.193038434416</v>
      </c>
      <c r="D63" s="58">
        <f t="shared" si="51"/>
        <v>41066.3805768928</v>
      </c>
      <c r="E63" s="58">
        <f t="shared" si="51"/>
        <v>55469.372025600132</v>
      </c>
      <c r="F63" s="58">
        <f t="shared" si="51"/>
        <v>99018.440620806112</v>
      </c>
      <c r="G63" s="58">
        <f t="shared" si="51"/>
        <v>226145.67092840464</v>
      </c>
      <c r="H63" s="58">
        <f t="shared" si="51"/>
        <v>793167.80771370104</v>
      </c>
      <c r="I63" s="58">
        <f t="shared" si="51"/>
        <v>439231.7226919838</v>
      </c>
      <c r="J63" s="201">
        <f t="shared" si="51"/>
        <v>179025.61271781678</v>
      </c>
      <c r="K63" s="63">
        <f t="shared" si="51"/>
        <v>67202.62361899807</v>
      </c>
      <c r="L63" s="63">
        <f t="shared" si="51"/>
        <v>17412.825553100713</v>
      </c>
      <c r="M63" s="62">
        <f t="shared" si="51"/>
        <v>8434.3373772831565</v>
      </c>
      <c r="N63" s="58">
        <f t="shared" si="51"/>
        <v>4353.2063882751781</v>
      </c>
      <c r="O63" s="58">
        <f t="shared" si="51"/>
        <v>1904.5277948703906</v>
      </c>
      <c r="P63" s="58">
        <f t="shared" si="51"/>
        <v>1904.5277948703906</v>
      </c>
      <c r="Q63" s="58">
        <f t="shared" si="51"/>
        <v>1904.5277948703906</v>
      </c>
      <c r="R63" s="58">
        <f t="shared" si="51"/>
        <v>0</v>
      </c>
      <c r="S63" s="58">
        <f t="shared" si="51"/>
        <v>0</v>
      </c>
      <c r="T63" s="58">
        <f t="shared" si="51"/>
        <v>0</v>
      </c>
      <c r="U63" s="58">
        <f t="shared" si="51"/>
        <v>0</v>
      </c>
      <c r="V63" s="58">
        <f t="shared" si="51"/>
        <v>0</v>
      </c>
      <c r="W63" s="58">
        <f t="shared" si="51"/>
        <v>0</v>
      </c>
      <c r="X63" s="58">
        <f t="shared" si="51"/>
        <v>0</v>
      </c>
      <c r="Y63" s="58">
        <f t="shared" si="51"/>
        <v>0</v>
      </c>
      <c r="Z63" s="58">
        <f t="shared" si="51"/>
        <v>0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0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21737.58949611754</v>
      </c>
      <c r="C64" s="58">
        <f t="shared" si="52"/>
        <v>36391.955170357774</v>
      </c>
      <c r="D64" s="58">
        <f t="shared" si="52"/>
        <v>40631.794607681019</v>
      </c>
      <c r="E64" s="58">
        <f t="shared" si="52"/>
        <v>54882.36604979523</v>
      </c>
      <c r="F64" s="58">
        <f t="shared" si="52"/>
        <v>97970.575569576205</v>
      </c>
      <c r="G64" s="58">
        <f t="shared" si="52"/>
        <v>223752.47887683217</v>
      </c>
      <c r="H64" s="58">
        <f t="shared" si="52"/>
        <v>784774.09013692487</v>
      </c>
      <c r="I64" s="58">
        <f t="shared" si="52"/>
        <v>434583.54232563166</v>
      </c>
      <c r="J64" s="201">
        <f t="shared" si="52"/>
        <v>177131.06982594859</v>
      </c>
      <c r="K64" s="63">
        <f t="shared" si="52"/>
        <v>66491.450223418375</v>
      </c>
      <c r="L64" s="63">
        <f t="shared" si="52"/>
        <v>17228.553904043623</v>
      </c>
      <c r="M64" s="62">
        <f t="shared" si="52"/>
        <v>8345.08079727113</v>
      </c>
      <c r="N64" s="58">
        <f t="shared" si="52"/>
        <v>4307.1384760109058</v>
      </c>
      <c r="O64" s="58">
        <f t="shared" si="52"/>
        <v>1884.3730832547717</v>
      </c>
      <c r="P64" s="58">
        <f t="shared" si="52"/>
        <v>1884.3730832547717</v>
      </c>
      <c r="Q64" s="58">
        <f t="shared" si="52"/>
        <v>1884.3730832547717</v>
      </c>
      <c r="R64" s="58">
        <f t="shared" si="52"/>
        <v>0</v>
      </c>
      <c r="S64" s="58">
        <f t="shared" si="52"/>
        <v>0</v>
      </c>
      <c r="T64" s="58">
        <f t="shared" si="52"/>
        <v>0</v>
      </c>
      <c r="U64" s="58">
        <f t="shared" si="52"/>
        <v>0</v>
      </c>
      <c r="V64" s="58">
        <f t="shared" si="52"/>
        <v>0</v>
      </c>
      <c r="W64" s="58">
        <f t="shared" si="52"/>
        <v>0</v>
      </c>
      <c r="X64" s="58">
        <f t="shared" si="52"/>
        <v>0</v>
      </c>
      <c r="Y64" s="58">
        <f t="shared" si="52"/>
        <v>0</v>
      </c>
      <c r="Z64" s="58">
        <f t="shared" si="52"/>
        <v>0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0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21507.550927663477</v>
      </c>
      <c r="C65" s="58">
        <f t="shared" si="53"/>
        <v>36006.836421467575</v>
      </c>
      <c r="D65" s="58">
        <f t="shared" si="53"/>
        <v>40201.807655036624</v>
      </c>
      <c r="E65" s="58">
        <f t="shared" si="53"/>
        <v>54301.572078977006</v>
      </c>
      <c r="F65" s="58">
        <f t="shared" si="53"/>
        <v>96933.799575684563</v>
      </c>
      <c r="G65" s="58">
        <f t="shared" si="53"/>
        <v>221384.61283823266</v>
      </c>
      <c r="H65" s="58">
        <f t="shared" si="53"/>
        <v>776469.19928013592</v>
      </c>
      <c r="I65" s="58">
        <f t="shared" si="53"/>
        <v>429984.55144082633</v>
      </c>
      <c r="J65" s="201">
        <f t="shared" si="53"/>
        <v>175256.57598021766</v>
      </c>
      <c r="K65" s="63">
        <f t="shared" si="53"/>
        <v>65787.802837558891</v>
      </c>
      <c r="L65" s="63">
        <f t="shared" si="53"/>
        <v>17046.232314185294</v>
      </c>
      <c r="M65" s="62">
        <f t="shared" si="53"/>
        <v>8256.7687771835026</v>
      </c>
      <c r="N65" s="58">
        <f t="shared" si="53"/>
        <v>4261.5580785463235</v>
      </c>
      <c r="O65" s="58">
        <f t="shared" si="53"/>
        <v>1864.4316593640172</v>
      </c>
      <c r="P65" s="58">
        <f t="shared" si="53"/>
        <v>1864.4316593640172</v>
      </c>
      <c r="Q65" s="58">
        <f t="shared" si="53"/>
        <v>1864.4316593640172</v>
      </c>
      <c r="R65" s="58">
        <f t="shared" si="53"/>
        <v>0</v>
      </c>
      <c r="S65" s="58">
        <f t="shared" si="53"/>
        <v>0</v>
      </c>
      <c r="T65" s="58">
        <f t="shared" si="53"/>
        <v>0</v>
      </c>
      <c r="U65" s="58">
        <f t="shared" si="53"/>
        <v>0</v>
      </c>
      <c r="V65" s="58">
        <f t="shared" si="53"/>
        <v>0</v>
      </c>
      <c r="W65" s="58">
        <f t="shared" si="53"/>
        <v>0</v>
      </c>
      <c r="X65" s="58">
        <f t="shared" si="53"/>
        <v>0</v>
      </c>
      <c r="Y65" s="58">
        <f t="shared" si="53"/>
        <v>0</v>
      </c>
      <c r="Z65" s="58">
        <f t="shared" si="53"/>
        <v>0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0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21279.946747943541</v>
      </c>
      <c r="C66" s="58">
        <f t="shared" si="54"/>
        <v>35625.793201085049</v>
      </c>
      <c r="D66" s="58">
        <f t="shared" si="54"/>
        <v>39776.371049755166</v>
      </c>
      <c r="E66" s="58">
        <f t="shared" si="54"/>
        <v>53726.924374451904</v>
      </c>
      <c r="F66" s="58">
        <f t="shared" si="54"/>
        <v>95907.995288912745</v>
      </c>
      <c r="G66" s="58">
        <f t="shared" si="54"/>
        <v>219041.80479945912</v>
      </c>
      <c r="H66" s="58">
        <f t="shared" si="54"/>
        <v>768252.195132414</v>
      </c>
      <c r="I66" s="58">
        <f t="shared" si="54"/>
        <v>425434.22948868549</v>
      </c>
      <c r="J66" s="201">
        <f t="shared" si="54"/>
        <v>173401.9190111066</v>
      </c>
      <c r="K66" s="63">
        <f t="shared" si="54"/>
        <v>65091.60181723909</v>
      </c>
      <c r="L66" s="63">
        <f t="shared" si="54"/>
        <v>16865.840146976923</v>
      </c>
      <c r="M66" s="62">
        <f t="shared" si="54"/>
        <v>8169.3913211919471</v>
      </c>
      <c r="N66" s="58">
        <f t="shared" si="54"/>
        <v>4216.4600367442308</v>
      </c>
      <c r="O66" s="58">
        <f t="shared" si="54"/>
        <v>1844.7012660756016</v>
      </c>
      <c r="P66" s="58">
        <f t="shared" si="54"/>
        <v>1844.7012660756016</v>
      </c>
      <c r="Q66" s="58">
        <f t="shared" si="54"/>
        <v>1844.7012660756016</v>
      </c>
      <c r="R66" s="58">
        <f t="shared" si="54"/>
        <v>0</v>
      </c>
      <c r="S66" s="58">
        <f t="shared" si="54"/>
        <v>0</v>
      </c>
      <c r="T66" s="58">
        <f t="shared" si="54"/>
        <v>0</v>
      </c>
      <c r="U66" s="58">
        <f t="shared" si="54"/>
        <v>0</v>
      </c>
      <c r="V66" s="58">
        <f t="shared" si="54"/>
        <v>0</v>
      </c>
      <c r="W66" s="58">
        <f t="shared" si="54"/>
        <v>0</v>
      </c>
      <c r="X66" s="58">
        <f t="shared" si="54"/>
        <v>0</v>
      </c>
      <c r="Y66" s="58">
        <f t="shared" si="54"/>
        <v>0</v>
      </c>
      <c r="Z66" s="58">
        <f t="shared" si="54"/>
        <v>0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0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21054.751194979861</v>
      </c>
      <c r="C67" s="58">
        <f t="shared" si="55"/>
        <v>35248.782379830845</v>
      </c>
      <c r="D67" s="58">
        <f t="shared" si="55"/>
        <v>39355.43663767523</v>
      </c>
      <c r="E67" s="58">
        <f t="shared" si="55"/>
        <v>53158.3578932077</v>
      </c>
      <c r="F67" s="58">
        <f t="shared" si="55"/>
        <v>94893.04660090385</v>
      </c>
      <c r="G67" s="58">
        <f t="shared" si="55"/>
        <v>216723.78958362018</v>
      </c>
      <c r="H67" s="58">
        <f t="shared" si="55"/>
        <v>760122.14763052715</v>
      </c>
      <c r="I67" s="58">
        <f t="shared" si="55"/>
        <v>420932.0614290479</v>
      </c>
      <c r="J67" s="201">
        <f t="shared" si="55"/>
        <v>171566.88899438712</v>
      </c>
      <c r="K67" s="63">
        <f t="shared" si="55"/>
        <v>64402.768361114897</v>
      </c>
      <c r="L67" s="63">
        <f t="shared" si="55"/>
        <v>16687.356984256487</v>
      </c>
      <c r="M67" s="62">
        <f t="shared" si="55"/>
        <v>8082.9385392492359</v>
      </c>
      <c r="N67" s="58">
        <f t="shared" si="55"/>
        <v>4171.8392460641217</v>
      </c>
      <c r="O67" s="58">
        <f t="shared" si="55"/>
        <v>1825.1796701530536</v>
      </c>
      <c r="P67" s="58">
        <f t="shared" si="55"/>
        <v>1825.1796701530536</v>
      </c>
      <c r="Q67" s="58">
        <f t="shared" si="55"/>
        <v>1825.1796701530536</v>
      </c>
      <c r="R67" s="58">
        <f t="shared" si="55"/>
        <v>0</v>
      </c>
      <c r="S67" s="58">
        <f t="shared" si="55"/>
        <v>0</v>
      </c>
      <c r="T67" s="58">
        <f t="shared" si="55"/>
        <v>0</v>
      </c>
      <c r="U67" s="58">
        <f t="shared" si="55"/>
        <v>0</v>
      </c>
      <c r="V67" s="58">
        <f t="shared" si="55"/>
        <v>0</v>
      </c>
      <c r="W67" s="58">
        <f t="shared" si="55"/>
        <v>0</v>
      </c>
      <c r="X67" s="58">
        <f t="shared" si="55"/>
        <v>0</v>
      </c>
      <c r="Y67" s="58">
        <f t="shared" si="55"/>
        <v>0</v>
      </c>
      <c r="Z67" s="58">
        <f t="shared" si="55"/>
        <v>0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0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20831.938779421333</v>
      </c>
      <c r="C68" s="58">
        <f t="shared" si="56"/>
        <v>34875.761284743305</v>
      </c>
      <c r="D68" s="58">
        <f t="shared" si="56"/>
        <v>38938.956774227983</v>
      </c>
      <c r="E68" s="58">
        <f t="shared" si="56"/>
        <v>52595.80828055142</v>
      </c>
      <c r="F68" s="58">
        <f t="shared" si="56"/>
        <v>93888.838632020488</v>
      </c>
      <c r="G68" s="58">
        <f t="shared" si="56"/>
        <v>214430.30482006533</v>
      </c>
      <c r="H68" s="58">
        <f t="shared" si="56"/>
        <v>752078.13655366027</v>
      </c>
      <c r="I68" s="58">
        <f t="shared" si="56"/>
        <v>416477.53767217736</v>
      </c>
      <c r="J68" s="201">
        <f t="shared" si="56"/>
        <v>169751.27822735911</v>
      </c>
      <c r="K68" s="63">
        <f t="shared" si="56"/>
        <v>63721.224501759396</v>
      </c>
      <c r="L68" s="63">
        <f t="shared" si="56"/>
        <v>16510.762623937655</v>
      </c>
      <c r="M68" s="62">
        <f t="shared" si="56"/>
        <v>7997.4006459698003</v>
      </c>
      <c r="N68" s="58">
        <f t="shared" si="56"/>
        <v>4127.6906559844138</v>
      </c>
      <c r="O68" s="58">
        <f t="shared" si="56"/>
        <v>1805.8646619931812</v>
      </c>
      <c r="P68" s="58">
        <f t="shared" si="56"/>
        <v>1805.8646619931812</v>
      </c>
      <c r="Q68" s="58">
        <f t="shared" si="56"/>
        <v>1805.8646619931812</v>
      </c>
      <c r="R68" s="58">
        <f t="shared" si="56"/>
        <v>0</v>
      </c>
      <c r="S68" s="58">
        <f t="shared" si="56"/>
        <v>0</v>
      </c>
      <c r="T68" s="58">
        <f t="shared" si="56"/>
        <v>0</v>
      </c>
      <c r="U68" s="58">
        <f t="shared" si="56"/>
        <v>0</v>
      </c>
      <c r="V68" s="58">
        <f t="shared" si="56"/>
        <v>0</v>
      </c>
      <c r="W68" s="58">
        <f t="shared" si="56"/>
        <v>0</v>
      </c>
      <c r="X68" s="58">
        <f t="shared" si="56"/>
        <v>0</v>
      </c>
      <c r="Y68" s="58">
        <f t="shared" si="56"/>
        <v>0</v>
      </c>
      <c r="Z68" s="58">
        <f t="shared" si="56"/>
        <v>0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0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20611.484281658519</v>
      </c>
      <c r="C69" s="58">
        <f t="shared" si="57"/>
        <v>34506.687694448447</v>
      </c>
      <c r="D69" s="58">
        <f t="shared" si="57"/>
        <v>38526.884319044402</v>
      </c>
      <c r="E69" s="58">
        <f t="shared" si="57"/>
        <v>52039.211862825185</v>
      </c>
      <c r="F69" s="58">
        <f t="shared" si="57"/>
        <v>92895.257718341803</v>
      </c>
      <c r="G69" s="58">
        <f t="shared" si="57"/>
        <v>212161.09091468793</v>
      </c>
      <c r="H69" s="58">
        <f t="shared" si="57"/>
        <v>744119.25141925737</v>
      </c>
      <c r="I69" s="58">
        <f t="shared" si="57"/>
        <v>412070.15402108338</v>
      </c>
      <c r="J69" s="201">
        <f t="shared" si="57"/>
        <v>167954.8812053414</v>
      </c>
      <c r="K69" s="63">
        <f t="shared" si="57"/>
        <v>63046.893096837855</v>
      </c>
      <c r="L69" s="63">
        <f t="shared" si="57"/>
        <v>16336.037077723166</v>
      </c>
      <c r="M69" s="62">
        <f t="shared" si="57"/>
        <v>7912.7679595221571</v>
      </c>
      <c r="N69" s="58">
        <f t="shared" si="57"/>
        <v>4084.0092694307914</v>
      </c>
      <c r="O69" s="58">
        <f t="shared" si="57"/>
        <v>1786.7540553759716</v>
      </c>
      <c r="P69" s="58">
        <f t="shared" si="57"/>
        <v>1786.7540553759716</v>
      </c>
      <c r="Q69" s="58">
        <f t="shared" si="57"/>
        <v>1786.7540553759716</v>
      </c>
      <c r="R69" s="58">
        <f t="shared" si="57"/>
        <v>0</v>
      </c>
      <c r="S69" s="58">
        <f t="shared" si="57"/>
        <v>0</v>
      </c>
      <c r="T69" s="58">
        <f t="shared" si="57"/>
        <v>0</v>
      </c>
      <c r="U69" s="58">
        <f t="shared" si="57"/>
        <v>0</v>
      </c>
      <c r="V69" s="58">
        <f t="shared" si="57"/>
        <v>0</v>
      </c>
      <c r="W69" s="58">
        <f t="shared" si="57"/>
        <v>0</v>
      </c>
      <c r="X69" s="58">
        <f t="shared" si="57"/>
        <v>0</v>
      </c>
      <c r="Y69" s="58">
        <f t="shared" si="57"/>
        <v>0</v>
      </c>
      <c r="Z69" s="58">
        <f t="shared" si="57"/>
        <v>0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0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20393.362748969121</v>
      </c>
      <c r="C70" s="58">
        <f t="shared" si="58"/>
        <v>34141.519834380975</v>
      </c>
      <c r="D70" s="58">
        <f t="shared" si="58"/>
        <v>38119.172630619556</v>
      </c>
      <c r="E70" s="58">
        <f t="shared" si="58"/>
        <v>51488.505640199168</v>
      </c>
      <c r="F70" s="58">
        <f t="shared" si="58"/>
        <v>91912.191398798168</v>
      </c>
      <c r="G70" s="58">
        <f t="shared" si="58"/>
        <v>209915.89102054219</v>
      </c>
      <c r="H70" s="58">
        <f t="shared" si="58"/>
        <v>736244.59137996612</v>
      </c>
      <c r="I70" s="58">
        <f t="shared" si="58"/>
        <v>407709.41161445243</v>
      </c>
      <c r="J70" s="201">
        <f t="shared" si="58"/>
        <v>166177.49459841108</v>
      </c>
      <c r="K70" s="63">
        <f t="shared" si="58"/>
        <v>62379.697820376168</v>
      </c>
      <c r="L70" s="63">
        <f t="shared" si="58"/>
        <v>16163.160568842402</v>
      </c>
      <c r="M70" s="62">
        <f t="shared" si="58"/>
        <v>7829.0309005330382</v>
      </c>
      <c r="N70" s="58">
        <f t="shared" si="58"/>
        <v>4040.7901422106006</v>
      </c>
      <c r="O70" s="58">
        <f t="shared" si="58"/>
        <v>1767.8456872171382</v>
      </c>
      <c r="P70" s="58">
        <f t="shared" si="58"/>
        <v>1767.8456872171382</v>
      </c>
      <c r="Q70" s="58">
        <f t="shared" si="58"/>
        <v>1767.8456872171382</v>
      </c>
      <c r="R70" s="58">
        <f t="shared" si="58"/>
        <v>0</v>
      </c>
      <c r="S70" s="58">
        <f t="shared" si="58"/>
        <v>0</v>
      </c>
      <c r="T70" s="58">
        <f t="shared" si="58"/>
        <v>0</v>
      </c>
      <c r="U70" s="58">
        <f t="shared" si="58"/>
        <v>0</v>
      </c>
      <c r="V70" s="58">
        <f t="shared" si="58"/>
        <v>0</v>
      </c>
      <c r="W70" s="58">
        <f t="shared" si="58"/>
        <v>0</v>
      </c>
      <c r="X70" s="58">
        <f t="shared" si="58"/>
        <v>0</v>
      </c>
      <c r="Y70" s="58">
        <f t="shared" si="58"/>
        <v>0</v>
      </c>
      <c r="Z70" s="58">
        <f t="shared" si="58"/>
        <v>0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0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371.64897924391596</v>
      </c>
      <c r="O74" s="63">
        <f t="shared" si="60"/>
        <v>492.26441631504917</v>
      </c>
      <c r="P74" s="63">
        <f t="shared" si="60"/>
        <v>823.42411456335503</v>
      </c>
      <c r="Q74" s="63">
        <f t="shared" si="60"/>
        <v>1153.092102459191</v>
      </c>
      <c r="R74" s="63">
        <f t="shared" si="60"/>
        <v>0</v>
      </c>
      <c r="S74" s="63">
        <f t="shared" si="60"/>
        <v>0</v>
      </c>
      <c r="T74" s="63">
        <f t="shared" si="60"/>
        <v>0</v>
      </c>
      <c r="U74" s="63">
        <f t="shared" si="60"/>
        <v>0</v>
      </c>
      <c r="V74" s="63">
        <f t="shared" si="60"/>
        <v>0</v>
      </c>
      <c r="W74" s="63">
        <f t="shared" si="60"/>
        <v>0</v>
      </c>
      <c r="X74" s="63">
        <f t="shared" si="60"/>
        <v>0</v>
      </c>
      <c r="Y74" s="63">
        <f t="shared" si="60"/>
        <v>0</v>
      </c>
      <c r="Z74" s="63">
        <f t="shared" si="60"/>
        <v>0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0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371.64897924391596</v>
      </c>
      <c r="O75" s="63">
        <f t="shared" si="61"/>
        <v>492.26441631504917</v>
      </c>
      <c r="P75" s="63">
        <f t="shared" si="61"/>
        <v>823.42411456335503</v>
      </c>
      <c r="Q75" s="63">
        <f t="shared" si="61"/>
        <v>1153.092102459191</v>
      </c>
      <c r="R75" s="63">
        <f t="shared" si="61"/>
        <v>0</v>
      </c>
      <c r="S75" s="63">
        <f t="shared" si="61"/>
        <v>0</v>
      </c>
      <c r="T75" s="63">
        <f t="shared" si="61"/>
        <v>0</v>
      </c>
      <c r="U75" s="63">
        <f t="shared" si="61"/>
        <v>0</v>
      </c>
      <c r="V75" s="63">
        <f t="shared" si="61"/>
        <v>0</v>
      </c>
      <c r="W75" s="63">
        <f t="shared" si="61"/>
        <v>0</v>
      </c>
      <c r="X75" s="63">
        <f t="shared" si="61"/>
        <v>0</v>
      </c>
      <c r="Y75" s="63">
        <f t="shared" si="61"/>
        <v>0</v>
      </c>
      <c r="Z75" s="63">
        <f t="shared" si="61"/>
        <v>0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0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371.64897924391596</v>
      </c>
      <c r="O76" s="63">
        <f t="shared" si="62"/>
        <v>492.26441631504917</v>
      </c>
      <c r="P76" s="63">
        <f t="shared" si="62"/>
        <v>823.42411456335503</v>
      </c>
      <c r="Q76" s="63">
        <f t="shared" si="62"/>
        <v>1153.092102459191</v>
      </c>
      <c r="R76" s="63">
        <f t="shared" si="62"/>
        <v>0</v>
      </c>
      <c r="S76" s="63">
        <f t="shared" si="62"/>
        <v>0</v>
      </c>
      <c r="T76" s="63">
        <f t="shared" si="62"/>
        <v>0</v>
      </c>
      <c r="U76" s="63">
        <f t="shared" si="62"/>
        <v>0</v>
      </c>
      <c r="V76" s="63">
        <f t="shared" si="62"/>
        <v>0</v>
      </c>
      <c r="W76" s="63">
        <f t="shared" si="62"/>
        <v>0</v>
      </c>
      <c r="X76" s="63">
        <f t="shared" si="62"/>
        <v>0</v>
      </c>
      <c r="Y76" s="63">
        <f t="shared" si="62"/>
        <v>0</v>
      </c>
      <c r="Z76" s="63">
        <f t="shared" si="62"/>
        <v>0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0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371.64897924391596</v>
      </c>
      <c r="O77" s="63">
        <f t="shared" si="63"/>
        <v>492.26441631504917</v>
      </c>
      <c r="P77" s="63">
        <f t="shared" si="63"/>
        <v>823.42411456335503</v>
      </c>
      <c r="Q77" s="63">
        <f t="shared" si="63"/>
        <v>1153.092102459191</v>
      </c>
      <c r="R77" s="63">
        <f t="shared" si="63"/>
        <v>0</v>
      </c>
      <c r="S77" s="63">
        <f t="shared" si="63"/>
        <v>0</v>
      </c>
      <c r="T77" s="63">
        <f t="shared" si="63"/>
        <v>0</v>
      </c>
      <c r="U77" s="63">
        <f t="shared" si="63"/>
        <v>0</v>
      </c>
      <c r="V77" s="63">
        <f t="shared" si="63"/>
        <v>0</v>
      </c>
      <c r="W77" s="63">
        <f t="shared" si="63"/>
        <v>0</v>
      </c>
      <c r="X77" s="63">
        <f t="shared" si="63"/>
        <v>0</v>
      </c>
      <c r="Y77" s="63">
        <f t="shared" si="63"/>
        <v>0</v>
      </c>
      <c r="Z77" s="63">
        <f t="shared" si="63"/>
        <v>0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0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371.64897924391596</v>
      </c>
      <c r="O78" s="63">
        <f t="shared" si="64"/>
        <v>492.26441631504917</v>
      </c>
      <c r="P78" s="63">
        <f t="shared" si="64"/>
        <v>823.42411456335503</v>
      </c>
      <c r="Q78" s="63">
        <f t="shared" si="64"/>
        <v>1153.092102459191</v>
      </c>
      <c r="R78" s="63">
        <f t="shared" si="64"/>
        <v>0</v>
      </c>
      <c r="S78" s="63">
        <f t="shared" si="64"/>
        <v>0</v>
      </c>
      <c r="T78" s="63">
        <f t="shared" si="64"/>
        <v>0</v>
      </c>
      <c r="U78" s="63">
        <f t="shared" si="64"/>
        <v>0</v>
      </c>
      <c r="V78" s="63">
        <f t="shared" si="64"/>
        <v>0</v>
      </c>
      <c r="W78" s="63">
        <f t="shared" si="64"/>
        <v>0</v>
      </c>
      <c r="X78" s="63">
        <f t="shared" si="64"/>
        <v>0</v>
      </c>
      <c r="Y78" s="63">
        <f t="shared" si="64"/>
        <v>0</v>
      </c>
      <c r="Z78" s="63">
        <f t="shared" si="64"/>
        <v>0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0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371.64897924391596</v>
      </c>
      <c r="O79" s="63">
        <f t="shared" si="65"/>
        <v>492.26441631504917</v>
      </c>
      <c r="P79" s="63">
        <f t="shared" si="65"/>
        <v>823.42411456335503</v>
      </c>
      <c r="Q79" s="63">
        <f t="shared" si="65"/>
        <v>1153.092102459191</v>
      </c>
      <c r="R79" s="63">
        <f t="shared" si="65"/>
        <v>0</v>
      </c>
      <c r="S79" s="63">
        <f t="shared" si="65"/>
        <v>0</v>
      </c>
      <c r="T79" s="63">
        <f t="shared" si="65"/>
        <v>0</v>
      </c>
      <c r="U79" s="63">
        <f t="shared" si="65"/>
        <v>0</v>
      </c>
      <c r="V79" s="63">
        <f t="shared" si="65"/>
        <v>0</v>
      </c>
      <c r="W79" s="63">
        <f t="shared" si="65"/>
        <v>0</v>
      </c>
      <c r="X79" s="63">
        <f t="shared" si="65"/>
        <v>0</v>
      </c>
      <c r="Y79" s="63">
        <f t="shared" si="65"/>
        <v>0</v>
      </c>
      <c r="Z79" s="63">
        <f t="shared" si="65"/>
        <v>0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0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371.64897924391596</v>
      </c>
      <c r="O80" s="63">
        <f t="shared" si="66"/>
        <v>492.26441631504917</v>
      </c>
      <c r="P80" s="63">
        <f t="shared" si="66"/>
        <v>823.42411456335503</v>
      </c>
      <c r="Q80" s="63">
        <f t="shared" si="66"/>
        <v>1153.092102459191</v>
      </c>
      <c r="R80" s="63">
        <f t="shared" si="66"/>
        <v>0</v>
      </c>
      <c r="S80" s="63">
        <f t="shared" si="66"/>
        <v>0</v>
      </c>
      <c r="T80" s="63">
        <f t="shared" si="66"/>
        <v>0</v>
      </c>
      <c r="U80" s="63">
        <f t="shared" si="66"/>
        <v>0</v>
      </c>
      <c r="V80" s="63">
        <f t="shared" si="66"/>
        <v>0</v>
      </c>
      <c r="W80" s="63">
        <f t="shared" si="66"/>
        <v>0</v>
      </c>
      <c r="X80" s="63">
        <f t="shared" si="66"/>
        <v>0</v>
      </c>
      <c r="Y80" s="63">
        <f t="shared" si="66"/>
        <v>0</v>
      </c>
      <c r="Z80" s="63">
        <f t="shared" si="66"/>
        <v>0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0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371.64897924391596</v>
      </c>
      <c r="O81" s="63">
        <f t="shared" si="67"/>
        <v>492.26441631504917</v>
      </c>
      <c r="P81" s="63">
        <f t="shared" si="67"/>
        <v>823.42411456335503</v>
      </c>
      <c r="Q81" s="63">
        <f t="shared" si="67"/>
        <v>1153.092102459191</v>
      </c>
      <c r="R81" s="63">
        <f t="shared" si="67"/>
        <v>0</v>
      </c>
      <c r="S81" s="63">
        <f t="shared" si="67"/>
        <v>0</v>
      </c>
      <c r="T81" s="63">
        <f t="shared" si="67"/>
        <v>0</v>
      </c>
      <c r="U81" s="63">
        <f t="shared" si="67"/>
        <v>0</v>
      </c>
      <c r="V81" s="63">
        <f t="shared" si="67"/>
        <v>0</v>
      </c>
      <c r="W81" s="63">
        <f t="shared" si="67"/>
        <v>0</v>
      </c>
      <c r="X81" s="63">
        <f t="shared" si="67"/>
        <v>0</v>
      </c>
      <c r="Y81" s="63">
        <f t="shared" si="67"/>
        <v>0</v>
      </c>
      <c r="Z81" s="63">
        <f t="shared" si="67"/>
        <v>0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0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371.64897924391596</v>
      </c>
      <c r="O82" s="63">
        <f t="shared" si="68"/>
        <v>492.26441631504917</v>
      </c>
      <c r="P82" s="63">
        <f t="shared" si="68"/>
        <v>823.42411456335503</v>
      </c>
      <c r="Q82" s="63">
        <f t="shared" si="68"/>
        <v>1153.092102459191</v>
      </c>
      <c r="R82" s="63">
        <f t="shared" si="68"/>
        <v>0</v>
      </c>
      <c r="S82" s="63">
        <f t="shared" si="68"/>
        <v>0</v>
      </c>
      <c r="T82" s="63">
        <f t="shared" si="68"/>
        <v>0</v>
      </c>
      <c r="U82" s="63">
        <f t="shared" si="68"/>
        <v>0</v>
      </c>
      <c r="V82" s="63">
        <f t="shared" si="68"/>
        <v>0</v>
      </c>
      <c r="W82" s="63">
        <f t="shared" si="68"/>
        <v>0</v>
      </c>
      <c r="X82" s="63">
        <f t="shared" si="68"/>
        <v>0</v>
      </c>
      <c r="Y82" s="63">
        <f t="shared" si="68"/>
        <v>0</v>
      </c>
      <c r="Z82" s="63">
        <f t="shared" si="68"/>
        <v>0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0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371.64897924391596</v>
      </c>
      <c r="O83" s="63">
        <f t="shared" si="69"/>
        <v>492.26441631504917</v>
      </c>
      <c r="P83" s="63">
        <f t="shared" si="69"/>
        <v>823.42411456335503</v>
      </c>
      <c r="Q83" s="63">
        <f t="shared" si="69"/>
        <v>1153.092102459191</v>
      </c>
      <c r="R83" s="63">
        <f t="shared" si="69"/>
        <v>0</v>
      </c>
      <c r="S83" s="63">
        <f t="shared" si="69"/>
        <v>0</v>
      </c>
      <c r="T83" s="63">
        <f t="shared" si="69"/>
        <v>0</v>
      </c>
      <c r="U83" s="63">
        <f t="shared" si="69"/>
        <v>0</v>
      </c>
      <c r="V83" s="63">
        <f t="shared" si="69"/>
        <v>0</v>
      </c>
      <c r="W83" s="63">
        <f t="shared" si="69"/>
        <v>0</v>
      </c>
      <c r="X83" s="63">
        <f t="shared" si="69"/>
        <v>0</v>
      </c>
      <c r="Y83" s="63">
        <f t="shared" si="69"/>
        <v>0</v>
      </c>
      <c r="Z83" s="63">
        <f t="shared" si="69"/>
        <v>0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0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371.64897924391596</v>
      </c>
      <c r="O84" s="63">
        <f t="shared" si="70"/>
        <v>492.26441631504917</v>
      </c>
      <c r="P84" s="63">
        <f t="shared" si="70"/>
        <v>823.42411456335503</v>
      </c>
      <c r="Q84" s="63">
        <f t="shared" si="70"/>
        <v>1153.092102459191</v>
      </c>
      <c r="R84" s="63">
        <f t="shared" si="70"/>
        <v>0</v>
      </c>
      <c r="S84" s="63">
        <f t="shared" si="70"/>
        <v>0</v>
      </c>
      <c r="T84" s="63">
        <f t="shared" si="70"/>
        <v>0</v>
      </c>
      <c r="U84" s="63">
        <f t="shared" si="70"/>
        <v>0</v>
      </c>
      <c r="V84" s="63">
        <f t="shared" si="70"/>
        <v>0</v>
      </c>
      <c r="W84" s="63">
        <f t="shared" si="70"/>
        <v>0</v>
      </c>
      <c r="X84" s="63">
        <f t="shared" si="70"/>
        <v>0</v>
      </c>
      <c r="Y84" s="63">
        <f t="shared" si="70"/>
        <v>0</v>
      </c>
      <c r="Z84" s="63">
        <f t="shared" si="70"/>
        <v>0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0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371.64897924391596</v>
      </c>
      <c r="O85" s="63">
        <f t="shared" si="71"/>
        <v>492.26441631504917</v>
      </c>
      <c r="P85" s="63">
        <f t="shared" si="71"/>
        <v>823.42411456335503</v>
      </c>
      <c r="Q85" s="63">
        <f t="shared" si="71"/>
        <v>1153.092102459191</v>
      </c>
      <c r="R85" s="63">
        <f t="shared" si="71"/>
        <v>0</v>
      </c>
      <c r="S85" s="63">
        <f t="shared" si="71"/>
        <v>0</v>
      </c>
      <c r="T85" s="63">
        <f t="shared" si="71"/>
        <v>0</v>
      </c>
      <c r="U85" s="63">
        <f t="shared" si="71"/>
        <v>0</v>
      </c>
      <c r="V85" s="63">
        <f t="shared" si="71"/>
        <v>0</v>
      </c>
      <c r="W85" s="63">
        <f t="shared" si="71"/>
        <v>0</v>
      </c>
      <c r="X85" s="63">
        <f t="shared" si="71"/>
        <v>0</v>
      </c>
      <c r="Y85" s="63">
        <f t="shared" si="71"/>
        <v>0</v>
      </c>
      <c r="Z85" s="63">
        <f t="shared" si="71"/>
        <v>0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0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371.64897924391596</v>
      </c>
      <c r="O86" s="63">
        <f t="shared" si="72"/>
        <v>492.26441631504917</v>
      </c>
      <c r="P86" s="63">
        <f t="shared" si="72"/>
        <v>823.42411456335503</v>
      </c>
      <c r="Q86" s="63">
        <f t="shared" si="72"/>
        <v>1153.092102459191</v>
      </c>
      <c r="R86" s="63">
        <f t="shared" si="72"/>
        <v>0</v>
      </c>
      <c r="S86" s="63">
        <f t="shared" si="72"/>
        <v>0</v>
      </c>
      <c r="T86" s="63">
        <f t="shared" si="72"/>
        <v>0</v>
      </c>
      <c r="U86" s="63">
        <f t="shared" si="72"/>
        <v>0</v>
      </c>
      <c r="V86" s="63">
        <f t="shared" si="72"/>
        <v>0</v>
      </c>
      <c r="W86" s="63">
        <f t="shared" si="72"/>
        <v>0</v>
      </c>
      <c r="X86" s="63">
        <f t="shared" si="72"/>
        <v>0</v>
      </c>
      <c r="Y86" s="63">
        <f t="shared" si="72"/>
        <v>0</v>
      </c>
      <c r="Z86" s="63">
        <f t="shared" si="72"/>
        <v>0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0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371.64897924391596</v>
      </c>
      <c r="O87" s="63">
        <f t="shared" si="73"/>
        <v>492.26441631504917</v>
      </c>
      <c r="P87" s="63">
        <f t="shared" si="73"/>
        <v>823.42411456335503</v>
      </c>
      <c r="Q87" s="63">
        <f t="shared" si="73"/>
        <v>1153.092102459191</v>
      </c>
      <c r="R87" s="63">
        <f t="shared" si="73"/>
        <v>0</v>
      </c>
      <c r="S87" s="63">
        <f t="shared" si="73"/>
        <v>0</v>
      </c>
      <c r="T87" s="63">
        <f t="shared" si="73"/>
        <v>0</v>
      </c>
      <c r="U87" s="63">
        <f t="shared" si="73"/>
        <v>0</v>
      </c>
      <c r="V87" s="63">
        <f t="shared" si="73"/>
        <v>0</v>
      </c>
      <c r="W87" s="63">
        <f t="shared" si="73"/>
        <v>0</v>
      </c>
      <c r="X87" s="63">
        <f t="shared" si="73"/>
        <v>0</v>
      </c>
      <c r="Y87" s="63">
        <f t="shared" si="73"/>
        <v>0</v>
      </c>
      <c r="Z87" s="63">
        <f t="shared" si="73"/>
        <v>0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0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371.64897924391596</v>
      </c>
      <c r="O88" s="63">
        <f t="shared" si="74"/>
        <v>492.26441631504917</v>
      </c>
      <c r="P88" s="63">
        <f t="shared" si="74"/>
        <v>823.42411456335503</v>
      </c>
      <c r="Q88" s="63">
        <f t="shared" si="74"/>
        <v>1153.092102459191</v>
      </c>
      <c r="R88" s="63">
        <f t="shared" si="74"/>
        <v>0</v>
      </c>
      <c r="S88" s="63">
        <f t="shared" si="74"/>
        <v>0</v>
      </c>
      <c r="T88" s="63">
        <f t="shared" si="74"/>
        <v>0</v>
      </c>
      <c r="U88" s="63">
        <f t="shared" si="74"/>
        <v>0</v>
      </c>
      <c r="V88" s="63">
        <f t="shared" si="74"/>
        <v>0</v>
      </c>
      <c r="W88" s="63">
        <f t="shared" si="74"/>
        <v>0</v>
      </c>
      <c r="X88" s="63">
        <f t="shared" si="74"/>
        <v>0</v>
      </c>
      <c r="Y88" s="63">
        <f t="shared" si="74"/>
        <v>0</v>
      </c>
      <c r="Z88" s="63">
        <f t="shared" si="74"/>
        <v>0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0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371.64897924391596</v>
      </c>
      <c r="O89" s="63">
        <f t="shared" si="75"/>
        <v>492.26441631504917</v>
      </c>
      <c r="P89" s="63">
        <f t="shared" si="75"/>
        <v>823.42411456335503</v>
      </c>
      <c r="Q89" s="63">
        <f t="shared" si="75"/>
        <v>1153.092102459191</v>
      </c>
      <c r="R89" s="63">
        <f t="shared" si="75"/>
        <v>0</v>
      </c>
      <c r="S89" s="63">
        <f t="shared" si="75"/>
        <v>0</v>
      </c>
      <c r="T89" s="63">
        <f t="shared" si="75"/>
        <v>0</v>
      </c>
      <c r="U89" s="63">
        <f t="shared" si="75"/>
        <v>0</v>
      </c>
      <c r="V89" s="63">
        <f t="shared" si="75"/>
        <v>0</v>
      </c>
      <c r="W89" s="63">
        <f t="shared" si="75"/>
        <v>0</v>
      </c>
      <c r="X89" s="63">
        <f t="shared" si="75"/>
        <v>0</v>
      </c>
      <c r="Y89" s="63">
        <f t="shared" si="75"/>
        <v>0</v>
      </c>
      <c r="Z89" s="63">
        <f t="shared" si="75"/>
        <v>0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0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371.64897924391596</v>
      </c>
      <c r="O90" s="63">
        <f t="shared" si="76"/>
        <v>492.26441631504917</v>
      </c>
      <c r="P90" s="63">
        <f t="shared" si="76"/>
        <v>823.42411456335503</v>
      </c>
      <c r="Q90" s="63">
        <f t="shared" si="76"/>
        <v>1153.092102459191</v>
      </c>
      <c r="R90" s="63">
        <f t="shared" si="76"/>
        <v>0</v>
      </c>
      <c r="S90" s="63">
        <f t="shared" si="76"/>
        <v>0</v>
      </c>
      <c r="T90" s="63">
        <f t="shared" si="76"/>
        <v>0</v>
      </c>
      <c r="U90" s="63">
        <f t="shared" si="76"/>
        <v>0</v>
      </c>
      <c r="V90" s="63">
        <f t="shared" si="76"/>
        <v>0</v>
      </c>
      <c r="W90" s="63">
        <f t="shared" si="76"/>
        <v>0</v>
      </c>
      <c r="X90" s="63">
        <f t="shared" si="76"/>
        <v>0</v>
      </c>
      <c r="Y90" s="63">
        <f t="shared" si="76"/>
        <v>0</v>
      </c>
      <c r="Z90" s="63">
        <f t="shared" si="76"/>
        <v>0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0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371.64897924391596</v>
      </c>
      <c r="O91" s="63">
        <f t="shared" si="77"/>
        <v>492.26441631504917</v>
      </c>
      <c r="P91" s="63">
        <f t="shared" si="77"/>
        <v>823.42411456335503</v>
      </c>
      <c r="Q91" s="63">
        <f t="shared" si="77"/>
        <v>1153.092102459191</v>
      </c>
      <c r="R91" s="63">
        <f t="shared" si="77"/>
        <v>0</v>
      </c>
      <c r="S91" s="63">
        <f t="shared" si="77"/>
        <v>0</v>
      </c>
      <c r="T91" s="63">
        <f t="shared" si="77"/>
        <v>0</v>
      </c>
      <c r="U91" s="63">
        <f t="shared" si="77"/>
        <v>0</v>
      </c>
      <c r="V91" s="63">
        <f t="shared" si="77"/>
        <v>0</v>
      </c>
      <c r="W91" s="63">
        <f t="shared" si="77"/>
        <v>0</v>
      </c>
      <c r="X91" s="63">
        <f t="shared" si="77"/>
        <v>0</v>
      </c>
      <c r="Y91" s="63">
        <f t="shared" si="77"/>
        <v>0</v>
      </c>
      <c r="Z91" s="63">
        <f t="shared" si="77"/>
        <v>0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0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371.64897924391596</v>
      </c>
      <c r="O92" s="63">
        <f t="shared" si="78"/>
        <v>492.26441631504917</v>
      </c>
      <c r="P92" s="63">
        <f t="shared" si="78"/>
        <v>823.42411456335503</v>
      </c>
      <c r="Q92" s="63">
        <f t="shared" si="78"/>
        <v>1153.092102459191</v>
      </c>
      <c r="R92" s="63">
        <f t="shared" si="78"/>
        <v>0</v>
      </c>
      <c r="S92" s="63">
        <f t="shared" si="78"/>
        <v>0</v>
      </c>
      <c r="T92" s="63">
        <f t="shared" si="78"/>
        <v>0</v>
      </c>
      <c r="U92" s="63">
        <f t="shared" si="78"/>
        <v>0</v>
      </c>
      <c r="V92" s="63">
        <f t="shared" si="78"/>
        <v>0</v>
      </c>
      <c r="W92" s="63">
        <f t="shared" si="78"/>
        <v>0</v>
      </c>
      <c r="X92" s="63">
        <f t="shared" si="78"/>
        <v>0</v>
      </c>
      <c r="Y92" s="63">
        <f t="shared" si="78"/>
        <v>0</v>
      </c>
      <c r="Z92" s="63">
        <f t="shared" si="78"/>
        <v>0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0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371.64897924391596</v>
      </c>
      <c r="O93" s="63">
        <f t="shared" si="79"/>
        <v>492.26441631504917</v>
      </c>
      <c r="P93" s="63">
        <f t="shared" si="79"/>
        <v>823.42411456335503</v>
      </c>
      <c r="Q93" s="63">
        <f t="shared" si="79"/>
        <v>1153.092102459191</v>
      </c>
      <c r="R93" s="63">
        <f t="shared" si="79"/>
        <v>0</v>
      </c>
      <c r="S93" s="63">
        <f t="shared" si="79"/>
        <v>0</v>
      </c>
      <c r="T93" s="63">
        <f t="shared" si="79"/>
        <v>0</v>
      </c>
      <c r="U93" s="63">
        <f t="shared" si="79"/>
        <v>0</v>
      </c>
      <c r="V93" s="63">
        <f t="shared" si="79"/>
        <v>0</v>
      </c>
      <c r="W93" s="63">
        <f t="shared" si="79"/>
        <v>0</v>
      </c>
      <c r="X93" s="63">
        <f t="shared" si="79"/>
        <v>0</v>
      </c>
      <c r="Y93" s="63">
        <f t="shared" si="79"/>
        <v>0</v>
      </c>
      <c r="Z93" s="63">
        <f t="shared" si="79"/>
        <v>0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0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371.64897924391596</v>
      </c>
      <c r="O94" s="63">
        <f t="shared" si="80"/>
        <v>492.26441631504917</v>
      </c>
      <c r="P94" s="63">
        <f t="shared" si="80"/>
        <v>823.42411456335503</v>
      </c>
      <c r="Q94" s="63">
        <f t="shared" si="80"/>
        <v>1153.092102459191</v>
      </c>
      <c r="R94" s="63">
        <f t="shared" si="80"/>
        <v>0</v>
      </c>
      <c r="S94" s="63">
        <f t="shared" si="80"/>
        <v>0</v>
      </c>
      <c r="T94" s="63">
        <f t="shared" si="80"/>
        <v>0</v>
      </c>
      <c r="U94" s="63">
        <f t="shared" si="80"/>
        <v>0</v>
      </c>
      <c r="V94" s="63">
        <f t="shared" si="80"/>
        <v>0</v>
      </c>
      <c r="W94" s="63">
        <f t="shared" si="80"/>
        <v>0</v>
      </c>
      <c r="X94" s="63">
        <f t="shared" si="80"/>
        <v>0</v>
      </c>
      <c r="Y94" s="63">
        <f t="shared" si="80"/>
        <v>0</v>
      </c>
      <c r="Z94" s="63">
        <f t="shared" si="80"/>
        <v>0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0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15284.064271406043</v>
      </c>
      <c r="K98" s="157">
        <f t="shared" si="82"/>
        <v>17369.901547116737</v>
      </c>
      <c r="L98" s="157">
        <f t="shared" si="82"/>
        <v>7528.4490474363893</v>
      </c>
      <c r="M98" s="157">
        <f t="shared" si="82"/>
        <v>5106.5507394621318</v>
      </c>
      <c r="N98" s="157">
        <f t="shared" si="82"/>
        <v>3389.1659208114902</v>
      </c>
      <c r="O98" s="157">
        <f t="shared" si="82"/>
        <v>1813.919788603333</v>
      </c>
      <c r="P98" s="157">
        <f t="shared" si="82"/>
        <v>2143.5877764991687</v>
      </c>
      <c r="Q98" s="157">
        <f t="shared" si="82"/>
        <v>2473.2557643950049</v>
      </c>
      <c r="R98" s="157">
        <f t="shared" si="82"/>
        <v>0</v>
      </c>
      <c r="S98" s="157">
        <f t="shared" si="82"/>
        <v>0</v>
      </c>
      <c r="T98" s="157">
        <f t="shared" si="82"/>
        <v>0</v>
      </c>
      <c r="U98" s="157">
        <f t="shared" si="82"/>
        <v>0</v>
      </c>
      <c r="V98" s="157">
        <f t="shared" si="82"/>
        <v>0</v>
      </c>
      <c r="W98" s="157">
        <f t="shared" si="82"/>
        <v>0</v>
      </c>
      <c r="X98" s="157">
        <f t="shared" si="82"/>
        <v>0</v>
      </c>
      <c r="Y98" s="157">
        <f t="shared" si="82"/>
        <v>0</v>
      </c>
      <c r="Z98" s="157">
        <f t="shared" si="82"/>
        <v>0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0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15284.064271406043</v>
      </c>
      <c r="K99" s="157">
        <f t="shared" si="83"/>
        <v>17369.901547116737</v>
      </c>
      <c r="L99" s="157">
        <f t="shared" si="83"/>
        <v>7528.4490474363893</v>
      </c>
      <c r="M99" s="210">
        <f t="shared" si="83"/>
        <v>5106.5507394621318</v>
      </c>
      <c r="N99" s="157">
        <f t="shared" si="83"/>
        <v>3389.1659208114902</v>
      </c>
      <c r="O99" s="157">
        <f t="shared" si="83"/>
        <v>1813.919788603333</v>
      </c>
      <c r="P99" s="157">
        <f t="shared" si="83"/>
        <v>2143.5877764991687</v>
      </c>
      <c r="Q99" s="157">
        <f t="shared" si="83"/>
        <v>2473.2557643950049</v>
      </c>
      <c r="R99" s="157">
        <f t="shared" si="83"/>
        <v>0</v>
      </c>
      <c r="S99" s="157">
        <f t="shared" si="83"/>
        <v>0</v>
      </c>
      <c r="T99" s="157">
        <f t="shared" si="83"/>
        <v>0</v>
      </c>
      <c r="U99" s="157">
        <f t="shared" si="83"/>
        <v>0</v>
      </c>
      <c r="V99" s="157">
        <f t="shared" si="83"/>
        <v>0</v>
      </c>
      <c r="W99" s="157">
        <f t="shared" si="83"/>
        <v>0</v>
      </c>
      <c r="X99" s="157">
        <f t="shared" si="83"/>
        <v>0</v>
      </c>
      <c r="Y99" s="157">
        <f t="shared" si="83"/>
        <v>0</v>
      </c>
      <c r="Z99" s="157">
        <f t="shared" si="83"/>
        <v>0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0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15284.064271406043</v>
      </c>
      <c r="K100" s="157">
        <f t="shared" si="84"/>
        <v>17369.901547116737</v>
      </c>
      <c r="L100" s="157">
        <f t="shared" si="84"/>
        <v>7528.4490474363893</v>
      </c>
      <c r="M100" s="210">
        <f t="shared" si="84"/>
        <v>5106.5507394621318</v>
      </c>
      <c r="N100" s="157">
        <f t="shared" si="84"/>
        <v>3389.1659208114902</v>
      </c>
      <c r="O100" s="157">
        <f t="shared" si="84"/>
        <v>1813.919788603333</v>
      </c>
      <c r="P100" s="157">
        <f t="shared" si="84"/>
        <v>2143.5877764991687</v>
      </c>
      <c r="Q100" s="157">
        <f t="shared" si="84"/>
        <v>2473.2557643950049</v>
      </c>
      <c r="R100" s="157">
        <f t="shared" si="84"/>
        <v>0</v>
      </c>
      <c r="S100" s="157">
        <f t="shared" si="84"/>
        <v>0</v>
      </c>
      <c r="T100" s="157">
        <f t="shared" si="84"/>
        <v>0</v>
      </c>
      <c r="U100" s="157">
        <f t="shared" si="84"/>
        <v>0</v>
      </c>
      <c r="V100" s="157">
        <f t="shared" si="84"/>
        <v>0</v>
      </c>
      <c r="W100" s="157">
        <f t="shared" si="84"/>
        <v>0</v>
      </c>
      <c r="X100" s="157">
        <f t="shared" si="84"/>
        <v>0</v>
      </c>
      <c r="Y100" s="157">
        <f t="shared" si="84"/>
        <v>0</v>
      </c>
      <c r="Z100" s="157">
        <f t="shared" si="84"/>
        <v>0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0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15284.064271406043</v>
      </c>
      <c r="K101" s="157">
        <f t="shared" si="85"/>
        <v>17369.901547116737</v>
      </c>
      <c r="L101" s="157">
        <f t="shared" si="85"/>
        <v>7528.4490474363893</v>
      </c>
      <c r="M101" s="210">
        <f t="shared" si="85"/>
        <v>5106.5507394621318</v>
      </c>
      <c r="N101" s="157">
        <f t="shared" si="85"/>
        <v>3389.1659208114902</v>
      </c>
      <c r="O101" s="157">
        <f t="shared" si="85"/>
        <v>1813.919788603333</v>
      </c>
      <c r="P101" s="157">
        <f t="shared" si="85"/>
        <v>2143.5877764991687</v>
      </c>
      <c r="Q101" s="157">
        <f t="shared" si="85"/>
        <v>2473.2557643950049</v>
      </c>
      <c r="R101" s="157">
        <f t="shared" si="85"/>
        <v>0</v>
      </c>
      <c r="S101" s="157">
        <f t="shared" si="85"/>
        <v>0</v>
      </c>
      <c r="T101" s="157">
        <f t="shared" si="85"/>
        <v>0</v>
      </c>
      <c r="U101" s="157">
        <f t="shared" si="85"/>
        <v>0</v>
      </c>
      <c r="V101" s="157">
        <f t="shared" si="85"/>
        <v>0</v>
      </c>
      <c r="W101" s="157">
        <f t="shared" si="85"/>
        <v>0</v>
      </c>
      <c r="X101" s="157">
        <f t="shared" si="85"/>
        <v>0</v>
      </c>
      <c r="Y101" s="157">
        <f t="shared" si="85"/>
        <v>0</v>
      </c>
      <c r="Z101" s="157">
        <f t="shared" si="85"/>
        <v>0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0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15284.064271406043</v>
      </c>
      <c r="K102" s="157">
        <f t="shared" si="86"/>
        <v>17369.901547116737</v>
      </c>
      <c r="L102" s="157">
        <f t="shared" si="86"/>
        <v>7528.4490474363893</v>
      </c>
      <c r="M102" s="210">
        <f t="shared" si="86"/>
        <v>5106.5507394621318</v>
      </c>
      <c r="N102" s="157">
        <f t="shared" si="86"/>
        <v>3389.1659208114902</v>
      </c>
      <c r="O102" s="157">
        <f t="shared" si="86"/>
        <v>1813.919788603333</v>
      </c>
      <c r="P102" s="157">
        <f t="shared" si="86"/>
        <v>2143.5877764991687</v>
      </c>
      <c r="Q102" s="157">
        <f t="shared" si="86"/>
        <v>2473.2557643950049</v>
      </c>
      <c r="R102" s="157">
        <f t="shared" si="86"/>
        <v>0</v>
      </c>
      <c r="S102" s="157">
        <f t="shared" si="86"/>
        <v>0</v>
      </c>
      <c r="T102" s="157">
        <f t="shared" si="86"/>
        <v>0</v>
      </c>
      <c r="U102" s="157">
        <f t="shared" si="86"/>
        <v>0</v>
      </c>
      <c r="V102" s="157">
        <f t="shared" si="86"/>
        <v>0</v>
      </c>
      <c r="W102" s="157">
        <f t="shared" si="86"/>
        <v>0</v>
      </c>
      <c r="X102" s="157">
        <f t="shared" si="86"/>
        <v>0</v>
      </c>
      <c r="Y102" s="157">
        <f t="shared" si="86"/>
        <v>0</v>
      </c>
      <c r="Z102" s="157">
        <f t="shared" si="86"/>
        <v>0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0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15284.064271406043</v>
      </c>
      <c r="K103" s="157">
        <f t="shared" si="87"/>
        <v>17369.901547116737</v>
      </c>
      <c r="L103" s="157">
        <f t="shared" si="87"/>
        <v>7528.4490474363893</v>
      </c>
      <c r="M103" s="210">
        <f t="shared" si="87"/>
        <v>5106.5507394621318</v>
      </c>
      <c r="N103" s="157">
        <f t="shared" si="87"/>
        <v>3389.1659208114902</v>
      </c>
      <c r="O103" s="157">
        <f t="shared" si="87"/>
        <v>1813.919788603333</v>
      </c>
      <c r="P103" s="157">
        <f t="shared" si="87"/>
        <v>2143.5877764991687</v>
      </c>
      <c r="Q103" s="157">
        <f t="shared" si="87"/>
        <v>2473.2557643950049</v>
      </c>
      <c r="R103" s="157">
        <f t="shared" si="87"/>
        <v>0</v>
      </c>
      <c r="S103" s="157">
        <f t="shared" si="87"/>
        <v>0</v>
      </c>
      <c r="T103" s="157">
        <f t="shared" si="87"/>
        <v>0</v>
      </c>
      <c r="U103" s="157">
        <f t="shared" si="87"/>
        <v>0</v>
      </c>
      <c r="V103" s="157">
        <f t="shared" si="87"/>
        <v>0</v>
      </c>
      <c r="W103" s="157">
        <f t="shared" si="87"/>
        <v>0</v>
      </c>
      <c r="X103" s="157">
        <f t="shared" si="87"/>
        <v>0</v>
      </c>
      <c r="Y103" s="157">
        <f t="shared" si="87"/>
        <v>0</v>
      </c>
      <c r="Z103" s="157">
        <f t="shared" si="87"/>
        <v>0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0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15284.064271406043</v>
      </c>
      <c r="K104" s="157">
        <f t="shared" si="88"/>
        <v>17369.901547116737</v>
      </c>
      <c r="L104" s="157">
        <f t="shared" si="88"/>
        <v>7528.4490474363893</v>
      </c>
      <c r="M104" s="210">
        <f t="shared" si="88"/>
        <v>5106.5507394621318</v>
      </c>
      <c r="N104" s="157">
        <f t="shared" si="88"/>
        <v>3389.1659208114902</v>
      </c>
      <c r="O104" s="157">
        <f t="shared" si="88"/>
        <v>1813.919788603333</v>
      </c>
      <c r="P104" s="157">
        <f t="shared" si="88"/>
        <v>2143.5877764991687</v>
      </c>
      <c r="Q104" s="157">
        <f t="shared" si="88"/>
        <v>2473.2557643950049</v>
      </c>
      <c r="R104" s="157">
        <f t="shared" si="88"/>
        <v>0</v>
      </c>
      <c r="S104" s="157">
        <f t="shared" si="88"/>
        <v>0</v>
      </c>
      <c r="T104" s="157">
        <f t="shared" si="88"/>
        <v>0</v>
      </c>
      <c r="U104" s="157">
        <f t="shared" si="88"/>
        <v>0</v>
      </c>
      <c r="V104" s="157">
        <f t="shared" si="88"/>
        <v>0</v>
      </c>
      <c r="W104" s="157">
        <f t="shared" si="88"/>
        <v>0</v>
      </c>
      <c r="X104" s="157">
        <f t="shared" si="88"/>
        <v>0</v>
      </c>
      <c r="Y104" s="157">
        <f t="shared" si="88"/>
        <v>0</v>
      </c>
      <c r="Z104" s="157">
        <f t="shared" si="88"/>
        <v>0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0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15284.064271406043</v>
      </c>
      <c r="K105" s="157">
        <f t="shared" si="89"/>
        <v>17369.901547116737</v>
      </c>
      <c r="L105" s="157">
        <f t="shared" si="89"/>
        <v>7528.4490474363893</v>
      </c>
      <c r="M105" s="210">
        <f t="shared" si="89"/>
        <v>5106.5507394621318</v>
      </c>
      <c r="N105" s="157">
        <f t="shared" si="89"/>
        <v>3389.1659208114902</v>
      </c>
      <c r="O105" s="157">
        <f t="shared" si="89"/>
        <v>1813.919788603333</v>
      </c>
      <c r="P105" s="157">
        <f t="shared" si="89"/>
        <v>2143.5877764991687</v>
      </c>
      <c r="Q105" s="157">
        <f t="shared" si="89"/>
        <v>2473.2557643950049</v>
      </c>
      <c r="R105" s="157">
        <f t="shared" si="89"/>
        <v>0</v>
      </c>
      <c r="S105" s="157">
        <f t="shared" si="89"/>
        <v>0</v>
      </c>
      <c r="T105" s="157">
        <f t="shared" si="89"/>
        <v>0</v>
      </c>
      <c r="U105" s="157">
        <f t="shared" si="89"/>
        <v>0</v>
      </c>
      <c r="V105" s="157">
        <f t="shared" si="89"/>
        <v>0</v>
      </c>
      <c r="W105" s="157">
        <f t="shared" si="89"/>
        <v>0</v>
      </c>
      <c r="X105" s="157">
        <f t="shared" si="89"/>
        <v>0</v>
      </c>
      <c r="Y105" s="157">
        <f t="shared" si="89"/>
        <v>0</v>
      </c>
      <c r="Z105" s="157">
        <f t="shared" si="89"/>
        <v>0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0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15284.064271406043</v>
      </c>
      <c r="K106" s="157">
        <f t="shared" si="90"/>
        <v>17369.901547116737</v>
      </c>
      <c r="L106" s="157">
        <f t="shared" si="90"/>
        <v>7528.4490474363893</v>
      </c>
      <c r="M106" s="210">
        <f t="shared" si="90"/>
        <v>5106.5507394621318</v>
      </c>
      <c r="N106" s="157">
        <f t="shared" si="90"/>
        <v>3389.1659208114902</v>
      </c>
      <c r="O106" s="157">
        <f t="shared" si="90"/>
        <v>1813.919788603333</v>
      </c>
      <c r="P106" s="157">
        <f t="shared" si="90"/>
        <v>2143.5877764991687</v>
      </c>
      <c r="Q106" s="157">
        <f t="shared" si="90"/>
        <v>2473.2557643950049</v>
      </c>
      <c r="R106" s="157">
        <f t="shared" si="90"/>
        <v>0</v>
      </c>
      <c r="S106" s="157">
        <f t="shared" si="90"/>
        <v>0</v>
      </c>
      <c r="T106" s="157">
        <f t="shared" si="90"/>
        <v>0</v>
      </c>
      <c r="U106" s="157">
        <f t="shared" si="90"/>
        <v>0</v>
      </c>
      <c r="V106" s="157">
        <f t="shared" si="90"/>
        <v>0</v>
      </c>
      <c r="W106" s="157">
        <f t="shared" si="90"/>
        <v>0</v>
      </c>
      <c r="X106" s="157">
        <f t="shared" si="90"/>
        <v>0</v>
      </c>
      <c r="Y106" s="157">
        <f t="shared" si="90"/>
        <v>0</v>
      </c>
      <c r="Z106" s="157">
        <f t="shared" si="90"/>
        <v>0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0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15284.064271406043</v>
      </c>
      <c r="K107" s="157">
        <f t="shared" si="91"/>
        <v>17369.901547116737</v>
      </c>
      <c r="L107" s="157">
        <f t="shared" si="91"/>
        <v>7528.4490474363893</v>
      </c>
      <c r="M107" s="210">
        <f t="shared" si="91"/>
        <v>5106.5507394621318</v>
      </c>
      <c r="N107" s="157">
        <f t="shared" si="91"/>
        <v>3389.1659208114902</v>
      </c>
      <c r="O107" s="157">
        <f t="shared" si="91"/>
        <v>1813.919788603333</v>
      </c>
      <c r="P107" s="157">
        <f t="shared" si="91"/>
        <v>2143.5877764991687</v>
      </c>
      <c r="Q107" s="157">
        <f t="shared" si="91"/>
        <v>2473.2557643950049</v>
      </c>
      <c r="R107" s="157">
        <f t="shared" si="91"/>
        <v>0</v>
      </c>
      <c r="S107" s="157">
        <f t="shared" si="91"/>
        <v>0</v>
      </c>
      <c r="T107" s="157">
        <f t="shared" si="91"/>
        <v>0</v>
      </c>
      <c r="U107" s="157">
        <f t="shared" si="91"/>
        <v>0</v>
      </c>
      <c r="V107" s="157">
        <f t="shared" si="91"/>
        <v>0</v>
      </c>
      <c r="W107" s="157">
        <f t="shared" si="91"/>
        <v>0</v>
      </c>
      <c r="X107" s="157">
        <f t="shared" si="91"/>
        <v>0</v>
      </c>
      <c r="Y107" s="157">
        <f t="shared" si="91"/>
        <v>0</v>
      </c>
      <c r="Z107" s="157">
        <f t="shared" si="91"/>
        <v>0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0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15284.064271406043</v>
      </c>
      <c r="K108" s="157">
        <f t="shared" si="92"/>
        <v>17369.901547116737</v>
      </c>
      <c r="L108" s="157">
        <f t="shared" si="92"/>
        <v>7528.4490474363893</v>
      </c>
      <c r="M108" s="210">
        <f t="shared" si="92"/>
        <v>5106.5507394621318</v>
      </c>
      <c r="N108" s="157">
        <f t="shared" si="92"/>
        <v>3389.1659208114902</v>
      </c>
      <c r="O108" s="157">
        <f t="shared" si="92"/>
        <v>1813.919788603333</v>
      </c>
      <c r="P108" s="157">
        <f t="shared" si="92"/>
        <v>2143.5877764991687</v>
      </c>
      <c r="Q108" s="157">
        <f t="shared" si="92"/>
        <v>2473.2557643950049</v>
      </c>
      <c r="R108" s="157">
        <f t="shared" si="92"/>
        <v>0</v>
      </c>
      <c r="S108" s="157">
        <f t="shared" si="92"/>
        <v>0</v>
      </c>
      <c r="T108" s="157">
        <f t="shared" si="92"/>
        <v>0</v>
      </c>
      <c r="U108" s="157">
        <f t="shared" si="92"/>
        <v>0</v>
      </c>
      <c r="V108" s="157">
        <f t="shared" si="92"/>
        <v>0</v>
      </c>
      <c r="W108" s="157">
        <f t="shared" si="92"/>
        <v>0</v>
      </c>
      <c r="X108" s="157">
        <f t="shared" si="92"/>
        <v>0</v>
      </c>
      <c r="Y108" s="157">
        <f t="shared" si="92"/>
        <v>0</v>
      </c>
      <c r="Z108" s="157">
        <f t="shared" si="92"/>
        <v>0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0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15284.064271406043</v>
      </c>
      <c r="K109" s="157">
        <f t="shared" si="93"/>
        <v>17369.901547116737</v>
      </c>
      <c r="L109" s="157">
        <f t="shared" si="93"/>
        <v>7528.4490474363893</v>
      </c>
      <c r="M109" s="210">
        <f t="shared" si="93"/>
        <v>5106.5507394621318</v>
      </c>
      <c r="N109" s="157">
        <f t="shared" si="93"/>
        <v>3389.1659208114902</v>
      </c>
      <c r="O109" s="157">
        <f t="shared" si="93"/>
        <v>1813.919788603333</v>
      </c>
      <c r="P109" s="157">
        <f t="shared" si="93"/>
        <v>2143.5877764991687</v>
      </c>
      <c r="Q109" s="157">
        <f t="shared" si="93"/>
        <v>2473.2557643950049</v>
      </c>
      <c r="R109" s="157">
        <f t="shared" si="93"/>
        <v>0</v>
      </c>
      <c r="S109" s="157">
        <f t="shared" si="93"/>
        <v>0</v>
      </c>
      <c r="T109" s="157">
        <f t="shared" si="93"/>
        <v>0</v>
      </c>
      <c r="U109" s="157">
        <f t="shared" si="93"/>
        <v>0</v>
      </c>
      <c r="V109" s="157">
        <f t="shared" si="93"/>
        <v>0</v>
      </c>
      <c r="W109" s="157">
        <f t="shared" si="93"/>
        <v>0</v>
      </c>
      <c r="X109" s="157">
        <f t="shared" si="93"/>
        <v>0</v>
      </c>
      <c r="Y109" s="157">
        <f t="shared" si="93"/>
        <v>0</v>
      </c>
      <c r="Z109" s="157">
        <f t="shared" si="93"/>
        <v>0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0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15284.064271406043</v>
      </c>
      <c r="K110" s="157">
        <f t="shared" si="94"/>
        <v>17369.901547116737</v>
      </c>
      <c r="L110" s="157">
        <f t="shared" si="94"/>
        <v>7528.4490474363893</v>
      </c>
      <c r="M110" s="210">
        <f t="shared" si="94"/>
        <v>5106.5507394621318</v>
      </c>
      <c r="N110" s="157">
        <f t="shared" si="94"/>
        <v>3389.1659208114902</v>
      </c>
      <c r="O110" s="157">
        <f t="shared" si="94"/>
        <v>1813.919788603333</v>
      </c>
      <c r="P110" s="157">
        <f t="shared" si="94"/>
        <v>2143.5877764991687</v>
      </c>
      <c r="Q110" s="157">
        <f t="shared" si="94"/>
        <v>2473.2557643950049</v>
      </c>
      <c r="R110" s="157">
        <f t="shared" si="94"/>
        <v>0</v>
      </c>
      <c r="S110" s="157">
        <f t="shared" si="94"/>
        <v>0</v>
      </c>
      <c r="T110" s="157">
        <f t="shared" si="94"/>
        <v>0</v>
      </c>
      <c r="U110" s="157">
        <f t="shared" si="94"/>
        <v>0</v>
      </c>
      <c r="V110" s="157">
        <f t="shared" si="94"/>
        <v>0</v>
      </c>
      <c r="W110" s="157">
        <f t="shared" si="94"/>
        <v>0</v>
      </c>
      <c r="X110" s="157">
        <f t="shared" si="94"/>
        <v>0</v>
      </c>
      <c r="Y110" s="157">
        <f t="shared" si="94"/>
        <v>0</v>
      </c>
      <c r="Z110" s="157">
        <f t="shared" si="94"/>
        <v>0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0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15284.064271406043</v>
      </c>
      <c r="K111" s="157">
        <f t="shared" si="95"/>
        <v>17369.901547116737</v>
      </c>
      <c r="L111" s="157">
        <f t="shared" si="95"/>
        <v>7528.4490474363893</v>
      </c>
      <c r="M111" s="210">
        <f t="shared" si="95"/>
        <v>5106.5507394621318</v>
      </c>
      <c r="N111" s="157">
        <f t="shared" si="95"/>
        <v>3389.1659208114902</v>
      </c>
      <c r="O111" s="157">
        <f t="shared" si="95"/>
        <v>1813.919788603333</v>
      </c>
      <c r="P111" s="157">
        <f t="shared" si="95"/>
        <v>2143.5877764991687</v>
      </c>
      <c r="Q111" s="157">
        <f t="shared" si="95"/>
        <v>2473.2557643950049</v>
      </c>
      <c r="R111" s="157">
        <f t="shared" si="95"/>
        <v>0</v>
      </c>
      <c r="S111" s="157">
        <f t="shared" si="95"/>
        <v>0</v>
      </c>
      <c r="T111" s="157">
        <f t="shared" si="95"/>
        <v>0</v>
      </c>
      <c r="U111" s="157">
        <f t="shared" si="95"/>
        <v>0</v>
      </c>
      <c r="V111" s="157">
        <f t="shared" si="95"/>
        <v>0</v>
      </c>
      <c r="W111" s="157">
        <f t="shared" si="95"/>
        <v>0</v>
      </c>
      <c r="X111" s="157">
        <f t="shared" si="95"/>
        <v>0</v>
      </c>
      <c r="Y111" s="157">
        <f t="shared" si="95"/>
        <v>0</v>
      </c>
      <c r="Z111" s="157">
        <f t="shared" si="95"/>
        <v>0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0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15284.064271406043</v>
      </c>
      <c r="K112" s="157">
        <f t="shared" si="96"/>
        <v>17369.901547116737</v>
      </c>
      <c r="L112" s="157">
        <f t="shared" si="96"/>
        <v>7528.4490474363893</v>
      </c>
      <c r="M112" s="210">
        <f t="shared" si="96"/>
        <v>5106.5507394621318</v>
      </c>
      <c r="N112" s="157">
        <f t="shared" si="96"/>
        <v>3389.1659208114902</v>
      </c>
      <c r="O112" s="157">
        <f t="shared" si="96"/>
        <v>1813.919788603333</v>
      </c>
      <c r="P112" s="157">
        <f t="shared" si="96"/>
        <v>2143.5877764991687</v>
      </c>
      <c r="Q112" s="157">
        <f t="shared" si="96"/>
        <v>2473.2557643950049</v>
      </c>
      <c r="R112" s="157">
        <f t="shared" si="96"/>
        <v>0</v>
      </c>
      <c r="S112" s="157">
        <f t="shared" si="96"/>
        <v>0</v>
      </c>
      <c r="T112" s="157">
        <f t="shared" si="96"/>
        <v>0</v>
      </c>
      <c r="U112" s="157">
        <f t="shared" si="96"/>
        <v>0</v>
      </c>
      <c r="V112" s="157">
        <f t="shared" si="96"/>
        <v>0</v>
      </c>
      <c r="W112" s="157">
        <f t="shared" si="96"/>
        <v>0</v>
      </c>
      <c r="X112" s="157">
        <f t="shared" si="96"/>
        <v>0</v>
      </c>
      <c r="Y112" s="157">
        <f t="shared" si="96"/>
        <v>0</v>
      </c>
      <c r="Z112" s="157">
        <f t="shared" si="96"/>
        <v>0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0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15284.064271406043</v>
      </c>
      <c r="K113" s="157">
        <f t="shared" si="97"/>
        <v>17369.901547116737</v>
      </c>
      <c r="L113" s="157">
        <f t="shared" si="97"/>
        <v>7528.4490474363893</v>
      </c>
      <c r="M113" s="210">
        <f t="shared" si="97"/>
        <v>5106.5507394621318</v>
      </c>
      <c r="N113" s="157">
        <f t="shared" si="97"/>
        <v>3389.1659208114902</v>
      </c>
      <c r="O113" s="157">
        <f t="shared" si="97"/>
        <v>1813.919788603333</v>
      </c>
      <c r="P113" s="157">
        <f t="shared" si="97"/>
        <v>2143.5877764991687</v>
      </c>
      <c r="Q113" s="157">
        <f t="shared" si="97"/>
        <v>2473.2557643950049</v>
      </c>
      <c r="R113" s="157">
        <f t="shared" si="97"/>
        <v>0</v>
      </c>
      <c r="S113" s="157">
        <f t="shared" si="97"/>
        <v>0</v>
      </c>
      <c r="T113" s="157">
        <f t="shared" si="97"/>
        <v>0</v>
      </c>
      <c r="U113" s="157">
        <f t="shared" si="97"/>
        <v>0</v>
      </c>
      <c r="V113" s="157">
        <f t="shared" si="97"/>
        <v>0</v>
      </c>
      <c r="W113" s="157">
        <f t="shared" si="97"/>
        <v>0</v>
      </c>
      <c r="X113" s="157">
        <f t="shared" si="97"/>
        <v>0</v>
      </c>
      <c r="Y113" s="157">
        <f t="shared" si="97"/>
        <v>0</v>
      </c>
      <c r="Z113" s="157">
        <f t="shared" si="97"/>
        <v>0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0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15284.064271406043</v>
      </c>
      <c r="K114" s="157">
        <f t="shared" si="98"/>
        <v>17369.901547116737</v>
      </c>
      <c r="L114" s="157">
        <f t="shared" si="98"/>
        <v>7528.4490474363893</v>
      </c>
      <c r="M114" s="210">
        <f t="shared" si="98"/>
        <v>5106.5507394621318</v>
      </c>
      <c r="N114" s="157">
        <f t="shared" si="98"/>
        <v>3389.1659208114902</v>
      </c>
      <c r="O114" s="157">
        <f t="shared" si="98"/>
        <v>1813.919788603333</v>
      </c>
      <c r="P114" s="157">
        <f t="shared" si="98"/>
        <v>2143.5877764991687</v>
      </c>
      <c r="Q114" s="157">
        <f t="shared" si="98"/>
        <v>2473.2557643950049</v>
      </c>
      <c r="R114" s="157">
        <f t="shared" si="98"/>
        <v>0</v>
      </c>
      <c r="S114" s="157">
        <f t="shared" si="98"/>
        <v>0</v>
      </c>
      <c r="T114" s="157">
        <f t="shared" si="98"/>
        <v>0</v>
      </c>
      <c r="U114" s="157">
        <f t="shared" si="98"/>
        <v>0</v>
      </c>
      <c r="V114" s="157">
        <f t="shared" si="98"/>
        <v>0</v>
      </c>
      <c r="W114" s="157">
        <f t="shared" si="98"/>
        <v>0</v>
      </c>
      <c r="X114" s="157">
        <f t="shared" si="98"/>
        <v>0</v>
      </c>
      <c r="Y114" s="157">
        <f t="shared" si="98"/>
        <v>0</v>
      </c>
      <c r="Z114" s="157">
        <f t="shared" si="98"/>
        <v>0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0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15284.064271406043</v>
      </c>
      <c r="K115" s="157">
        <f t="shared" si="99"/>
        <v>17369.901547116737</v>
      </c>
      <c r="L115" s="157">
        <f t="shared" si="99"/>
        <v>7528.4490474363893</v>
      </c>
      <c r="M115" s="210">
        <f t="shared" si="99"/>
        <v>5106.5507394621318</v>
      </c>
      <c r="N115" s="157">
        <f t="shared" si="99"/>
        <v>3389.1659208114902</v>
      </c>
      <c r="O115" s="157">
        <f t="shared" si="99"/>
        <v>1813.919788603333</v>
      </c>
      <c r="P115" s="157">
        <f t="shared" si="99"/>
        <v>2143.5877764991687</v>
      </c>
      <c r="Q115" s="157">
        <f t="shared" si="99"/>
        <v>2473.2557643950049</v>
      </c>
      <c r="R115" s="157">
        <f t="shared" si="99"/>
        <v>0</v>
      </c>
      <c r="S115" s="157">
        <f t="shared" si="99"/>
        <v>0</v>
      </c>
      <c r="T115" s="157">
        <f t="shared" si="99"/>
        <v>0</v>
      </c>
      <c r="U115" s="157">
        <f t="shared" si="99"/>
        <v>0</v>
      </c>
      <c r="V115" s="157">
        <f t="shared" si="99"/>
        <v>0</v>
      </c>
      <c r="W115" s="157">
        <f t="shared" si="99"/>
        <v>0</v>
      </c>
      <c r="X115" s="157">
        <f t="shared" si="99"/>
        <v>0</v>
      </c>
      <c r="Y115" s="157">
        <f t="shared" si="99"/>
        <v>0</v>
      </c>
      <c r="Z115" s="157">
        <f t="shared" si="99"/>
        <v>0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0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15284.064271406043</v>
      </c>
      <c r="K116" s="157">
        <f t="shared" si="100"/>
        <v>17369.901547116737</v>
      </c>
      <c r="L116" s="157">
        <f t="shared" si="100"/>
        <v>7528.4490474363893</v>
      </c>
      <c r="M116" s="210">
        <f t="shared" si="100"/>
        <v>5106.5507394621318</v>
      </c>
      <c r="N116" s="157">
        <f t="shared" si="100"/>
        <v>3389.1659208114902</v>
      </c>
      <c r="O116" s="157">
        <f t="shared" si="100"/>
        <v>1813.919788603333</v>
      </c>
      <c r="P116" s="157">
        <f t="shared" si="100"/>
        <v>2143.5877764991687</v>
      </c>
      <c r="Q116" s="157">
        <f t="shared" si="100"/>
        <v>2473.2557643950049</v>
      </c>
      <c r="R116" s="157">
        <f t="shared" si="100"/>
        <v>0</v>
      </c>
      <c r="S116" s="157">
        <f t="shared" si="100"/>
        <v>0</v>
      </c>
      <c r="T116" s="157">
        <f t="shared" si="100"/>
        <v>0</v>
      </c>
      <c r="U116" s="157">
        <f t="shared" si="100"/>
        <v>0</v>
      </c>
      <c r="V116" s="157">
        <f t="shared" si="100"/>
        <v>0</v>
      </c>
      <c r="W116" s="157">
        <f t="shared" si="100"/>
        <v>0</v>
      </c>
      <c r="X116" s="157">
        <f t="shared" si="100"/>
        <v>0</v>
      </c>
      <c r="Y116" s="157">
        <f t="shared" si="100"/>
        <v>0</v>
      </c>
      <c r="Z116" s="157">
        <f t="shared" si="100"/>
        <v>0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0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15284.064271406043</v>
      </c>
      <c r="K117" s="157">
        <f t="shared" si="101"/>
        <v>17369.901547116737</v>
      </c>
      <c r="L117" s="157">
        <f t="shared" si="101"/>
        <v>7528.4490474363893</v>
      </c>
      <c r="M117" s="210">
        <f t="shared" si="101"/>
        <v>5106.5507394621318</v>
      </c>
      <c r="N117" s="157">
        <f t="shared" si="101"/>
        <v>3389.1659208114902</v>
      </c>
      <c r="O117" s="157">
        <f t="shared" si="101"/>
        <v>1813.919788603333</v>
      </c>
      <c r="P117" s="157">
        <f t="shared" si="101"/>
        <v>2143.5877764991687</v>
      </c>
      <c r="Q117" s="157">
        <f t="shared" si="101"/>
        <v>2473.2557643950049</v>
      </c>
      <c r="R117" s="157">
        <f t="shared" si="101"/>
        <v>0</v>
      </c>
      <c r="S117" s="157">
        <f t="shared" si="101"/>
        <v>0</v>
      </c>
      <c r="T117" s="157">
        <f t="shared" si="101"/>
        <v>0</v>
      </c>
      <c r="U117" s="157">
        <f t="shared" si="101"/>
        <v>0</v>
      </c>
      <c r="V117" s="157">
        <f t="shared" si="101"/>
        <v>0</v>
      </c>
      <c r="W117" s="157">
        <f t="shared" si="101"/>
        <v>0</v>
      </c>
      <c r="X117" s="157">
        <f t="shared" si="101"/>
        <v>0</v>
      </c>
      <c r="Y117" s="157">
        <f t="shared" si="101"/>
        <v>0</v>
      </c>
      <c r="Z117" s="157">
        <f t="shared" si="101"/>
        <v>0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0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15284.064271406043</v>
      </c>
      <c r="K118" s="157">
        <f t="shared" si="102"/>
        <v>17369.901547116737</v>
      </c>
      <c r="L118" s="157">
        <f t="shared" si="102"/>
        <v>7528.4490474363893</v>
      </c>
      <c r="M118" s="210">
        <f t="shared" si="102"/>
        <v>5106.5507394621318</v>
      </c>
      <c r="N118" s="157">
        <f t="shared" si="102"/>
        <v>3389.1659208114902</v>
      </c>
      <c r="O118" s="157">
        <f t="shared" si="102"/>
        <v>1813.919788603333</v>
      </c>
      <c r="P118" s="157">
        <f t="shared" si="102"/>
        <v>2143.5877764991687</v>
      </c>
      <c r="Q118" s="157">
        <f t="shared" si="102"/>
        <v>2473.2557643950049</v>
      </c>
      <c r="R118" s="157">
        <f t="shared" si="102"/>
        <v>0</v>
      </c>
      <c r="S118" s="157">
        <f t="shared" si="102"/>
        <v>0</v>
      </c>
      <c r="T118" s="157">
        <f t="shared" si="102"/>
        <v>0</v>
      </c>
      <c r="U118" s="157">
        <f t="shared" si="102"/>
        <v>0</v>
      </c>
      <c r="V118" s="157">
        <f t="shared" si="102"/>
        <v>0</v>
      </c>
      <c r="W118" s="157">
        <f t="shared" si="102"/>
        <v>0</v>
      </c>
      <c r="X118" s="157">
        <f t="shared" si="102"/>
        <v>0</v>
      </c>
      <c r="Y118" s="157">
        <f t="shared" si="102"/>
        <v>0</v>
      </c>
      <c r="Z118" s="157">
        <f t="shared" si="102"/>
        <v>0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0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DC_annuity_40k_60k_raw!D9+Inputs!M3*Inputs!M4</f>
        <v>32.5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92">
        <f>DC_annuity_40k_60k_raw!M23</f>
        <v>21.212580358882228</v>
      </c>
      <c r="K7" s="69">
        <f>DC_annuity_40k_60k_raw!N23</f>
        <v>64.287105781510419</v>
      </c>
      <c r="L7" s="69">
        <f>DC_annuity_40k_60k_raw!O23</f>
        <v>106.92872140089612</v>
      </c>
      <c r="M7" s="101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s="223" customFormat="1" ht="15.75" customHeight="1" x14ac:dyDescent="0.15">
      <c r="A8" s="217" t="s">
        <v>90</v>
      </c>
      <c r="B8" s="218">
        <f>Heat_map_raw!B4</f>
        <v>1029</v>
      </c>
      <c r="C8" s="219">
        <f>Heat_map_raw!C4</f>
        <v>893</v>
      </c>
      <c r="D8" s="219">
        <f>Heat_map_raw!D4</f>
        <v>698</v>
      </c>
      <c r="E8" s="219">
        <f>Heat_map_raw!E4</f>
        <v>787</v>
      </c>
      <c r="F8" s="219">
        <f>Heat_map_raw!F4</f>
        <v>979</v>
      </c>
      <c r="G8" s="218">
        <f>Heat_map_raw!G4</f>
        <v>1388</v>
      </c>
      <c r="H8" s="218">
        <f>Heat_map_raw!H4</f>
        <v>5863</v>
      </c>
      <c r="I8" s="218">
        <f>Heat_map_raw!I4</f>
        <v>6187</v>
      </c>
      <c r="J8" s="225">
        <f>Heat_map_raw!J4</f>
        <v>4283</v>
      </c>
      <c r="K8" s="226">
        <f>Heat_map_raw!K4</f>
        <v>2446</v>
      </c>
      <c r="L8" s="221">
        <f>Heat_map_raw!L4</f>
        <v>782</v>
      </c>
      <c r="M8" s="222">
        <f>Heat_map_raw!M4</f>
        <v>415</v>
      </c>
      <c r="N8" s="219">
        <f>Heat_map_raw!N4</f>
        <v>156</v>
      </c>
      <c r="O8" s="219">
        <f>Heat_map_raw!O4</f>
        <v>73</v>
      </c>
      <c r="P8" s="219">
        <f>Heat_map_raw!P4</f>
        <v>52</v>
      </c>
      <c r="Q8" s="219">
        <f>Heat_map_raw!Q4</f>
        <v>23</v>
      </c>
      <c r="R8" s="219">
        <f>Heat_map_raw!R4</f>
        <v>19</v>
      </c>
      <c r="S8" s="219">
        <f>Heat_map_raw!S4</f>
        <v>8</v>
      </c>
      <c r="T8" s="219">
        <f>Heat_map_raw!T4</f>
        <v>17</v>
      </c>
      <c r="U8" s="219">
        <f>Heat_map_raw!U4</f>
        <v>10</v>
      </c>
      <c r="V8" s="219">
        <f>Heat_map_raw!V4</f>
        <v>8</v>
      </c>
      <c r="W8" s="219">
        <f>Heat_map_raw!W4</f>
        <v>0</v>
      </c>
      <c r="X8" s="219">
        <f>Heat_map_raw!X4</f>
        <v>11</v>
      </c>
      <c r="Y8" s="219">
        <f>Heat_map_raw!Y4</f>
        <v>0</v>
      </c>
      <c r="Z8" s="219">
        <f>Heat_map_raw!Z4</f>
        <v>5</v>
      </c>
      <c r="AA8" s="219">
        <f>Heat_map_raw!AA4</f>
        <v>0</v>
      </c>
      <c r="AB8" s="219">
        <f>Heat_map_raw!AB4</f>
        <v>0</v>
      </c>
      <c r="AC8" s="219">
        <f>Heat_map_raw!AC4</f>
        <v>0</v>
      </c>
      <c r="AD8" s="219">
        <f>Heat_map_raw!AD4</f>
        <v>0</v>
      </c>
      <c r="AE8" s="219">
        <f>Heat_map_raw!AE4</f>
        <v>0</v>
      </c>
      <c r="AF8" s="219">
        <f>Heat_map_raw!AF4</f>
        <v>16</v>
      </c>
    </row>
    <row r="9" spans="1:32" ht="15.75" customHeight="1" x14ac:dyDescent="0.15">
      <c r="A9" s="57" t="s">
        <v>85</v>
      </c>
      <c r="B9" s="58">
        <f t="shared" ref="B9:AF9" si="3">B21-B22</f>
        <v>358697.23240816168</v>
      </c>
      <c r="C9" s="58">
        <f t="shared" si="3"/>
        <v>933867.72169238585</v>
      </c>
      <c r="D9" s="58">
        <f t="shared" si="3"/>
        <v>1216572.7318799647</v>
      </c>
      <c r="E9" s="58">
        <f t="shared" si="3"/>
        <v>1920372.2578586633</v>
      </c>
      <c r="F9" s="58">
        <f t="shared" si="3"/>
        <v>3071410.4127777577</v>
      </c>
      <c r="G9" s="58">
        <f t="shared" si="3"/>
        <v>5322244.260843358</v>
      </c>
      <c r="H9" s="58">
        <f t="shared" si="3"/>
        <v>26569042.135002606</v>
      </c>
      <c r="I9" s="58">
        <f t="shared" si="3"/>
        <v>32350725.610922687</v>
      </c>
      <c r="J9" s="92">
        <f t="shared" si="3"/>
        <v>25133966.918337241</v>
      </c>
      <c r="K9" s="69">
        <f t="shared" si="3"/>
        <v>15738836.571673356</v>
      </c>
      <c r="L9" s="69">
        <f t="shared" si="3"/>
        <v>5482697.0063990187</v>
      </c>
      <c r="M9" s="101">
        <f t="shared" si="3"/>
        <v>3144593.1457875464</v>
      </c>
      <c r="N9" s="58">
        <f t="shared" si="3"/>
        <v>1225012.8071821956</v>
      </c>
      <c r="O9" s="58">
        <f t="shared" si="3"/>
        <v>573622.40157930914</v>
      </c>
      <c r="P9" s="58">
        <f t="shared" si="3"/>
        <v>408337.60239406547</v>
      </c>
      <c r="Q9" s="58">
        <f t="shared" si="3"/>
        <v>180730.34570306994</v>
      </c>
      <c r="R9" s="58">
        <f t="shared" si="3"/>
        <v>149298.98123297089</v>
      </c>
      <c r="S9" s="58">
        <f t="shared" si="3"/>
        <v>62904.288281309506</v>
      </c>
      <c r="T9" s="58">
        <f t="shared" si="3"/>
        <v>133583.29899792123</v>
      </c>
      <c r="U9" s="58">
        <f t="shared" si="3"/>
        <v>78526.461998858664</v>
      </c>
      <c r="V9" s="58">
        <f t="shared" si="3"/>
        <v>62862.728940198198</v>
      </c>
      <c r="W9" s="58">
        <f t="shared" si="3"/>
        <v>0</v>
      </c>
      <c r="X9" s="58">
        <f t="shared" si="3"/>
        <v>86436.252292772522</v>
      </c>
      <c r="Y9" s="58">
        <f t="shared" si="3"/>
        <v>0</v>
      </c>
      <c r="Z9" s="58">
        <f t="shared" si="3"/>
        <v>39263.23099942939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125725.45788039669</v>
      </c>
    </row>
    <row r="10" spans="1:32" ht="15.75" customHeight="1" x14ac:dyDescent="0.15">
      <c r="A10" s="60" t="s">
        <v>86</v>
      </c>
      <c r="B10" s="61">
        <f t="shared" ref="B10:AF10" si="4">B9/B21</f>
        <v>0.43573521915471536</v>
      </c>
      <c r="C10" s="61">
        <f t="shared" si="4"/>
        <v>0.4357352191547153</v>
      </c>
      <c r="D10" s="61">
        <f t="shared" si="4"/>
        <v>0.43573521915471514</v>
      </c>
      <c r="E10" s="61">
        <f t="shared" si="4"/>
        <v>0.43573521915471569</v>
      </c>
      <c r="F10" s="61">
        <f t="shared" si="4"/>
        <v>0.43573521915471536</v>
      </c>
      <c r="G10" s="61">
        <f t="shared" si="4"/>
        <v>0.43573521915471553</v>
      </c>
      <c r="H10" s="61">
        <f t="shared" si="4"/>
        <v>0.43573521915471541</v>
      </c>
      <c r="I10" s="61">
        <f t="shared" si="4"/>
        <v>0.43573521915471536</v>
      </c>
      <c r="J10" s="94">
        <f t="shared" si="4"/>
        <v>0.43149329974758688</v>
      </c>
      <c r="K10" s="66">
        <f t="shared" si="4"/>
        <v>0.42332370173842793</v>
      </c>
      <c r="L10" s="66">
        <f t="shared" si="4"/>
        <v>0.41732866021183618</v>
      </c>
      <c r="M10" s="103">
        <f t="shared" si="4"/>
        <v>0.41181156964216159</v>
      </c>
      <c r="N10" s="61">
        <f t="shared" si="4"/>
        <v>0.39842739807873223</v>
      </c>
      <c r="O10" s="61">
        <f t="shared" si="4"/>
        <v>0.37882093157861019</v>
      </c>
      <c r="P10" s="61">
        <f t="shared" si="4"/>
        <v>0.36077101093072528</v>
      </c>
      <c r="Q10" s="61">
        <f t="shared" si="4"/>
        <v>0.34464097639484509</v>
      </c>
      <c r="R10" s="61">
        <f t="shared" si="4"/>
        <v>0.32969225141651648</v>
      </c>
      <c r="S10" s="61">
        <f t="shared" si="4"/>
        <v>0.31626138216243971</v>
      </c>
      <c r="T10" s="61">
        <f t="shared" si="4"/>
        <v>0.30349637917921307</v>
      </c>
      <c r="U10" s="61">
        <f t="shared" si="4"/>
        <v>0.29170687199317302</v>
      </c>
      <c r="V10" s="61">
        <f t="shared" si="4"/>
        <v>0.28110465758994058</v>
      </c>
      <c r="W10" s="61" t="e">
        <f t="shared" si="4"/>
        <v>#DIV/0!</v>
      </c>
      <c r="X10" s="61">
        <f t="shared" si="4"/>
        <v>0.26183531607134303</v>
      </c>
      <c r="Y10" s="61" t="e">
        <f t="shared" si="4"/>
        <v>#DIV/0!</v>
      </c>
      <c r="Z10" s="61">
        <f t="shared" si="4"/>
        <v>0.24483661500616546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>
        <f t="shared" si="4"/>
        <v>0.20540713018594253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720300</v>
      </c>
      <c r="C12" s="58">
        <f t="shared" si="5"/>
        <v>1875300</v>
      </c>
      <c r="D12" s="58">
        <f t="shared" si="5"/>
        <v>2443000</v>
      </c>
      <c r="E12" s="58">
        <f t="shared" si="5"/>
        <v>3856300.0000000009</v>
      </c>
      <c r="F12" s="58">
        <f t="shared" si="5"/>
        <v>6167700</v>
      </c>
      <c r="G12" s="58">
        <f t="shared" si="5"/>
        <v>10687600.000000002</v>
      </c>
      <c r="H12" s="58">
        <f t="shared" si="5"/>
        <v>53353300.000000007</v>
      </c>
      <c r="I12" s="69">
        <f t="shared" si="5"/>
        <v>64963500</v>
      </c>
      <c r="J12" s="92">
        <f t="shared" si="5"/>
        <v>50967700.000000007</v>
      </c>
      <c r="K12" s="69">
        <f t="shared" si="5"/>
        <v>32531799.999999993</v>
      </c>
      <c r="L12" s="69">
        <f t="shared" si="5"/>
        <v>11495400</v>
      </c>
      <c r="M12" s="101">
        <f t="shared" si="5"/>
        <v>6681500.0000000009</v>
      </c>
      <c r="N12" s="69">
        <f t="shared" si="5"/>
        <v>2620800</v>
      </c>
      <c r="O12" s="58">
        <f t="shared" si="5"/>
        <v>1226400</v>
      </c>
      <c r="P12" s="58">
        <f t="shared" si="5"/>
        <v>873600</v>
      </c>
      <c r="Q12" s="58">
        <f t="shared" si="5"/>
        <v>386400</v>
      </c>
      <c r="R12" s="58">
        <f t="shared" si="5"/>
        <v>319200</v>
      </c>
      <c r="S12" s="58">
        <f t="shared" si="5"/>
        <v>134400</v>
      </c>
      <c r="T12" s="58">
        <f t="shared" si="5"/>
        <v>285600</v>
      </c>
      <c r="U12" s="58">
        <f t="shared" si="5"/>
        <v>168000</v>
      </c>
      <c r="V12" s="58">
        <f t="shared" si="5"/>
        <v>134400</v>
      </c>
      <c r="W12" s="58">
        <f t="shared" si="5"/>
        <v>0</v>
      </c>
      <c r="X12" s="58">
        <f t="shared" si="5"/>
        <v>184800</v>
      </c>
      <c r="Y12" s="58">
        <f t="shared" si="5"/>
        <v>0</v>
      </c>
      <c r="Z12" s="58">
        <f t="shared" si="5"/>
        <v>84000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268800</v>
      </c>
    </row>
    <row r="13" spans="1:32" ht="15.75" customHeight="1" x14ac:dyDescent="0.15">
      <c r="A13" s="62" t="s">
        <v>2</v>
      </c>
      <c r="B13" s="58">
        <f t="shared" ref="B13:AF13" si="6">SUM(B50:B70)</f>
        <v>400929.6458210203</v>
      </c>
      <c r="C13" s="58">
        <f t="shared" si="6"/>
        <v>1043819.7484494786</v>
      </c>
      <c r="D13" s="58">
        <f t="shared" si="6"/>
        <v>1359809.9746504971</v>
      </c>
      <c r="E13" s="58">
        <f t="shared" si="6"/>
        <v>2146473.6820485909</v>
      </c>
      <c r="F13" s="58">
        <f t="shared" si="6"/>
        <v>3433033.1480359668</v>
      </c>
      <c r="G13" s="58">
        <f t="shared" si="6"/>
        <v>5948876.4163219994</v>
      </c>
      <c r="H13" s="58">
        <f t="shared" si="6"/>
        <v>29697236.807417247</v>
      </c>
      <c r="I13" s="69">
        <f t="shared" si="6"/>
        <v>36159646.045111552</v>
      </c>
      <c r="J13" s="92">
        <f t="shared" si="6"/>
        <v>26700589.668438181</v>
      </c>
      <c r="K13" s="69">
        <f t="shared" si="6"/>
        <v>15248573.97361657</v>
      </c>
      <c r="L13" s="69">
        <f t="shared" si="6"/>
        <v>4875055.1297498625</v>
      </c>
      <c r="M13" s="101">
        <f t="shared" si="6"/>
        <v>2587145.6251230077</v>
      </c>
      <c r="N13" s="69">
        <f t="shared" si="6"/>
        <v>972517.39161250391</v>
      </c>
      <c r="O13" s="58">
        <f t="shared" si="6"/>
        <v>455088.26658790256</v>
      </c>
      <c r="P13" s="58">
        <f t="shared" si="6"/>
        <v>324172.46387083473</v>
      </c>
      <c r="Q13" s="58">
        <f t="shared" si="6"/>
        <v>143383.97440440764</v>
      </c>
      <c r="R13" s="58">
        <f t="shared" si="6"/>
        <v>118447.63102972809</v>
      </c>
      <c r="S13" s="58">
        <f t="shared" si="6"/>
        <v>49872.686749359185</v>
      </c>
      <c r="T13" s="58">
        <f t="shared" si="6"/>
        <v>105979.45934238828</v>
      </c>
      <c r="U13" s="58">
        <f t="shared" si="6"/>
        <v>62340.85843669896</v>
      </c>
      <c r="V13" s="58">
        <f t="shared" si="6"/>
        <v>49872.686749359185</v>
      </c>
      <c r="W13" s="58">
        <f t="shared" si="6"/>
        <v>0</v>
      </c>
      <c r="X13" s="58">
        <f t="shared" si="6"/>
        <v>68574.944280368887</v>
      </c>
      <c r="Y13" s="58">
        <f t="shared" si="6"/>
        <v>0</v>
      </c>
      <c r="Z13" s="58">
        <f t="shared" si="6"/>
        <v>31170.42921834948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99745.373498718371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69492.413255698164</v>
      </c>
      <c r="O15" s="58">
        <f t="shared" si="7"/>
        <v>98552.133163055449</v>
      </c>
      <c r="P15" s="58">
        <f t="shared" si="7"/>
        <v>116766.16376977864</v>
      </c>
      <c r="Q15" s="58">
        <f t="shared" si="7"/>
        <v>72451.56821576228</v>
      </c>
      <c r="R15" s="58">
        <f t="shared" si="7"/>
        <v>77038.03112621489</v>
      </c>
      <c r="S15" s="58">
        <f t="shared" si="7"/>
        <v>39637.221584882798</v>
      </c>
      <c r="T15" s="58">
        <f t="shared" si="7"/>
        <v>99529.427043875374</v>
      </c>
      <c r="U15" s="58">
        <f t="shared" si="7"/>
        <v>67546.916599926422</v>
      </c>
      <c r="V15" s="58">
        <f t="shared" si="7"/>
        <v>61274.053550942634</v>
      </c>
      <c r="W15" s="58">
        <f t="shared" si="7"/>
        <v>0</v>
      </c>
      <c r="X15" s="58">
        <f t="shared" si="7"/>
        <v>104052.25221325135</v>
      </c>
      <c r="Y15" s="58">
        <f t="shared" si="7"/>
        <v>0</v>
      </c>
      <c r="Z15" s="58">
        <f t="shared" si="7"/>
        <v>56319.400852832325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266769.41059330304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1907923.1152189446</v>
      </c>
      <c r="K16" s="117">
        <f t="shared" si="8"/>
        <v>3302171.4755730657</v>
      </c>
      <c r="L16" s="117">
        <f t="shared" si="8"/>
        <v>1755983.4628455157</v>
      </c>
      <c r="M16" s="118">
        <f t="shared" si="8"/>
        <v>1307278.2960670146</v>
      </c>
      <c r="N16" s="127">
        <f t="shared" si="8"/>
        <v>632522.7818783957</v>
      </c>
      <c r="O16" s="127">
        <f t="shared" si="8"/>
        <v>361689.6469620553</v>
      </c>
      <c r="P16" s="127">
        <f t="shared" si="8"/>
        <v>304442.95331067761</v>
      </c>
      <c r="Q16" s="127">
        <f t="shared" si="8"/>
        <v>155357.90817983076</v>
      </c>
      <c r="R16" s="127">
        <f t="shared" si="8"/>
        <v>145525.87718348877</v>
      </c>
      <c r="S16" s="127">
        <f t="shared" si="8"/>
        <v>68437.844974999476</v>
      </c>
      <c r="T16" s="127">
        <f t="shared" si="8"/>
        <v>160808.0261477521</v>
      </c>
      <c r="U16" s="127">
        <f t="shared" si="8"/>
        <v>103638.60689625319</v>
      </c>
      <c r="V16" s="127">
        <f t="shared" si="8"/>
        <v>90111.041364531702</v>
      </c>
      <c r="W16" s="127">
        <f t="shared" si="8"/>
        <v>0</v>
      </c>
      <c r="X16" s="127">
        <f t="shared" si="8"/>
        <v>143703.11045693629</v>
      </c>
      <c r="Y16" s="127">
        <f t="shared" si="8"/>
        <v>0</v>
      </c>
      <c r="Z16" s="127">
        <f t="shared" si="8"/>
        <v>74365.246000995685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324443.3862204809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102900</v>
      </c>
      <c r="C18" s="58">
        <f t="shared" si="9"/>
        <v>267900</v>
      </c>
      <c r="D18" s="58">
        <f t="shared" si="9"/>
        <v>349000</v>
      </c>
      <c r="E18" s="58">
        <f t="shared" si="9"/>
        <v>550900</v>
      </c>
      <c r="F18" s="58">
        <f t="shared" si="9"/>
        <v>881100</v>
      </c>
      <c r="G18" s="58">
        <f t="shared" si="9"/>
        <v>1526800</v>
      </c>
      <c r="H18" s="58">
        <f t="shared" si="9"/>
        <v>7621899.9999999991</v>
      </c>
      <c r="I18" s="58">
        <f t="shared" si="9"/>
        <v>9280500</v>
      </c>
      <c r="J18" s="92">
        <f t="shared" si="9"/>
        <v>7281099.9999999991</v>
      </c>
      <c r="K18" s="69">
        <f t="shared" si="9"/>
        <v>4647400</v>
      </c>
      <c r="L18" s="69">
        <f t="shared" si="9"/>
        <v>1642200</v>
      </c>
      <c r="M18" s="101">
        <f t="shared" si="9"/>
        <v>954499.99999999988</v>
      </c>
      <c r="N18" s="58">
        <f t="shared" si="9"/>
        <v>384327.48760795686</v>
      </c>
      <c r="O18" s="58">
        <f t="shared" si="9"/>
        <v>189278.87616615079</v>
      </c>
      <c r="P18" s="58">
        <f t="shared" si="9"/>
        <v>141480.88053853979</v>
      </c>
      <c r="Q18" s="58">
        <f t="shared" si="9"/>
        <v>65550.224030823185</v>
      </c>
      <c r="R18" s="58">
        <f t="shared" si="9"/>
        <v>56605.433018030693</v>
      </c>
      <c r="S18" s="58">
        <f t="shared" si="9"/>
        <v>24862.460226411829</v>
      </c>
      <c r="T18" s="58">
        <f t="shared" si="9"/>
        <v>55018.489577696491</v>
      </c>
      <c r="U18" s="58">
        <f t="shared" si="9"/>
        <v>33649.559514275199</v>
      </c>
      <c r="V18" s="58">
        <f t="shared" si="9"/>
        <v>27953.436221563239</v>
      </c>
      <c r="W18" s="58">
        <f t="shared" si="9"/>
        <v>0</v>
      </c>
      <c r="X18" s="58">
        <f t="shared" si="9"/>
        <v>41264.607459035906</v>
      </c>
      <c r="Y18" s="58">
        <f t="shared" si="9"/>
        <v>0</v>
      </c>
      <c r="Z18" s="58">
        <f t="shared" si="9"/>
        <v>20045.628693261759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76509.915799043272</v>
      </c>
    </row>
    <row r="19" spans="1:32" ht="15.75" customHeight="1" x14ac:dyDescent="0.15">
      <c r="A19" s="62" t="s">
        <v>88</v>
      </c>
      <c r="B19" s="58">
        <f t="shared" ref="B19:AF19" si="10">3*(B50+B98)</f>
        <v>63573.121770818019</v>
      </c>
      <c r="C19" s="58">
        <f t="shared" si="10"/>
        <v>165512.52985813556</v>
      </c>
      <c r="D19" s="58">
        <f t="shared" si="10"/>
        <v>215617.29346953827</v>
      </c>
      <c r="E19" s="58">
        <f t="shared" si="10"/>
        <v>340354.0600927468</v>
      </c>
      <c r="F19" s="58">
        <f t="shared" si="10"/>
        <v>544356.43918627559</v>
      </c>
      <c r="G19" s="58">
        <f t="shared" si="10"/>
        <v>943279.3228346447</v>
      </c>
      <c r="H19" s="58">
        <f t="shared" si="10"/>
        <v>4708921.0575801544</v>
      </c>
      <c r="I19" s="58">
        <f t="shared" si="10"/>
        <v>5733628.3439657595</v>
      </c>
      <c r="J19" s="92">
        <f t="shared" si="10"/>
        <v>4506320.2980056386</v>
      </c>
      <c r="K19" s="69">
        <f t="shared" si="10"/>
        <v>2889617.9791370016</v>
      </c>
      <c r="L19" s="69">
        <f t="shared" si="10"/>
        <v>1023864.4010056036</v>
      </c>
      <c r="M19" s="101">
        <f t="shared" si="10"/>
        <v>596982.93302243226</v>
      </c>
      <c r="N19" s="58">
        <f t="shared" si="10"/>
        <v>244566.9201905597</v>
      </c>
      <c r="O19" s="58">
        <f t="shared" si="10"/>
        <v>123830.69419993937</v>
      </c>
      <c r="P19" s="58">
        <f t="shared" si="10"/>
        <v>94894.024732740741</v>
      </c>
      <c r="Q19" s="58">
        <f t="shared" si="10"/>
        <v>44929.563959277119</v>
      </c>
      <c r="R19" s="58">
        <f t="shared" si="10"/>
        <v>39570.974698057857</v>
      </c>
      <c r="S19" s="58">
        <f t="shared" si="10"/>
        <v>17684.86180562646</v>
      </c>
      <c r="T19" s="58">
        <f t="shared" si="10"/>
        <v>39777.132133510269</v>
      </c>
      <c r="U19" s="58">
        <f t="shared" si="10"/>
        <v>24690.548782390768</v>
      </c>
      <c r="V19" s="58">
        <f t="shared" si="10"/>
        <v>20781.03271841678</v>
      </c>
      <c r="W19" s="58">
        <f t="shared" si="10"/>
        <v>0</v>
      </c>
      <c r="X19" s="58">
        <f t="shared" si="10"/>
        <v>31402.552642209535</v>
      </c>
      <c r="Y19" s="58">
        <f t="shared" si="10"/>
        <v>0</v>
      </c>
      <c r="Z19" s="58">
        <f t="shared" si="10"/>
        <v>15566.123327319541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62165.108792750354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823200</v>
      </c>
      <c r="C21" s="58">
        <f t="shared" si="11"/>
        <v>2143200</v>
      </c>
      <c r="D21" s="58">
        <f t="shared" si="11"/>
        <v>2792000</v>
      </c>
      <c r="E21" s="58">
        <f t="shared" si="11"/>
        <v>4407200.0000000009</v>
      </c>
      <c r="F21" s="58">
        <f t="shared" si="11"/>
        <v>7048800</v>
      </c>
      <c r="G21" s="58">
        <f t="shared" si="11"/>
        <v>12214400.000000002</v>
      </c>
      <c r="H21" s="58">
        <f t="shared" si="11"/>
        <v>60975200.000000007</v>
      </c>
      <c r="I21" s="58">
        <f t="shared" si="11"/>
        <v>74244000</v>
      </c>
      <c r="J21" s="92">
        <f t="shared" si="11"/>
        <v>58248800.000000007</v>
      </c>
      <c r="K21" s="69">
        <f t="shared" si="11"/>
        <v>37179199.999999993</v>
      </c>
      <c r="L21" s="69">
        <f t="shared" si="11"/>
        <v>13137600</v>
      </c>
      <c r="M21" s="101">
        <f t="shared" si="11"/>
        <v>7636000.0000000009</v>
      </c>
      <c r="N21" s="58">
        <f t="shared" si="11"/>
        <v>3074619.9008636549</v>
      </c>
      <c r="O21" s="58">
        <f t="shared" si="11"/>
        <v>1514231.0093292063</v>
      </c>
      <c r="P21" s="58">
        <f t="shared" si="11"/>
        <v>1131847.0443083185</v>
      </c>
      <c r="Q21" s="58">
        <f t="shared" si="11"/>
        <v>524401.79224658548</v>
      </c>
      <c r="R21" s="58">
        <f t="shared" si="11"/>
        <v>452843.4641442456</v>
      </c>
      <c r="S21" s="58">
        <f t="shared" si="11"/>
        <v>198899.68181129463</v>
      </c>
      <c r="T21" s="58">
        <f t="shared" si="11"/>
        <v>440147.91662157187</v>
      </c>
      <c r="U21" s="58">
        <f t="shared" si="11"/>
        <v>269196.47611420159</v>
      </c>
      <c r="V21" s="58">
        <f t="shared" si="11"/>
        <v>223627.48977250585</v>
      </c>
      <c r="W21" s="58">
        <f t="shared" si="11"/>
        <v>0</v>
      </c>
      <c r="X21" s="58">
        <f t="shared" si="11"/>
        <v>330116.85967228725</v>
      </c>
      <c r="Y21" s="58">
        <f t="shared" si="11"/>
        <v>0</v>
      </c>
      <c r="Z21" s="58">
        <f t="shared" si="11"/>
        <v>160365.0295460941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612079.32639234629</v>
      </c>
    </row>
    <row r="22" spans="1:32" ht="15.75" customHeight="1" x14ac:dyDescent="0.15">
      <c r="A22" s="235" t="s">
        <v>92</v>
      </c>
      <c r="B22" s="58">
        <f t="shared" ref="B22:AF22" si="12">B13+B16+B19</f>
        <v>464502.76759183832</v>
      </c>
      <c r="C22" s="58">
        <f t="shared" si="12"/>
        <v>1209332.2783076141</v>
      </c>
      <c r="D22" s="58">
        <f t="shared" si="12"/>
        <v>1575427.2681200353</v>
      </c>
      <c r="E22" s="58">
        <f t="shared" si="12"/>
        <v>2486827.7421413376</v>
      </c>
      <c r="F22" s="58">
        <f t="shared" si="12"/>
        <v>3977389.5872222423</v>
      </c>
      <c r="G22" s="58">
        <f t="shared" si="12"/>
        <v>6892155.7391566439</v>
      </c>
      <c r="H22" s="58">
        <f t="shared" si="12"/>
        <v>34406157.864997402</v>
      </c>
      <c r="I22" s="58">
        <f t="shared" si="12"/>
        <v>41893274.389077313</v>
      </c>
      <c r="J22" s="92">
        <f t="shared" si="12"/>
        <v>33114833.081662767</v>
      </c>
      <c r="K22" s="69">
        <f t="shared" si="12"/>
        <v>21440363.428326637</v>
      </c>
      <c r="L22" s="69">
        <f t="shared" si="12"/>
        <v>7654902.9936009813</v>
      </c>
      <c r="M22" s="101">
        <f t="shared" si="12"/>
        <v>4491406.8542124545</v>
      </c>
      <c r="N22" s="58">
        <f t="shared" si="12"/>
        <v>1849607.0936814593</v>
      </c>
      <c r="O22" s="58">
        <f t="shared" si="12"/>
        <v>940608.60774989717</v>
      </c>
      <c r="P22" s="58">
        <f t="shared" si="12"/>
        <v>723509.44191425305</v>
      </c>
      <c r="Q22" s="58">
        <f t="shared" si="12"/>
        <v>343671.44654351554</v>
      </c>
      <c r="R22" s="58">
        <f t="shared" si="12"/>
        <v>303544.48291127471</v>
      </c>
      <c r="S22" s="58">
        <f t="shared" si="12"/>
        <v>135995.39352998513</v>
      </c>
      <c r="T22" s="58">
        <f t="shared" si="12"/>
        <v>306564.61762365064</v>
      </c>
      <c r="U22" s="58">
        <f t="shared" si="12"/>
        <v>190670.01411534293</v>
      </c>
      <c r="V22" s="58">
        <f t="shared" si="12"/>
        <v>160764.76083230766</v>
      </c>
      <c r="W22" s="58">
        <f t="shared" si="12"/>
        <v>0</v>
      </c>
      <c r="X22" s="58">
        <f t="shared" si="12"/>
        <v>243680.60737951472</v>
      </c>
      <c r="Y22" s="58">
        <f t="shared" si="12"/>
        <v>0</v>
      </c>
      <c r="Z22" s="58">
        <f t="shared" si="12"/>
        <v>121101.79854666471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486353.86851194961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5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5"/>
      <c r="N25" s="130"/>
    </row>
    <row r="26" spans="1:32" ht="15.75" customHeight="1" x14ac:dyDescent="0.15">
      <c r="A26" s="204">
        <v>66</v>
      </c>
      <c r="B26" s="58">
        <f t="shared" ref="B26:M26" si="13">B$3/75*B8</f>
        <v>34300</v>
      </c>
      <c r="C26" s="58">
        <f t="shared" si="13"/>
        <v>89300</v>
      </c>
      <c r="D26" s="58">
        <f t="shared" si="13"/>
        <v>116333.33333333333</v>
      </c>
      <c r="E26" s="58">
        <f t="shared" si="13"/>
        <v>183633.33333333334</v>
      </c>
      <c r="F26" s="58">
        <f t="shared" si="13"/>
        <v>293700</v>
      </c>
      <c r="G26" s="58">
        <f t="shared" si="13"/>
        <v>508933.33333333337</v>
      </c>
      <c r="H26" s="58">
        <f t="shared" si="13"/>
        <v>2540633.333333333</v>
      </c>
      <c r="I26" s="58">
        <f t="shared" si="13"/>
        <v>3093500</v>
      </c>
      <c r="J26" s="92">
        <f t="shared" si="13"/>
        <v>2427033.333333333</v>
      </c>
      <c r="K26" s="69">
        <f t="shared" si="13"/>
        <v>1549133.3333333335</v>
      </c>
      <c r="L26" s="69">
        <f t="shared" si="13"/>
        <v>547400</v>
      </c>
      <c r="M26" s="101">
        <f t="shared" si="13"/>
        <v>318166.66666666663</v>
      </c>
      <c r="N26" s="58">
        <f t="shared" ref="N26:AF26" si="14">N$4/75*N8</f>
        <v>124800</v>
      </c>
      <c r="O26" s="58">
        <f t="shared" si="14"/>
        <v>58400</v>
      </c>
      <c r="P26" s="58">
        <f t="shared" si="14"/>
        <v>41600</v>
      </c>
      <c r="Q26" s="58">
        <f t="shared" si="14"/>
        <v>18400</v>
      </c>
      <c r="R26" s="58">
        <f t="shared" si="14"/>
        <v>15200</v>
      </c>
      <c r="S26" s="58">
        <f t="shared" si="14"/>
        <v>6400</v>
      </c>
      <c r="T26" s="58">
        <f t="shared" si="14"/>
        <v>13600</v>
      </c>
      <c r="U26" s="58">
        <f t="shared" si="14"/>
        <v>8000</v>
      </c>
      <c r="V26" s="58">
        <f t="shared" si="14"/>
        <v>6400</v>
      </c>
      <c r="W26" s="58">
        <f t="shared" si="14"/>
        <v>0</v>
      </c>
      <c r="X26" s="58">
        <f t="shared" si="14"/>
        <v>8800</v>
      </c>
      <c r="Y26" s="58">
        <f t="shared" si="14"/>
        <v>0</v>
      </c>
      <c r="Z26" s="58">
        <f t="shared" si="14"/>
        <v>4000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12800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34300</v>
      </c>
      <c r="C27" s="58">
        <f t="shared" si="16"/>
        <v>89300</v>
      </c>
      <c r="D27" s="58">
        <f t="shared" si="16"/>
        <v>116333.33333333333</v>
      </c>
      <c r="E27" s="58">
        <f t="shared" si="16"/>
        <v>183633.33333333334</v>
      </c>
      <c r="F27" s="58">
        <f t="shared" si="16"/>
        <v>293700</v>
      </c>
      <c r="G27" s="58">
        <f t="shared" si="16"/>
        <v>508933.33333333337</v>
      </c>
      <c r="H27" s="58">
        <f t="shared" si="16"/>
        <v>2540633.333333333</v>
      </c>
      <c r="I27" s="58">
        <f t="shared" si="16"/>
        <v>3093500</v>
      </c>
      <c r="J27" s="92">
        <f t="shared" si="16"/>
        <v>2427033.333333333</v>
      </c>
      <c r="K27" s="69">
        <f t="shared" si="16"/>
        <v>1549133.3333333335</v>
      </c>
      <c r="L27" s="69">
        <f t="shared" si="16"/>
        <v>547400</v>
      </c>
      <c r="M27" s="101">
        <f t="shared" si="16"/>
        <v>318166.66666666663</v>
      </c>
      <c r="N27" s="58">
        <f t="shared" si="16"/>
        <v>124800</v>
      </c>
      <c r="O27" s="58">
        <f t="shared" si="16"/>
        <v>58400</v>
      </c>
      <c r="P27" s="58">
        <f t="shared" si="16"/>
        <v>41600</v>
      </c>
      <c r="Q27" s="58">
        <f t="shared" si="16"/>
        <v>18400</v>
      </c>
      <c r="R27" s="58">
        <f t="shared" si="16"/>
        <v>15200</v>
      </c>
      <c r="S27" s="58">
        <f t="shared" si="16"/>
        <v>6400</v>
      </c>
      <c r="T27" s="58">
        <f t="shared" si="16"/>
        <v>13600</v>
      </c>
      <c r="U27" s="58">
        <f t="shared" si="16"/>
        <v>8000</v>
      </c>
      <c r="V27" s="58">
        <f t="shared" si="16"/>
        <v>6400</v>
      </c>
      <c r="W27" s="58">
        <f t="shared" si="16"/>
        <v>0</v>
      </c>
      <c r="X27" s="58">
        <f t="shared" si="16"/>
        <v>8800</v>
      </c>
      <c r="Y27" s="58">
        <f t="shared" si="16"/>
        <v>0</v>
      </c>
      <c r="Z27" s="58">
        <f t="shared" si="16"/>
        <v>4000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12800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34300</v>
      </c>
      <c r="C28" s="58">
        <f t="shared" si="17"/>
        <v>89300</v>
      </c>
      <c r="D28" s="58">
        <f t="shared" si="17"/>
        <v>116333.33333333333</v>
      </c>
      <c r="E28" s="58">
        <f t="shared" si="17"/>
        <v>183633.33333333334</v>
      </c>
      <c r="F28" s="58">
        <f t="shared" si="17"/>
        <v>293700</v>
      </c>
      <c r="G28" s="58">
        <f t="shared" si="17"/>
        <v>508933.33333333337</v>
      </c>
      <c r="H28" s="58">
        <f t="shared" si="17"/>
        <v>2540633.333333333</v>
      </c>
      <c r="I28" s="58">
        <f t="shared" si="17"/>
        <v>3093500</v>
      </c>
      <c r="J28" s="92">
        <f t="shared" si="17"/>
        <v>2427033.333333333</v>
      </c>
      <c r="K28" s="69">
        <f t="shared" si="17"/>
        <v>1549133.3333333335</v>
      </c>
      <c r="L28" s="69">
        <f t="shared" si="17"/>
        <v>547400</v>
      </c>
      <c r="M28" s="101">
        <f t="shared" si="17"/>
        <v>318166.66666666663</v>
      </c>
      <c r="N28" s="58">
        <f t="shared" si="17"/>
        <v>124800</v>
      </c>
      <c r="O28" s="58">
        <f t="shared" si="17"/>
        <v>58400</v>
      </c>
      <c r="P28" s="58">
        <f t="shared" si="17"/>
        <v>41600</v>
      </c>
      <c r="Q28" s="58">
        <f t="shared" si="17"/>
        <v>18400</v>
      </c>
      <c r="R28" s="58">
        <f t="shared" si="17"/>
        <v>15200</v>
      </c>
      <c r="S28" s="58">
        <f t="shared" si="17"/>
        <v>6400</v>
      </c>
      <c r="T28" s="58">
        <f t="shared" si="17"/>
        <v>13600</v>
      </c>
      <c r="U28" s="58">
        <f t="shared" si="17"/>
        <v>8000</v>
      </c>
      <c r="V28" s="58">
        <f t="shared" si="17"/>
        <v>6400</v>
      </c>
      <c r="W28" s="58">
        <f t="shared" si="17"/>
        <v>0</v>
      </c>
      <c r="X28" s="58">
        <f t="shared" si="17"/>
        <v>8800</v>
      </c>
      <c r="Y28" s="58">
        <f t="shared" si="17"/>
        <v>0</v>
      </c>
      <c r="Z28" s="58">
        <f t="shared" si="17"/>
        <v>4000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12800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34300</v>
      </c>
      <c r="C29" s="58">
        <f t="shared" si="18"/>
        <v>89300</v>
      </c>
      <c r="D29" s="58">
        <f t="shared" si="18"/>
        <v>116333.33333333333</v>
      </c>
      <c r="E29" s="58">
        <f t="shared" si="18"/>
        <v>183633.33333333334</v>
      </c>
      <c r="F29" s="58">
        <f t="shared" si="18"/>
        <v>293700</v>
      </c>
      <c r="G29" s="58">
        <f t="shared" si="18"/>
        <v>508933.33333333337</v>
      </c>
      <c r="H29" s="58">
        <f t="shared" si="18"/>
        <v>2540633.333333333</v>
      </c>
      <c r="I29" s="58">
        <f t="shared" si="18"/>
        <v>3093500</v>
      </c>
      <c r="J29" s="92">
        <f t="shared" si="18"/>
        <v>2427033.333333333</v>
      </c>
      <c r="K29" s="69">
        <f t="shared" si="18"/>
        <v>1549133.3333333335</v>
      </c>
      <c r="L29" s="69">
        <f t="shared" si="18"/>
        <v>547400</v>
      </c>
      <c r="M29" s="101">
        <f t="shared" si="18"/>
        <v>318166.66666666663</v>
      </c>
      <c r="N29" s="58">
        <f t="shared" si="18"/>
        <v>124800</v>
      </c>
      <c r="O29" s="58">
        <f t="shared" si="18"/>
        <v>58400</v>
      </c>
      <c r="P29" s="58">
        <f t="shared" si="18"/>
        <v>41600</v>
      </c>
      <c r="Q29" s="58">
        <f t="shared" si="18"/>
        <v>18400</v>
      </c>
      <c r="R29" s="58">
        <f t="shared" si="18"/>
        <v>15200</v>
      </c>
      <c r="S29" s="58">
        <f t="shared" si="18"/>
        <v>6400</v>
      </c>
      <c r="T29" s="58">
        <f t="shared" si="18"/>
        <v>13600</v>
      </c>
      <c r="U29" s="58">
        <f t="shared" si="18"/>
        <v>8000</v>
      </c>
      <c r="V29" s="58">
        <f t="shared" si="18"/>
        <v>6400</v>
      </c>
      <c r="W29" s="58">
        <f t="shared" si="18"/>
        <v>0</v>
      </c>
      <c r="X29" s="58">
        <f t="shared" si="18"/>
        <v>8800</v>
      </c>
      <c r="Y29" s="58">
        <f t="shared" si="18"/>
        <v>0</v>
      </c>
      <c r="Z29" s="58">
        <f t="shared" si="18"/>
        <v>4000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12800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34300</v>
      </c>
      <c r="C30" s="58">
        <f t="shared" si="19"/>
        <v>89300</v>
      </c>
      <c r="D30" s="58">
        <f t="shared" si="19"/>
        <v>116333.33333333333</v>
      </c>
      <c r="E30" s="58">
        <f t="shared" si="19"/>
        <v>183633.33333333334</v>
      </c>
      <c r="F30" s="58">
        <f t="shared" si="19"/>
        <v>293700</v>
      </c>
      <c r="G30" s="58">
        <f t="shared" si="19"/>
        <v>508933.33333333337</v>
      </c>
      <c r="H30" s="58">
        <f t="shared" si="19"/>
        <v>2540633.333333333</v>
      </c>
      <c r="I30" s="58">
        <f t="shared" si="19"/>
        <v>3093500</v>
      </c>
      <c r="J30" s="92">
        <f t="shared" si="19"/>
        <v>2427033.333333333</v>
      </c>
      <c r="K30" s="69">
        <f t="shared" si="19"/>
        <v>1549133.3333333335</v>
      </c>
      <c r="L30" s="69">
        <f t="shared" si="19"/>
        <v>547400</v>
      </c>
      <c r="M30" s="101">
        <f t="shared" si="19"/>
        <v>318166.66666666663</v>
      </c>
      <c r="N30" s="58">
        <f t="shared" si="19"/>
        <v>124800</v>
      </c>
      <c r="O30" s="58">
        <f t="shared" si="19"/>
        <v>58400</v>
      </c>
      <c r="P30" s="58">
        <f t="shared" si="19"/>
        <v>41600</v>
      </c>
      <c r="Q30" s="58">
        <f t="shared" si="19"/>
        <v>18400</v>
      </c>
      <c r="R30" s="58">
        <f t="shared" si="19"/>
        <v>15200</v>
      </c>
      <c r="S30" s="58">
        <f t="shared" si="19"/>
        <v>6400</v>
      </c>
      <c r="T30" s="58">
        <f t="shared" si="19"/>
        <v>13600</v>
      </c>
      <c r="U30" s="58">
        <f t="shared" si="19"/>
        <v>8000</v>
      </c>
      <c r="V30" s="58">
        <f t="shared" si="19"/>
        <v>6400</v>
      </c>
      <c r="W30" s="58">
        <f t="shared" si="19"/>
        <v>0</v>
      </c>
      <c r="X30" s="58">
        <f t="shared" si="19"/>
        <v>8800</v>
      </c>
      <c r="Y30" s="58">
        <f t="shared" si="19"/>
        <v>0</v>
      </c>
      <c r="Z30" s="58">
        <f t="shared" si="19"/>
        <v>4000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12800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34300</v>
      </c>
      <c r="C31" s="58">
        <f t="shared" si="20"/>
        <v>89300</v>
      </c>
      <c r="D31" s="58">
        <f t="shared" si="20"/>
        <v>116333.33333333333</v>
      </c>
      <c r="E31" s="58">
        <f t="shared" si="20"/>
        <v>183633.33333333334</v>
      </c>
      <c r="F31" s="58">
        <f t="shared" si="20"/>
        <v>293700</v>
      </c>
      <c r="G31" s="58">
        <f t="shared" si="20"/>
        <v>508933.33333333337</v>
      </c>
      <c r="H31" s="58">
        <f t="shared" si="20"/>
        <v>2540633.333333333</v>
      </c>
      <c r="I31" s="58">
        <f t="shared" si="20"/>
        <v>3093500</v>
      </c>
      <c r="J31" s="92">
        <f t="shared" si="20"/>
        <v>2427033.333333333</v>
      </c>
      <c r="K31" s="69">
        <f t="shared" si="20"/>
        <v>1549133.3333333335</v>
      </c>
      <c r="L31" s="69">
        <f t="shared" si="20"/>
        <v>547400</v>
      </c>
      <c r="M31" s="101">
        <f t="shared" si="20"/>
        <v>318166.66666666663</v>
      </c>
      <c r="N31" s="58">
        <f t="shared" si="20"/>
        <v>124800</v>
      </c>
      <c r="O31" s="58">
        <f t="shared" si="20"/>
        <v>58400</v>
      </c>
      <c r="P31" s="58">
        <f t="shared" si="20"/>
        <v>41600</v>
      </c>
      <c r="Q31" s="58">
        <f t="shared" si="20"/>
        <v>18400</v>
      </c>
      <c r="R31" s="58">
        <f t="shared" si="20"/>
        <v>15200</v>
      </c>
      <c r="S31" s="58">
        <f t="shared" si="20"/>
        <v>6400</v>
      </c>
      <c r="T31" s="58">
        <f t="shared" si="20"/>
        <v>13600</v>
      </c>
      <c r="U31" s="58">
        <f t="shared" si="20"/>
        <v>8000</v>
      </c>
      <c r="V31" s="58">
        <f t="shared" si="20"/>
        <v>6400</v>
      </c>
      <c r="W31" s="58">
        <f t="shared" si="20"/>
        <v>0</v>
      </c>
      <c r="X31" s="58">
        <f t="shared" si="20"/>
        <v>8800</v>
      </c>
      <c r="Y31" s="58">
        <f t="shared" si="20"/>
        <v>0</v>
      </c>
      <c r="Z31" s="58">
        <f t="shared" si="20"/>
        <v>4000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12800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34300</v>
      </c>
      <c r="C32" s="58">
        <f t="shared" si="21"/>
        <v>89300</v>
      </c>
      <c r="D32" s="58">
        <f t="shared" si="21"/>
        <v>116333.33333333333</v>
      </c>
      <c r="E32" s="58">
        <f t="shared" si="21"/>
        <v>183633.33333333334</v>
      </c>
      <c r="F32" s="58">
        <f t="shared" si="21"/>
        <v>293700</v>
      </c>
      <c r="G32" s="58">
        <f t="shared" si="21"/>
        <v>508933.33333333337</v>
      </c>
      <c r="H32" s="58">
        <f t="shared" si="21"/>
        <v>2540633.333333333</v>
      </c>
      <c r="I32" s="58">
        <f t="shared" si="21"/>
        <v>3093500</v>
      </c>
      <c r="J32" s="92">
        <f t="shared" si="21"/>
        <v>2427033.333333333</v>
      </c>
      <c r="K32" s="69">
        <f t="shared" si="21"/>
        <v>1549133.3333333335</v>
      </c>
      <c r="L32" s="69">
        <f t="shared" si="21"/>
        <v>547400</v>
      </c>
      <c r="M32" s="101">
        <f t="shared" si="21"/>
        <v>318166.66666666663</v>
      </c>
      <c r="N32" s="58">
        <f t="shared" si="21"/>
        <v>124800</v>
      </c>
      <c r="O32" s="58">
        <f t="shared" si="21"/>
        <v>58400</v>
      </c>
      <c r="P32" s="58">
        <f t="shared" si="21"/>
        <v>41600</v>
      </c>
      <c r="Q32" s="58">
        <f t="shared" si="21"/>
        <v>18400</v>
      </c>
      <c r="R32" s="58">
        <f t="shared" si="21"/>
        <v>15200</v>
      </c>
      <c r="S32" s="58">
        <f t="shared" si="21"/>
        <v>6400</v>
      </c>
      <c r="T32" s="58">
        <f t="shared" si="21"/>
        <v>13600</v>
      </c>
      <c r="U32" s="58">
        <f t="shared" si="21"/>
        <v>8000</v>
      </c>
      <c r="V32" s="58">
        <f t="shared" si="21"/>
        <v>6400</v>
      </c>
      <c r="W32" s="58">
        <f t="shared" si="21"/>
        <v>0</v>
      </c>
      <c r="X32" s="58">
        <f t="shared" si="21"/>
        <v>8800</v>
      </c>
      <c r="Y32" s="58">
        <f t="shared" si="21"/>
        <v>0</v>
      </c>
      <c r="Z32" s="58">
        <f t="shared" si="21"/>
        <v>4000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12800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34300</v>
      </c>
      <c r="C33" s="58">
        <f t="shared" si="22"/>
        <v>89300</v>
      </c>
      <c r="D33" s="58">
        <f t="shared" si="22"/>
        <v>116333.33333333333</v>
      </c>
      <c r="E33" s="58">
        <f t="shared" si="22"/>
        <v>183633.33333333334</v>
      </c>
      <c r="F33" s="58">
        <f t="shared" si="22"/>
        <v>293700</v>
      </c>
      <c r="G33" s="58">
        <f t="shared" si="22"/>
        <v>508933.33333333337</v>
      </c>
      <c r="H33" s="58">
        <f t="shared" si="22"/>
        <v>2540633.333333333</v>
      </c>
      <c r="I33" s="58">
        <f t="shared" si="22"/>
        <v>3093500</v>
      </c>
      <c r="J33" s="92">
        <f t="shared" si="22"/>
        <v>2427033.333333333</v>
      </c>
      <c r="K33" s="69">
        <f t="shared" si="22"/>
        <v>1549133.3333333335</v>
      </c>
      <c r="L33" s="69">
        <f t="shared" si="22"/>
        <v>547400</v>
      </c>
      <c r="M33" s="101">
        <f t="shared" si="22"/>
        <v>318166.66666666663</v>
      </c>
      <c r="N33" s="58">
        <f t="shared" si="22"/>
        <v>124800</v>
      </c>
      <c r="O33" s="58">
        <f t="shared" si="22"/>
        <v>58400</v>
      </c>
      <c r="P33" s="58">
        <f t="shared" si="22"/>
        <v>41600</v>
      </c>
      <c r="Q33" s="58">
        <f t="shared" si="22"/>
        <v>18400</v>
      </c>
      <c r="R33" s="58">
        <f t="shared" si="22"/>
        <v>15200</v>
      </c>
      <c r="S33" s="58">
        <f t="shared" si="22"/>
        <v>6400</v>
      </c>
      <c r="T33" s="58">
        <f t="shared" si="22"/>
        <v>13600</v>
      </c>
      <c r="U33" s="58">
        <f t="shared" si="22"/>
        <v>8000</v>
      </c>
      <c r="V33" s="58">
        <f t="shared" si="22"/>
        <v>6400</v>
      </c>
      <c r="W33" s="58">
        <f t="shared" si="22"/>
        <v>0</v>
      </c>
      <c r="X33" s="58">
        <f t="shared" si="22"/>
        <v>8800</v>
      </c>
      <c r="Y33" s="58">
        <f t="shared" si="22"/>
        <v>0</v>
      </c>
      <c r="Z33" s="58">
        <f t="shared" si="22"/>
        <v>4000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12800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34300</v>
      </c>
      <c r="C34" s="58">
        <f t="shared" si="23"/>
        <v>89300</v>
      </c>
      <c r="D34" s="58">
        <f t="shared" si="23"/>
        <v>116333.33333333333</v>
      </c>
      <c r="E34" s="58">
        <f t="shared" si="23"/>
        <v>183633.33333333334</v>
      </c>
      <c r="F34" s="58">
        <f t="shared" si="23"/>
        <v>293700</v>
      </c>
      <c r="G34" s="58">
        <f t="shared" si="23"/>
        <v>508933.33333333337</v>
      </c>
      <c r="H34" s="58">
        <f t="shared" si="23"/>
        <v>2540633.333333333</v>
      </c>
      <c r="I34" s="58">
        <f t="shared" si="23"/>
        <v>3093500</v>
      </c>
      <c r="J34" s="92">
        <f t="shared" si="23"/>
        <v>2427033.333333333</v>
      </c>
      <c r="K34" s="69">
        <f t="shared" si="23"/>
        <v>1549133.3333333335</v>
      </c>
      <c r="L34" s="69">
        <f t="shared" si="23"/>
        <v>547400</v>
      </c>
      <c r="M34" s="101">
        <f t="shared" si="23"/>
        <v>318166.66666666663</v>
      </c>
      <c r="N34" s="58">
        <f t="shared" si="23"/>
        <v>124800</v>
      </c>
      <c r="O34" s="58">
        <f t="shared" si="23"/>
        <v>58400</v>
      </c>
      <c r="P34" s="58">
        <f t="shared" si="23"/>
        <v>41600</v>
      </c>
      <c r="Q34" s="58">
        <f t="shared" si="23"/>
        <v>18400</v>
      </c>
      <c r="R34" s="58">
        <f t="shared" si="23"/>
        <v>15200</v>
      </c>
      <c r="S34" s="58">
        <f t="shared" si="23"/>
        <v>6400</v>
      </c>
      <c r="T34" s="58">
        <f t="shared" si="23"/>
        <v>13600</v>
      </c>
      <c r="U34" s="58">
        <f t="shared" si="23"/>
        <v>8000</v>
      </c>
      <c r="V34" s="58">
        <f t="shared" si="23"/>
        <v>6400</v>
      </c>
      <c r="W34" s="58">
        <f t="shared" si="23"/>
        <v>0</v>
      </c>
      <c r="X34" s="58">
        <f t="shared" si="23"/>
        <v>8800</v>
      </c>
      <c r="Y34" s="58">
        <f t="shared" si="23"/>
        <v>0</v>
      </c>
      <c r="Z34" s="58">
        <f t="shared" si="23"/>
        <v>4000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12800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34300</v>
      </c>
      <c r="C35" s="58">
        <f t="shared" si="24"/>
        <v>89300</v>
      </c>
      <c r="D35" s="58">
        <f t="shared" si="24"/>
        <v>116333.33333333333</v>
      </c>
      <c r="E35" s="58">
        <f t="shared" si="24"/>
        <v>183633.33333333334</v>
      </c>
      <c r="F35" s="58">
        <f t="shared" si="24"/>
        <v>293700</v>
      </c>
      <c r="G35" s="58">
        <f t="shared" si="24"/>
        <v>508933.33333333337</v>
      </c>
      <c r="H35" s="58">
        <f t="shared" si="24"/>
        <v>2540633.333333333</v>
      </c>
      <c r="I35" s="58">
        <f t="shared" si="24"/>
        <v>3093500</v>
      </c>
      <c r="J35" s="92">
        <f t="shared" si="24"/>
        <v>2427033.333333333</v>
      </c>
      <c r="K35" s="69">
        <f t="shared" si="24"/>
        <v>1549133.3333333335</v>
      </c>
      <c r="L35" s="69">
        <f t="shared" si="24"/>
        <v>547400</v>
      </c>
      <c r="M35" s="101">
        <f t="shared" si="24"/>
        <v>318166.66666666663</v>
      </c>
      <c r="N35" s="58">
        <f t="shared" si="24"/>
        <v>124800</v>
      </c>
      <c r="O35" s="58">
        <f t="shared" si="24"/>
        <v>58400</v>
      </c>
      <c r="P35" s="58">
        <f t="shared" si="24"/>
        <v>41600</v>
      </c>
      <c r="Q35" s="58">
        <f t="shared" si="24"/>
        <v>18400</v>
      </c>
      <c r="R35" s="58">
        <f t="shared" si="24"/>
        <v>15200</v>
      </c>
      <c r="S35" s="58">
        <f t="shared" si="24"/>
        <v>6400</v>
      </c>
      <c r="T35" s="58">
        <f t="shared" si="24"/>
        <v>13600</v>
      </c>
      <c r="U35" s="58">
        <f t="shared" si="24"/>
        <v>8000</v>
      </c>
      <c r="V35" s="58">
        <f t="shared" si="24"/>
        <v>6400</v>
      </c>
      <c r="W35" s="58">
        <f t="shared" si="24"/>
        <v>0</v>
      </c>
      <c r="X35" s="58">
        <f t="shared" si="24"/>
        <v>8800</v>
      </c>
      <c r="Y35" s="58">
        <f t="shared" si="24"/>
        <v>0</v>
      </c>
      <c r="Z35" s="58">
        <f t="shared" si="24"/>
        <v>4000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12800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34300</v>
      </c>
      <c r="C36" s="58">
        <f t="shared" si="25"/>
        <v>89300</v>
      </c>
      <c r="D36" s="58">
        <f t="shared" si="25"/>
        <v>116333.33333333333</v>
      </c>
      <c r="E36" s="58">
        <f t="shared" si="25"/>
        <v>183633.33333333334</v>
      </c>
      <c r="F36" s="58">
        <f t="shared" si="25"/>
        <v>293700</v>
      </c>
      <c r="G36" s="58">
        <f t="shared" si="25"/>
        <v>508933.33333333337</v>
      </c>
      <c r="H36" s="58">
        <f t="shared" si="25"/>
        <v>2540633.333333333</v>
      </c>
      <c r="I36" s="58">
        <f t="shared" si="25"/>
        <v>3093500</v>
      </c>
      <c r="J36" s="92">
        <f t="shared" si="25"/>
        <v>2427033.333333333</v>
      </c>
      <c r="K36" s="69">
        <f t="shared" si="25"/>
        <v>1549133.3333333335</v>
      </c>
      <c r="L36" s="69">
        <f t="shared" si="25"/>
        <v>547400</v>
      </c>
      <c r="M36" s="101">
        <f t="shared" si="25"/>
        <v>318166.66666666663</v>
      </c>
      <c r="N36" s="58">
        <f t="shared" si="25"/>
        <v>124800</v>
      </c>
      <c r="O36" s="58">
        <f t="shared" si="25"/>
        <v>58400</v>
      </c>
      <c r="P36" s="58">
        <f t="shared" si="25"/>
        <v>41600</v>
      </c>
      <c r="Q36" s="58">
        <f t="shared" si="25"/>
        <v>18400</v>
      </c>
      <c r="R36" s="58">
        <f t="shared" si="25"/>
        <v>15200</v>
      </c>
      <c r="S36" s="58">
        <f t="shared" si="25"/>
        <v>6400</v>
      </c>
      <c r="T36" s="58">
        <f t="shared" si="25"/>
        <v>13600</v>
      </c>
      <c r="U36" s="58">
        <f t="shared" si="25"/>
        <v>8000</v>
      </c>
      <c r="V36" s="58">
        <f t="shared" si="25"/>
        <v>6400</v>
      </c>
      <c r="W36" s="58">
        <f t="shared" si="25"/>
        <v>0</v>
      </c>
      <c r="X36" s="58">
        <f t="shared" si="25"/>
        <v>8800</v>
      </c>
      <c r="Y36" s="58">
        <f t="shared" si="25"/>
        <v>0</v>
      </c>
      <c r="Z36" s="58">
        <f t="shared" si="25"/>
        <v>4000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12800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34300</v>
      </c>
      <c r="C37" s="58">
        <f t="shared" si="26"/>
        <v>89300</v>
      </c>
      <c r="D37" s="58">
        <f t="shared" si="26"/>
        <v>116333.33333333333</v>
      </c>
      <c r="E37" s="58">
        <f t="shared" si="26"/>
        <v>183633.33333333334</v>
      </c>
      <c r="F37" s="58">
        <f t="shared" si="26"/>
        <v>293700</v>
      </c>
      <c r="G37" s="58">
        <f t="shared" si="26"/>
        <v>508933.33333333337</v>
      </c>
      <c r="H37" s="58">
        <f t="shared" si="26"/>
        <v>2540633.333333333</v>
      </c>
      <c r="I37" s="58">
        <f t="shared" si="26"/>
        <v>3093500</v>
      </c>
      <c r="J37" s="92">
        <f t="shared" si="26"/>
        <v>2427033.333333333</v>
      </c>
      <c r="K37" s="69">
        <f t="shared" si="26"/>
        <v>1549133.3333333335</v>
      </c>
      <c r="L37" s="69">
        <f t="shared" si="26"/>
        <v>547400</v>
      </c>
      <c r="M37" s="101">
        <f t="shared" si="26"/>
        <v>318166.66666666663</v>
      </c>
      <c r="N37" s="58">
        <f t="shared" si="26"/>
        <v>124800</v>
      </c>
      <c r="O37" s="58">
        <f t="shared" si="26"/>
        <v>58400</v>
      </c>
      <c r="P37" s="58">
        <f t="shared" si="26"/>
        <v>41600</v>
      </c>
      <c r="Q37" s="58">
        <f t="shared" si="26"/>
        <v>18400</v>
      </c>
      <c r="R37" s="58">
        <f t="shared" si="26"/>
        <v>15200</v>
      </c>
      <c r="S37" s="58">
        <f t="shared" si="26"/>
        <v>6400</v>
      </c>
      <c r="T37" s="58">
        <f t="shared" si="26"/>
        <v>13600</v>
      </c>
      <c r="U37" s="58">
        <f t="shared" si="26"/>
        <v>8000</v>
      </c>
      <c r="V37" s="58">
        <f t="shared" si="26"/>
        <v>6400</v>
      </c>
      <c r="W37" s="58">
        <f t="shared" si="26"/>
        <v>0</v>
      </c>
      <c r="X37" s="58">
        <f t="shared" si="26"/>
        <v>8800</v>
      </c>
      <c r="Y37" s="58">
        <f t="shared" si="26"/>
        <v>0</v>
      </c>
      <c r="Z37" s="58">
        <f t="shared" si="26"/>
        <v>4000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12800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34300</v>
      </c>
      <c r="C38" s="58">
        <f t="shared" si="27"/>
        <v>89300</v>
      </c>
      <c r="D38" s="58">
        <f t="shared" si="27"/>
        <v>116333.33333333333</v>
      </c>
      <c r="E38" s="58">
        <f t="shared" si="27"/>
        <v>183633.33333333334</v>
      </c>
      <c r="F38" s="58">
        <f t="shared" si="27"/>
        <v>293700</v>
      </c>
      <c r="G38" s="58">
        <f t="shared" si="27"/>
        <v>508933.33333333337</v>
      </c>
      <c r="H38" s="58">
        <f t="shared" si="27"/>
        <v>2540633.333333333</v>
      </c>
      <c r="I38" s="58">
        <f t="shared" si="27"/>
        <v>3093500</v>
      </c>
      <c r="J38" s="92">
        <f t="shared" si="27"/>
        <v>2427033.333333333</v>
      </c>
      <c r="K38" s="69">
        <f t="shared" si="27"/>
        <v>1549133.3333333335</v>
      </c>
      <c r="L38" s="69">
        <f t="shared" si="27"/>
        <v>547400</v>
      </c>
      <c r="M38" s="101">
        <f t="shared" si="27"/>
        <v>318166.66666666663</v>
      </c>
      <c r="N38" s="58">
        <f t="shared" si="27"/>
        <v>124800</v>
      </c>
      <c r="O38" s="58">
        <f t="shared" si="27"/>
        <v>58400</v>
      </c>
      <c r="P38" s="58">
        <f t="shared" si="27"/>
        <v>41600</v>
      </c>
      <c r="Q38" s="58">
        <f t="shared" si="27"/>
        <v>18400</v>
      </c>
      <c r="R38" s="58">
        <f t="shared" si="27"/>
        <v>15200</v>
      </c>
      <c r="S38" s="58">
        <f t="shared" si="27"/>
        <v>6400</v>
      </c>
      <c r="T38" s="58">
        <f t="shared" si="27"/>
        <v>13600</v>
      </c>
      <c r="U38" s="58">
        <f t="shared" si="27"/>
        <v>8000</v>
      </c>
      <c r="V38" s="58">
        <f t="shared" si="27"/>
        <v>6400</v>
      </c>
      <c r="W38" s="58">
        <f t="shared" si="27"/>
        <v>0</v>
      </c>
      <c r="X38" s="58">
        <f t="shared" si="27"/>
        <v>8800</v>
      </c>
      <c r="Y38" s="58">
        <f t="shared" si="27"/>
        <v>0</v>
      </c>
      <c r="Z38" s="58">
        <f t="shared" si="27"/>
        <v>4000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12800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34300</v>
      </c>
      <c r="C39" s="58">
        <f t="shared" si="28"/>
        <v>89300</v>
      </c>
      <c r="D39" s="58">
        <f t="shared" si="28"/>
        <v>116333.33333333333</v>
      </c>
      <c r="E39" s="58">
        <f t="shared" si="28"/>
        <v>183633.33333333334</v>
      </c>
      <c r="F39" s="58">
        <f t="shared" si="28"/>
        <v>293700</v>
      </c>
      <c r="G39" s="58">
        <f t="shared" si="28"/>
        <v>508933.33333333337</v>
      </c>
      <c r="H39" s="58">
        <f t="shared" si="28"/>
        <v>2540633.333333333</v>
      </c>
      <c r="I39" s="58">
        <f t="shared" si="28"/>
        <v>3093500</v>
      </c>
      <c r="J39" s="92">
        <f t="shared" si="28"/>
        <v>2427033.333333333</v>
      </c>
      <c r="K39" s="69">
        <f t="shared" si="28"/>
        <v>1549133.3333333335</v>
      </c>
      <c r="L39" s="69">
        <f t="shared" si="28"/>
        <v>547400</v>
      </c>
      <c r="M39" s="101">
        <f t="shared" si="28"/>
        <v>318166.66666666663</v>
      </c>
      <c r="N39" s="58">
        <f t="shared" si="28"/>
        <v>124800</v>
      </c>
      <c r="O39" s="58">
        <f t="shared" si="28"/>
        <v>58400</v>
      </c>
      <c r="P39" s="58">
        <f t="shared" si="28"/>
        <v>41600</v>
      </c>
      <c r="Q39" s="58">
        <f t="shared" si="28"/>
        <v>18400</v>
      </c>
      <c r="R39" s="58">
        <f t="shared" si="28"/>
        <v>15200</v>
      </c>
      <c r="S39" s="58">
        <f t="shared" si="28"/>
        <v>6400</v>
      </c>
      <c r="T39" s="58">
        <f t="shared" si="28"/>
        <v>13600</v>
      </c>
      <c r="U39" s="58">
        <f t="shared" si="28"/>
        <v>8000</v>
      </c>
      <c r="V39" s="58">
        <f t="shared" si="28"/>
        <v>6400</v>
      </c>
      <c r="W39" s="58">
        <f t="shared" si="28"/>
        <v>0</v>
      </c>
      <c r="X39" s="58">
        <f t="shared" si="28"/>
        <v>8800</v>
      </c>
      <c r="Y39" s="58">
        <f t="shared" si="28"/>
        <v>0</v>
      </c>
      <c r="Z39" s="58">
        <f t="shared" si="28"/>
        <v>4000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12800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34300</v>
      </c>
      <c r="C40" s="58">
        <f t="shared" si="29"/>
        <v>89300</v>
      </c>
      <c r="D40" s="58">
        <f t="shared" si="29"/>
        <v>116333.33333333333</v>
      </c>
      <c r="E40" s="58">
        <f t="shared" si="29"/>
        <v>183633.33333333334</v>
      </c>
      <c r="F40" s="58">
        <f t="shared" si="29"/>
        <v>293700</v>
      </c>
      <c r="G40" s="58">
        <f t="shared" si="29"/>
        <v>508933.33333333337</v>
      </c>
      <c r="H40" s="58">
        <f t="shared" si="29"/>
        <v>2540633.333333333</v>
      </c>
      <c r="I40" s="58">
        <f t="shared" si="29"/>
        <v>3093500</v>
      </c>
      <c r="J40" s="92">
        <f t="shared" si="29"/>
        <v>2427033.333333333</v>
      </c>
      <c r="K40" s="69">
        <f t="shared" si="29"/>
        <v>1549133.3333333335</v>
      </c>
      <c r="L40" s="69">
        <f t="shared" si="29"/>
        <v>547400</v>
      </c>
      <c r="M40" s="101">
        <f t="shared" si="29"/>
        <v>318166.66666666663</v>
      </c>
      <c r="N40" s="58">
        <f t="shared" si="29"/>
        <v>124800</v>
      </c>
      <c r="O40" s="58">
        <f t="shared" si="29"/>
        <v>58400</v>
      </c>
      <c r="P40" s="58">
        <f t="shared" si="29"/>
        <v>41600</v>
      </c>
      <c r="Q40" s="58">
        <f t="shared" si="29"/>
        <v>18400</v>
      </c>
      <c r="R40" s="58">
        <f t="shared" si="29"/>
        <v>15200</v>
      </c>
      <c r="S40" s="58">
        <f t="shared" si="29"/>
        <v>6400</v>
      </c>
      <c r="T40" s="58">
        <f t="shared" si="29"/>
        <v>13600</v>
      </c>
      <c r="U40" s="58">
        <f t="shared" si="29"/>
        <v>8000</v>
      </c>
      <c r="V40" s="58">
        <f t="shared" si="29"/>
        <v>6400</v>
      </c>
      <c r="W40" s="58">
        <f t="shared" si="29"/>
        <v>0</v>
      </c>
      <c r="X40" s="58">
        <f t="shared" si="29"/>
        <v>8800</v>
      </c>
      <c r="Y40" s="58">
        <f t="shared" si="29"/>
        <v>0</v>
      </c>
      <c r="Z40" s="58">
        <f t="shared" si="29"/>
        <v>4000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12800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34300</v>
      </c>
      <c r="C41" s="58">
        <f t="shared" si="30"/>
        <v>89300</v>
      </c>
      <c r="D41" s="58">
        <f t="shared" si="30"/>
        <v>116333.33333333333</v>
      </c>
      <c r="E41" s="58">
        <f t="shared" si="30"/>
        <v>183633.33333333334</v>
      </c>
      <c r="F41" s="58">
        <f t="shared" si="30"/>
        <v>293700</v>
      </c>
      <c r="G41" s="58">
        <f t="shared" si="30"/>
        <v>508933.33333333337</v>
      </c>
      <c r="H41" s="58">
        <f t="shared" si="30"/>
        <v>2540633.333333333</v>
      </c>
      <c r="I41" s="58">
        <f t="shared" si="30"/>
        <v>3093500</v>
      </c>
      <c r="J41" s="92">
        <f t="shared" si="30"/>
        <v>2427033.333333333</v>
      </c>
      <c r="K41" s="69">
        <f t="shared" si="30"/>
        <v>1549133.3333333335</v>
      </c>
      <c r="L41" s="69">
        <f t="shared" si="30"/>
        <v>547400</v>
      </c>
      <c r="M41" s="101">
        <f t="shared" si="30"/>
        <v>318166.66666666663</v>
      </c>
      <c r="N41" s="58">
        <f t="shared" si="30"/>
        <v>124800</v>
      </c>
      <c r="O41" s="58">
        <f t="shared" si="30"/>
        <v>58400</v>
      </c>
      <c r="P41" s="58">
        <f t="shared" si="30"/>
        <v>41600</v>
      </c>
      <c r="Q41" s="58">
        <f t="shared" si="30"/>
        <v>18400</v>
      </c>
      <c r="R41" s="58">
        <f t="shared" si="30"/>
        <v>15200</v>
      </c>
      <c r="S41" s="58">
        <f t="shared" si="30"/>
        <v>6400</v>
      </c>
      <c r="T41" s="58">
        <f t="shared" si="30"/>
        <v>13600</v>
      </c>
      <c r="U41" s="58">
        <f t="shared" si="30"/>
        <v>8000</v>
      </c>
      <c r="V41" s="58">
        <f t="shared" si="30"/>
        <v>6400</v>
      </c>
      <c r="W41" s="58">
        <f t="shared" si="30"/>
        <v>0</v>
      </c>
      <c r="X41" s="58">
        <f t="shared" si="30"/>
        <v>8800</v>
      </c>
      <c r="Y41" s="58">
        <f t="shared" si="30"/>
        <v>0</v>
      </c>
      <c r="Z41" s="58">
        <f t="shared" si="30"/>
        <v>4000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12800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34300</v>
      </c>
      <c r="C42" s="58">
        <f t="shared" si="31"/>
        <v>89300</v>
      </c>
      <c r="D42" s="58">
        <f t="shared" si="31"/>
        <v>116333.33333333333</v>
      </c>
      <c r="E42" s="58">
        <f t="shared" si="31"/>
        <v>183633.33333333334</v>
      </c>
      <c r="F42" s="58">
        <f t="shared" si="31"/>
        <v>293700</v>
      </c>
      <c r="G42" s="58">
        <f t="shared" si="31"/>
        <v>508933.33333333337</v>
      </c>
      <c r="H42" s="58">
        <f t="shared" si="31"/>
        <v>2540633.333333333</v>
      </c>
      <c r="I42" s="58">
        <f t="shared" si="31"/>
        <v>3093500</v>
      </c>
      <c r="J42" s="92">
        <f t="shared" si="31"/>
        <v>2427033.333333333</v>
      </c>
      <c r="K42" s="69">
        <f t="shared" si="31"/>
        <v>1549133.3333333335</v>
      </c>
      <c r="L42" s="69">
        <f t="shared" si="31"/>
        <v>547400</v>
      </c>
      <c r="M42" s="101">
        <f t="shared" si="31"/>
        <v>318166.66666666663</v>
      </c>
      <c r="N42" s="58">
        <f t="shared" si="31"/>
        <v>124800</v>
      </c>
      <c r="O42" s="58">
        <f t="shared" si="31"/>
        <v>58400</v>
      </c>
      <c r="P42" s="58">
        <f t="shared" si="31"/>
        <v>41600</v>
      </c>
      <c r="Q42" s="58">
        <f t="shared" si="31"/>
        <v>18400</v>
      </c>
      <c r="R42" s="58">
        <f t="shared" si="31"/>
        <v>15200</v>
      </c>
      <c r="S42" s="58">
        <f t="shared" si="31"/>
        <v>6400</v>
      </c>
      <c r="T42" s="58">
        <f t="shared" si="31"/>
        <v>13600</v>
      </c>
      <c r="U42" s="58">
        <f t="shared" si="31"/>
        <v>8000</v>
      </c>
      <c r="V42" s="58">
        <f t="shared" si="31"/>
        <v>6400</v>
      </c>
      <c r="W42" s="58">
        <f t="shared" si="31"/>
        <v>0</v>
      </c>
      <c r="X42" s="58">
        <f t="shared" si="31"/>
        <v>8800</v>
      </c>
      <c r="Y42" s="58">
        <f t="shared" si="31"/>
        <v>0</v>
      </c>
      <c r="Z42" s="58">
        <f t="shared" si="31"/>
        <v>4000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12800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34300</v>
      </c>
      <c r="C43" s="58">
        <f t="shared" si="32"/>
        <v>89300</v>
      </c>
      <c r="D43" s="58">
        <f t="shared" si="32"/>
        <v>116333.33333333333</v>
      </c>
      <c r="E43" s="58">
        <f t="shared" si="32"/>
        <v>183633.33333333334</v>
      </c>
      <c r="F43" s="58">
        <f t="shared" si="32"/>
        <v>293700</v>
      </c>
      <c r="G43" s="58">
        <f t="shared" si="32"/>
        <v>508933.33333333337</v>
      </c>
      <c r="H43" s="58">
        <f t="shared" si="32"/>
        <v>2540633.333333333</v>
      </c>
      <c r="I43" s="58">
        <f t="shared" si="32"/>
        <v>3093500</v>
      </c>
      <c r="J43" s="92">
        <f t="shared" si="32"/>
        <v>2427033.333333333</v>
      </c>
      <c r="K43" s="69">
        <f t="shared" si="32"/>
        <v>1549133.3333333335</v>
      </c>
      <c r="L43" s="69">
        <f t="shared" si="32"/>
        <v>547400</v>
      </c>
      <c r="M43" s="101">
        <f t="shared" si="32"/>
        <v>318166.66666666663</v>
      </c>
      <c r="N43" s="58">
        <f t="shared" si="32"/>
        <v>124800</v>
      </c>
      <c r="O43" s="58">
        <f t="shared" si="32"/>
        <v>58400</v>
      </c>
      <c r="P43" s="58">
        <f t="shared" si="32"/>
        <v>41600</v>
      </c>
      <c r="Q43" s="58">
        <f t="shared" si="32"/>
        <v>18400</v>
      </c>
      <c r="R43" s="58">
        <f t="shared" si="32"/>
        <v>15200</v>
      </c>
      <c r="S43" s="58">
        <f t="shared" si="32"/>
        <v>6400</v>
      </c>
      <c r="T43" s="58">
        <f t="shared" si="32"/>
        <v>13600</v>
      </c>
      <c r="U43" s="58">
        <f t="shared" si="32"/>
        <v>8000</v>
      </c>
      <c r="V43" s="58">
        <f t="shared" si="32"/>
        <v>6400</v>
      </c>
      <c r="W43" s="58">
        <f t="shared" si="32"/>
        <v>0</v>
      </c>
      <c r="X43" s="58">
        <f t="shared" si="32"/>
        <v>8800</v>
      </c>
      <c r="Y43" s="58">
        <f t="shared" si="32"/>
        <v>0</v>
      </c>
      <c r="Z43" s="58">
        <f t="shared" si="32"/>
        <v>4000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12800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34300</v>
      </c>
      <c r="C44" s="58">
        <f t="shared" si="33"/>
        <v>89300</v>
      </c>
      <c r="D44" s="58">
        <f t="shared" si="33"/>
        <v>116333.33333333333</v>
      </c>
      <c r="E44" s="58">
        <f t="shared" si="33"/>
        <v>183633.33333333334</v>
      </c>
      <c r="F44" s="58">
        <f t="shared" si="33"/>
        <v>293700</v>
      </c>
      <c r="G44" s="58">
        <f t="shared" si="33"/>
        <v>508933.33333333337</v>
      </c>
      <c r="H44" s="58">
        <f t="shared" si="33"/>
        <v>2540633.333333333</v>
      </c>
      <c r="I44" s="58">
        <f t="shared" si="33"/>
        <v>3093500</v>
      </c>
      <c r="J44" s="92">
        <f t="shared" si="33"/>
        <v>2427033.333333333</v>
      </c>
      <c r="K44" s="69">
        <f t="shared" si="33"/>
        <v>1549133.3333333335</v>
      </c>
      <c r="L44" s="69">
        <f t="shared" si="33"/>
        <v>547400</v>
      </c>
      <c r="M44" s="101">
        <f t="shared" si="33"/>
        <v>318166.66666666663</v>
      </c>
      <c r="N44" s="58">
        <f t="shared" si="33"/>
        <v>124800</v>
      </c>
      <c r="O44" s="58">
        <f t="shared" si="33"/>
        <v>58400</v>
      </c>
      <c r="P44" s="58">
        <f t="shared" si="33"/>
        <v>41600</v>
      </c>
      <c r="Q44" s="58">
        <f t="shared" si="33"/>
        <v>18400</v>
      </c>
      <c r="R44" s="58">
        <f t="shared" si="33"/>
        <v>15200</v>
      </c>
      <c r="S44" s="58">
        <f t="shared" si="33"/>
        <v>6400</v>
      </c>
      <c r="T44" s="58">
        <f t="shared" si="33"/>
        <v>13600</v>
      </c>
      <c r="U44" s="58">
        <f t="shared" si="33"/>
        <v>8000</v>
      </c>
      <c r="V44" s="58">
        <f t="shared" si="33"/>
        <v>6400</v>
      </c>
      <c r="W44" s="58">
        <f t="shared" si="33"/>
        <v>0</v>
      </c>
      <c r="X44" s="58">
        <f t="shared" si="33"/>
        <v>8800</v>
      </c>
      <c r="Y44" s="58">
        <f t="shared" si="33"/>
        <v>0</v>
      </c>
      <c r="Z44" s="58">
        <f t="shared" si="33"/>
        <v>4000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12800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34300</v>
      </c>
      <c r="C45" s="58">
        <f t="shared" si="34"/>
        <v>89300</v>
      </c>
      <c r="D45" s="58">
        <f t="shared" si="34"/>
        <v>116333.33333333333</v>
      </c>
      <c r="E45" s="58">
        <f t="shared" si="34"/>
        <v>183633.33333333334</v>
      </c>
      <c r="F45" s="58">
        <f t="shared" si="34"/>
        <v>293700</v>
      </c>
      <c r="G45" s="58">
        <f t="shared" si="34"/>
        <v>508933.33333333337</v>
      </c>
      <c r="H45" s="58">
        <f t="shared" si="34"/>
        <v>2540633.333333333</v>
      </c>
      <c r="I45" s="58">
        <f t="shared" si="34"/>
        <v>3093500</v>
      </c>
      <c r="J45" s="92">
        <f t="shared" si="34"/>
        <v>2427033.333333333</v>
      </c>
      <c r="K45" s="69">
        <f t="shared" si="34"/>
        <v>1549133.3333333335</v>
      </c>
      <c r="L45" s="69">
        <f t="shared" si="34"/>
        <v>547400</v>
      </c>
      <c r="M45" s="101">
        <f t="shared" si="34"/>
        <v>318166.66666666663</v>
      </c>
      <c r="N45" s="58">
        <f t="shared" si="34"/>
        <v>124800</v>
      </c>
      <c r="O45" s="58">
        <f t="shared" si="34"/>
        <v>58400</v>
      </c>
      <c r="P45" s="58">
        <f t="shared" si="34"/>
        <v>41600</v>
      </c>
      <c r="Q45" s="58">
        <f t="shared" si="34"/>
        <v>18400</v>
      </c>
      <c r="R45" s="58">
        <f t="shared" si="34"/>
        <v>15200</v>
      </c>
      <c r="S45" s="58">
        <f t="shared" si="34"/>
        <v>6400</v>
      </c>
      <c r="T45" s="58">
        <f t="shared" si="34"/>
        <v>13600</v>
      </c>
      <c r="U45" s="58">
        <f t="shared" si="34"/>
        <v>8000</v>
      </c>
      <c r="V45" s="58">
        <f t="shared" si="34"/>
        <v>6400</v>
      </c>
      <c r="W45" s="58">
        <f t="shared" si="34"/>
        <v>0</v>
      </c>
      <c r="X45" s="58">
        <f t="shared" si="34"/>
        <v>8800</v>
      </c>
      <c r="Y45" s="58">
        <f t="shared" si="34"/>
        <v>0</v>
      </c>
      <c r="Z45" s="58">
        <f t="shared" si="34"/>
        <v>4000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12800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34300</v>
      </c>
      <c r="C46" s="58">
        <f t="shared" si="35"/>
        <v>89300</v>
      </c>
      <c r="D46" s="58">
        <f t="shared" si="35"/>
        <v>116333.33333333333</v>
      </c>
      <c r="E46" s="58">
        <f t="shared" si="35"/>
        <v>183633.33333333334</v>
      </c>
      <c r="F46" s="58">
        <f t="shared" si="35"/>
        <v>293700</v>
      </c>
      <c r="G46" s="58">
        <f t="shared" si="35"/>
        <v>508933.33333333337</v>
      </c>
      <c r="H46" s="58">
        <f t="shared" si="35"/>
        <v>2540633.333333333</v>
      </c>
      <c r="I46" s="58">
        <f t="shared" si="35"/>
        <v>3093500</v>
      </c>
      <c r="J46" s="92">
        <f t="shared" si="35"/>
        <v>2427033.333333333</v>
      </c>
      <c r="K46" s="69">
        <f t="shared" si="35"/>
        <v>1549133.3333333335</v>
      </c>
      <c r="L46" s="69">
        <f t="shared" si="35"/>
        <v>547400</v>
      </c>
      <c r="M46" s="101">
        <f t="shared" si="35"/>
        <v>318166.66666666663</v>
      </c>
      <c r="N46" s="58">
        <f t="shared" si="35"/>
        <v>124800</v>
      </c>
      <c r="O46" s="58">
        <f t="shared" si="35"/>
        <v>58400</v>
      </c>
      <c r="P46" s="58">
        <f t="shared" si="35"/>
        <v>41600</v>
      </c>
      <c r="Q46" s="58">
        <f t="shared" si="35"/>
        <v>18400</v>
      </c>
      <c r="R46" s="58">
        <f t="shared" si="35"/>
        <v>15200</v>
      </c>
      <c r="S46" s="58">
        <f t="shared" si="35"/>
        <v>6400</v>
      </c>
      <c r="T46" s="58">
        <f t="shared" si="35"/>
        <v>13600</v>
      </c>
      <c r="U46" s="58">
        <f t="shared" si="35"/>
        <v>8000</v>
      </c>
      <c r="V46" s="58">
        <f t="shared" si="35"/>
        <v>6400</v>
      </c>
      <c r="W46" s="58">
        <f t="shared" si="35"/>
        <v>0</v>
      </c>
      <c r="X46" s="58">
        <f t="shared" si="35"/>
        <v>8800</v>
      </c>
      <c r="Y46" s="58">
        <f t="shared" si="35"/>
        <v>0</v>
      </c>
      <c r="Z46" s="58">
        <f t="shared" si="35"/>
        <v>4000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12800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21191.040590272674</v>
      </c>
      <c r="C50" s="58">
        <f t="shared" si="37"/>
        <v>55170.843286045187</v>
      </c>
      <c r="D50" s="58">
        <f t="shared" si="37"/>
        <v>71872.431156512757</v>
      </c>
      <c r="E50" s="58">
        <f t="shared" si="37"/>
        <v>113451.35336424893</v>
      </c>
      <c r="F50" s="58">
        <f t="shared" si="37"/>
        <v>181452.1463954252</v>
      </c>
      <c r="G50" s="58">
        <f t="shared" si="37"/>
        <v>314426.44094488159</v>
      </c>
      <c r="H50" s="58">
        <f t="shared" si="37"/>
        <v>1569640.3525267181</v>
      </c>
      <c r="I50" s="58">
        <f t="shared" si="37"/>
        <v>1911209.4479885865</v>
      </c>
      <c r="J50" s="92">
        <f t="shared" ref="J50:AF50" si="38">J$5/85*((1+$H$1-$K$1)/(1+$F$1))^($A26-$C$1)*J8</f>
        <v>1411253.2843247871</v>
      </c>
      <c r="K50" s="69">
        <f t="shared" si="38"/>
        <v>805959.73230409273</v>
      </c>
      <c r="L50" s="69">
        <f t="shared" si="38"/>
        <v>257669.87353303374</v>
      </c>
      <c r="M50" s="101">
        <f t="shared" si="38"/>
        <v>136742.96357571482</v>
      </c>
      <c r="N50" s="58">
        <f t="shared" si="38"/>
        <v>51402.174259786778</v>
      </c>
      <c r="O50" s="58">
        <f t="shared" si="38"/>
        <v>24053.581544643814</v>
      </c>
      <c r="P50" s="58">
        <f t="shared" si="38"/>
        <v>17134.058086595593</v>
      </c>
      <c r="Q50" s="58">
        <f t="shared" si="38"/>
        <v>7578.5256921480504</v>
      </c>
      <c r="R50" s="58">
        <f t="shared" si="38"/>
        <v>6260.5212239483899</v>
      </c>
      <c r="S50" s="58">
        <f t="shared" si="38"/>
        <v>2636.008936399322</v>
      </c>
      <c r="T50" s="58">
        <f t="shared" si="38"/>
        <v>5601.5189898485596</v>
      </c>
      <c r="U50" s="58">
        <f t="shared" si="38"/>
        <v>3295.0111704991523</v>
      </c>
      <c r="V50" s="58">
        <f t="shared" si="38"/>
        <v>2636.008936399322</v>
      </c>
      <c r="W50" s="58">
        <f t="shared" si="38"/>
        <v>0</v>
      </c>
      <c r="X50" s="58">
        <f t="shared" si="38"/>
        <v>3624.5122875490679</v>
      </c>
      <c r="Y50" s="58">
        <f t="shared" si="38"/>
        <v>0</v>
      </c>
      <c r="Z50" s="58">
        <f t="shared" si="38"/>
        <v>1647.5055852495761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5272.017872798644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20966.785888880466</v>
      </c>
      <c r="C51" s="58">
        <f t="shared" si="39"/>
        <v>54586.996497872467</v>
      </c>
      <c r="D51" s="58">
        <f t="shared" si="39"/>
        <v>71111.839409322478</v>
      </c>
      <c r="E51" s="58">
        <f t="shared" si="39"/>
        <v>112250.75166359813</v>
      </c>
      <c r="F51" s="58">
        <f t="shared" si="39"/>
        <v>179531.92465201727</v>
      </c>
      <c r="G51" s="58">
        <f t="shared" si="39"/>
        <v>311099.01550187258</v>
      </c>
      <c r="H51" s="58">
        <f t="shared" si="39"/>
        <v>1553029.595398037</v>
      </c>
      <c r="I51" s="58">
        <f t="shared" si="39"/>
        <v>1890984.0276166683</v>
      </c>
      <c r="J51" s="110">
        <f t="shared" si="39"/>
        <v>1396318.6621896995</v>
      </c>
      <c r="K51" s="70">
        <f t="shared" si="39"/>
        <v>797430.64387485513</v>
      </c>
      <c r="L51" s="70">
        <f t="shared" si="39"/>
        <v>254943.07584224723</v>
      </c>
      <c r="M51" s="216">
        <f t="shared" si="39"/>
        <v>135295.87784467085</v>
      </c>
      <c r="N51" s="58">
        <f t="shared" si="39"/>
        <v>50858.209503056984</v>
      </c>
      <c r="O51" s="58">
        <f t="shared" si="39"/>
        <v>23799.033934122821</v>
      </c>
      <c r="P51" s="58">
        <f t="shared" si="39"/>
        <v>16952.736501018997</v>
      </c>
      <c r="Q51" s="58">
        <f t="shared" si="39"/>
        <v>7498.3257600660945</v>
      </c>
      <c r="R51" s="58">
        <f t="shared" si="39"/>
        <v>6194.2691061415562</v>
      </c>
      <c r="S51" s="58">
        <f t="shared" si="39"/>
        <v>2608.1133078490766</v>
      </c>
      <c r="T51" s="58">
        <f t="shared" si="39"/>
        <v>5542.2407791792875</v>
      </c>
      <c r="U51" s="58">
        <f t="shared" si="39"/>
        <v>3260.1416348113453</v>
      </c>
      <c r="V51" s="58">
        <f t="shared" si="39"/>
        <v>2608.1133078490766</v>
      </c>
      <c r="W51" s="58">
        <f t="shared" si="39"/>
        <v>0</v>
      </c>
      <c r="X51" s="58">
        <f t="shared" si="39"/>
        <v>3586.1557982924801</v>
      </c>
      <c r="Y51" s="58">
        <f t="shared" si="39"/>
        <v>0</v>
      </c>
      <c r="Z51" s="58">
        <f t="shared" si="39"/>
        <v>1630.0708174056726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5216.2266156981532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20744.904368308817</v>
      </c>
      <c r="C52" s="58">
        <f t="shared" si="40"/>
        <v>54009.328282506627</v>
      </c>
      <c r="D52" s="58">
        <f t="shared" si="40"/>
        <v>70359.296642757792</v>
      </c>
      <c r="E52" s="58">
        <f t="shared" si="40"/>
        <v>111062.85535958527</v>
      </c>
      <c r="F52" s="58">
        <f t="shared" si="40"/>
        <v>177632.02370181627</v>
      </c>
      <c r="G52" s="58">
        <f t="shared" si="40"/>
        <v>307806.80261937703</v>
      </c>
      <c r="H52" s="58">
        <f t="shared" si="40"/>
        <v>1536594.6220098441</v>
      </c>
      <c r="I52" s="58">
        <f t="shared" si="40"/>
        <v>1870972.6432467441</v>
      </c>
      <c r="J52" s="110">
        <f t="shared" si="40"/>
        <v>1381542.0860558471</v>
      </c>
      <c r="K52" s="70">
        <f t="shared" si="40"/>
        <v>788991.81473093666</v>
      </c>
      <c r="L52" s="70">
        <f t="shared" si="40"/>
        <v>252245.13455420788</v>
      </c>
      <c r="M52" s="216">
        <f t="shared" si="40"/>
        <v>133864.10593349906</v>
      </c>
      <c r="N52" s="58">
        <f t="shared" si="40"/>
        <v>50320.001266568317</v>
      </c>
      <c r="O52" s="58">
        <f t="shared" si="40"/>
        <v>23547.180079868511</v>
      </c>
      <c r="P52" s="58">
        <f t="shared" si="40"/>
        <v>16773.333755522777</v>
      </c>
      <c r="Q52" s="58">
        <f t="shared" si="40"/>
        <v>7418.9745457119961</v>
      </c>
      <c r="R52" s="58">
        <f t="shared" si="40"/>
        <v>6128.7181029794747</v>
      </c>
      <c r="S52" s="58">
        <f t="shared" si="40"/>
        <v>2580.5128854650425</v>
      </c>
      <c r="T52" s="58">
        <f t="shared" si="40"/>
        <v>5483.5898816132149</v>
      </c>
      <c r="U52" s="58">
        <f t="shared" si="40"/>
        <v>3225.6411068313023</v>
      </c>
      <c r="V52" s="58">
        <f t="shared" si="40"/>
        <v>2580.5128854650425</v>
      </c>
      <c r="W52" s="58">
        <f t="shared" si="40"/>
        <v>0</v>
      </c>
      <c r="X52" s="58">
        <f t="shared" si="40"/>
        <v>3548.2052175144327</v>
      </c>
      <c r="Y52" s="58">
        <f t="shared" si="40"/>
        <v>0</v>
      </c>
      <c r="Z52" s="58">
        <f t="shared" si="40"/>
        <v>1612.8205534156511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5161.0257709300849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20525.370914314088</v>
      </c>
      <c r="C53" s="58">
        <f t="shared" si="41"/>
        <v>53437.773255050968</v>
      </c>
      <c r="D53" s="58">
        <f t="shared" si="41"/>
        <v>69614.717678285888</v>
      </c>
      <c r="E53" s="58">
        <f t="shared" si="41"/>
        <v>109887.52999704207</v>
      </c>
      <c r="F53" s="58">
        <f t="shared" si="41"/>
        <v>175752.22849953489</v>
      </c>
      <c r="G53" s="58">
        <f t="shared" si="41"/>
        <v>304549.42965961853</v>
      </c>
      <c r="H53" s="58">
        <f t="shared" si="41"/>
        <v>1520333.5721264386</v>
      </c>
      <c r="I53" s="58">
        <f t="shared" si="41"/>
        <v>1851173.0298376277</v>
      </c>
      <c r="J53" s="201">
        <f t="shared" si="41"/>
        <v>1366921.8833975859</v>
      </c>
      <c r="K53" s="63">
        <f t="shared" si="41"/>
        <v>780642.28970125969</v>
      </c>
      <c r="L53" s="63">
        <f t="shared" si="41"/>
        <v>249575.74429533322</v>
      </c>
      <c r="M53" s="62">
        <f t="shared" si="41"/>
        <v>132447.485783329</v>
      </c>
      <c r="N53" s="58">
        <f t="shared" si="41"/>
        <v>49787.488631805594</v>
      </c>
      <c r="O53" s="58">
        <f t="shared" si="41"/>
        <v>23297.991475139803</v>
      </c>
      <c r="P53" s="58">
        <f t="shared" si="41"/>
        <v>16595.829543935204</v>
      </c>
      <c r="Q53" s="58">
        <f t="shared" si="41"/>
        <v>7340.4630675097997</v>
      </c>
      <c r="R53" s="58">
        <f t="shared" si="41"/>
        <v>6063.8607948994004</v>
      </c>
      <c r="S53" s="58">
        <f t="shared" si="41"/>
        <v>2553.2045452208008</v>
      </c>
      <c r="T53" s="58">
        <f t="shared" si="41"/>
        <v>5425.5596585942012</v>
      </c>
      <c r="U53" s="58">
        <f t="shared" si="41"/>
        <v>3191.505681526</v>
      </c>
      <c r="V53" s="58">
        <f t="shared" si="41"/>
        <v>2553.2045452208008</v>
      </c>
      <c r="W53" s="58">
        <f t="shared" si="41"/>
        <v>0</v>
      </c>
      <c r="X53" s="58">
        <f t="shared" si="41"/>
        <v>3510.6562496786</v>
      </c>
      <c r="Y53" s="58">
        <f t="shared" si="41"/>
        <v>0</v>
      </c>
      <c r="Z53" s="58">
        <f t="shared" si="41"/>
        <v>1595.752840763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5106.4090904416016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20308.160678424741</v>
      </c>
      <c r="C54" s="58">
        <f t="shared" si="42"/>
        <v>52872.266722546054</v>
      </c>
      <c r="D54" s="58">
        <f t="shared" si="42"/>
        <v>68878.018238777804</v>
      </c>
      <c r="E54" s="58">
        <f t="shared" si="42"/>
        <v>108724.64254367529</v>
      </c>
      <c r="F54" s="58">
        <f t="shared" si="42"/>
        <v>173892.32627560777</v>
      </c>
      <c r="G54" s="58">
        <f t="shared" si="42"/>
        <v>301326.52792826912</v>
      </c>
      <c r="H54" s="58">
        <f t="shared" si="42"/>
        <v>1504244.60519811</v>
      </c>
      <c r="I54" s="58">
        <f t="shared" si="42"/>
        <v>1831582.9463179866</v>
      </c>
      <c r="J54" s="201">
        <f t="shared" si="42"/>
        <v>1352456.3993888153</v>
      </c>
      <c r="K54" s="63">
        <f t="shared" si="42"/>
        <v>772381.12372286757</v>
      </c>
      <c r="L54" s="63">
        <f t="shared" si="42"/>
        <v>246934.60292366415</v>
      </c>
      <c r="M54" s="62">
        <f t="shared" si="42"/>
        <v>131045.85705028209</v>
      </c>
      <c r="N54" s="58">
        <f t="shared" si="42"/>
        <v>49260.61132492531</v>
      </c>
      <c r="O54" s="58">
        <f t="shared" si="42"/>
        <v>23051.439914868904</v>
      </c>
      <c r="P54" s="58">
        <f t="shared" si="42"/>
        <v>16420.203774975111</v>
      </c>
      <c r="Q54" s="58">
        <f t="shared" si="42"/>
        <v>7262.7824389312973</v>
      </c>
      <c r="R54" s="58">
        <f t="shared" si="42"/>
        <v>5999.6898408562893</v>
      </c>
      <c r="S54" s="58">
        <f t="shared" si="42"/>
        <v>2526.185196150017</v>
      </c>
      <c r="T54" s="58">
        <f t="shared" si="42"/>
        <v>5368.1435418187866</v>
      </c>
      <c r="U54" s="58">
        <f t="shared" si="42"/>
        <v>3157.7314951875205</v>
      </c>
      <c r="V54" s="58">
        <f t="shared" si="42"/>
        <v>2526.185196150017</v>
      </c>
      <c r="W54" s="58">
        <f t="shared" si="42"/>
        <v>0</v>
      </c>
      <c r="X54" s="58">
        <f t="shared" si="42"/>
        <v>3473.5046447062723</v>
      </c>
      <c r="Y54" s="58">
        <f t="shared" si="42"/>
        <v>0</v>
      </c>
      <c r="Z54" s="58">
        <f t="shared" si="42"/>
        <v>1578.8657475937603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5052.3703923000339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20093.249075128788</v>
      </c>
      <c r="C55" s="58">
        <f t="shared" si="43"/>
        <v>52312.744676647264</v>
      </c>
      <c r="D55" s="58">
        <f t="shared" si="43"/>
        <v>68149.114938969375</v>
      </c>
      <c r="E55" s="58">
        <f t="shared" si="43"/>
        <v>107574.06137500919</v>
      </c>
      <c r="F55" s="58">
        <f t="shared" si="43"/>
        <v>172052.10651210858</v>
      </c>
      <c r="G55" s="58">
        <f t="shared" si="43"/>
        <v>298137.73263271747</v>
      </c>
      <c r="H55" s="58">
        <f t="shared" si="43"/>
        <v>1488325.9001528095</v>
      </c>
      <c r="I55" s="58">
        <f t="shared" si="43"/>
        <v>1812200.1753326794</v>
      </c>
      <c r="J55" s="201">
        <f t="shared" si="43"/>
        <v>1338143.9967156714</v>
      </c>
      <c r="K55" s="63">
        <f t="shared" si="43"/>
        <v>764207.38173395558</v>
      </c>
      <c r="L55" s="63">
        <f t="shared" si="43"/>
        <v>244321.41149466613</v>
      </c>
      <c r="M55" s="62">
        <f t="shared" si="43"/>
        <v>129659.06108732279</v>
      </c>
      <c r="N55" s="58">
        <f t="shared" si="43"/>
        <v>48739.309709933375</v>
      </c>
      <c r="O55" s="58">
        <f t="shared" si="43"/>
        <v>22807.497492468832</v>
      </c>
      <c r="P55" s="58">
        <f t="shared" si="43"/>
        <v>16246.436569977799</v>
      </c>
      <c r="Q55" s="58">
        <f t="shared" si="43"/>
        <v>7185.923867490179</v>
      </c>
      <c r="R55" s="58">
        <f t="shared" si="43"/>
        <v>5936.1979774918873</v>
      </c>
      <c r="S55" s="58">
        <f t="shared" si="43"/>
        <v>2499.4517799965843</v>
      </c>
      <c r="T55" s="58">
        <f t="shared" si="43"/>
        <v>5311.3350324927424</v>
      </c>
      <c r="U55" s="58">
        <f t="shared" si="43"/>
        <v>3124.3147249957296</v>
      </c>
      <c r="V55" s="58">
        <f t="shared" si="43"/>
        <v>2499.4517799965843</v>
      </c>
      <c r="W55" s="58">
        <f t="shared" si="43"/>
        <v>0</v>
      </c>
      <c r="X55" s="58">
        <f t="shared" si="43"/>
        <v>3436.7461974953026</v>
      </c>
      <c r="Y55" s="58">
        <f t="shared" si="43"/>
        <v>0</v>
      </c>
      <c r="Z55" s="58">
        <f t="shared" si="43"/>
        <v>1562.1573624978648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4998.9035599931685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19880.611779091014</v>
      </c>
      <c r="C56" s="58">
        <f t="shared" si="44"/>
        <v>51759.14378637982</v>
      </c>
      <c r="D56" s="58">
        <f t="shared" si="44"/>
        <v>67427.925276023001</v>
      </c>
      <c r="E56" s="58">
        <f t="shared" si="44"/>
        <v>106435.65625948724</v>
      </c>
      <c r="F56" s="58">
        <f t="shared" si="44"/>
        <v>170231.36091892215</v>
      </c>
      <c r="G56" s="58">
        <f t="shared" si="44"/>
        <v>294982.68284077902</v>
      </c>
      <c r="H56" s="58">
        <f t="shared" si="44"/>
        <v>1472575.6551900271</v>
      </c>
      <c r="I56" s="58">
        <f t="shared" si="44"/>
        <v>1793022.52299178</v>
      </c>
      <c r="J56" s="201">
        <f t="shared" si="44"/>
        <v>1323983.0553912043</v>
      </c>
      <c r="K56" s="63">
        <f t="shared" si="44"/>
        <v>756120.138568033</v>
      </c>
      <c r="L56" s="63">
        <f t="shared" si="44"/>
        <v>241735.87422739246</v>
      </c>
      <c r="M56" s="62">
        <f t="shared" si="44"/>
        <v>128286.94092630158</v>
      </c>
      <c r="N56" s="58">
        <f t="shared" si="44"/>
        <v>48223.524781935048</v>
      </c>
      <c r="O56" s="58">
        <f t="shared" si="44"/>
        <v>22566.13659667474</v>
      </c>
      <c r="P56" s="58">
        <f t="shared" si="44"/>
        <v>16074.508260645021</v>
      </c>
      <c r="Q56" s="58">
        <f t="shared" si="44"/>
        <v>7109.878653746835</v>
      </c>
      <c r="R56" s="58">
        <f t="shared" si="44"/>
        <v>5873.3780183126037</v>
      </c>
      <c r="S56" s="58">
        <f t="shared" si="44"/>
        <v>2473.0012708684649</v>
      </c>
      <c r="T56" s="58">
        <f t="shared" si="44"/>
        <v>5255.127700595488</v>
      </c>
      <c r="U56" s="58">
        <f t="shared" si="44"/>
        <v>3091.2515885855801</v>
      </c>
      <c r="V56" s="58">
        <f t="shared" si="44"/>
        <v>2473.0012708684649</v>
      </c>
      <c r="W56" s="58">
        <f t="shared" si="44"/>
        <v>0</v>
      </c>
      <c r="X56" s="58">
        <f t="shared" si="44"/>
        <v>3400.3767474441383</v>
      </c>
      <c r="Y56" s="58">
        <f t="shared" si="44"/>
        <v>0</v>
      </c>
      <c r="Z56" s="58">
        <f t="shared" si="44"/>
        <v>1545.62579429279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4946.0025417369297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19670.22472239966</v>
      </c>
      <c r="C57" s="58">
        <f t="shared" si="45"/>
        <v>51211.401390970546</v>
      </c>
      <c r="D57" s="58">
        <f t="shared" si="45"/>
        <v>66714.367620189354</v>
      </c>
      <c r="E57" s="58">
        <f t="shared" si="45"/>
        <v>105309.29834373148</v>
      </c>
      <c r="F57" s="58">
        <f t="shared" si="45"/>
        <v>168429.88341016849</v>
      </c>
      <c r="G57" s="58">
        <f t="shared" si="45"/>
        <v>291861.02143984253</v>
      </c>
      <c r="H57" s="58">
        <f t="shared" si="45"/>
        <v>1456992.087576851</v>
      </c>
      <c r="I57" s="58">
        <f t="shared" si="45"/>
        <v>1774047.818622255</v>
      </c>
      <c r="J57" s="201">
        <f t="shared" si="45"/>
        <v>1309971.9725720156</v>
      </c>
      <c r="K57" s="63">
        <f t="shared" si="45"/>
        <v>748118.47884920612</v>
      </c>
      <c r="L57" s="63">
        <f t="shared" si="45"/>
        <v>239177.69847100548</v>
      </c>
      <c r="M57" s="62">
        <f t="shared" si="45"/>
        <v>126929.34126018827</v>
      </c>
      <c r="N57" s="58">
        <f t="shared" si="45"/>
        <v>47713.198160456312</v>
      </c>
      <c r="O57" s="58">
        <f t="shared" si="45"/>
        <v>22327.329908418666</v>
      </c>
      <c r="P57" s="58">
        <f t="shared" si="45"/>
        <v>15904.399386818775</v>
      </c>
      <c r="Q57" s="58">
        <f t="shared" si="45"/>
        <v>7034.6381903236879</v>
      </c>
      <c r="R57" s="58">
        <f t="shared" si="45"/>
        <v>5811.2228528760907</v>
      </c>
      <c r="S57" s="58">
        <f t="shared" si="45"/>
        <v>2446.8306748951964</v>
      </c>
      <c r="T57" s="58">
        <f t="shared" si="45"/>
        <v>5199.515184152292</v>
      </c>
      <c r="U57" s="58">
        <f t="shared" si="45"/>
        <v>3058.5383436189945</v>
      </c>
      <c r="V57" s="58">
        <f t="shared" si="45"/>
        <v>2446.8306748951964</v>
      </c>
      <c r="W57" s="58">
        <f t="shared" si="45"/>
        <v>0</v>
      </c>
      <c r="X57" s="58">
        <f t="shared" si="45"/>
        <v>3364.3921779808943</v>
      </c>
      <c r="Y57" s="58">
        <f t="shared" si="45"/>
        <v>0</v>
      </c>
      <c r="Z57" s="58">
        <f t="shared" si="45"/>
        <v>1529.2691718094973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4893.6613497903927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19462.064091842225</v>
      </c>
      <c r="C58" s="58">
        <f t="shared" si="46"/>
        <v>50669.455492755413</v>
      </c>
      <c r="D58" s="58">
        <f t="shared" si="46"/>
        <v>66008.361205567926</v>
      </c>
      <c r="E58" s="58">
        <f t="shared" si="46"/>
        <v>104194.86013795799</v>
      </c>
      <c r="F58" s="58">
        <f t="shared" si="46"/>
        <v>166647.4700808764</v>
      </c>
      <c r="G58" s="58">
        <f t="shared" si="46"/>
        <v>288772.39509645</v>
      </c>
      <c r="H58" s="58">
        <f t="shared" si="46"/>
        <v>1441573.4334461831</v>
      </c>
      <c r="I58" s="58">
        <f t="shared" si="46"/>
        <v>1755273.9145222716</v>
      </c>
      <c r="J58" s="201">
        <f t="shared" si="46"/>
        <v>1296109.1623768359</v>
      </c>
      <c r="K58" s="63">
        <f t="shared" si="46"/>
        <v>740201.49688856886</v>
      </c>
      <c r="L58" s="63">
        <f t="shared" si="46"/>
        <v>236646.5946716521</v>
      </c>
      <c r="M58" s="62">
        <f t="shared" si="46"/>
        <v>125586.10842549306</v>
      </c>
      <c r="N58" s="58">
        <f t="shared" si="46"/>
        <v>47208.272082835945</v>
      </c>
      <c r="O58" s="58">
        <f t="shared" si="46"/>
        <v>22091.050397737337</v>
      </c>
      <c r="P58" s="58">
        <f t="shared" si="46"/>
        <v>15736.090694278651</v>
      </c>
      <c r="Q58" s="58">
        <f t="shared" si="46"/>
        <v>6960.1939609309411</v>
      </c>
      <c r="R58" s="58">
        <f t="shared" si="46"/>
        <v>5749.7254459864307</v>
      </c>
      <c r="S58" s="58">
        <f t="shared" si="46"/>
        <v>2420.9370298890235</v>
      </c>
      <c r="T58" s="58">
        <f t="shared" si="46"/>
        <v>5144.4911885141755</v>
      </c>
      <c r="U58" s="58">
        <f t="shared" si="46"/>
        <v>3026.1712873612782</v>
      </c>
      <c r="V58" s="58">
        <f t="shared" si="46"/>
        <v>2420.9370298890235</v>
      </c>
      <c r="W58" s="58">
        <f t="shared" si="46"/>
        <v>0</v>
      </c>
      <c r="X58" s="58">
        <f t="shared" si="46"/>
        <v>3328.7884160974068</v>
      </c>
      <c r="Y58" s="58">
        <f t="shared" si="46"/>
        <v>0</v>
      </c>
      <c r="Z58" s="58">
        <f t="shared" si="46"/>
        <v>1513.0856436806391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4841.874059778047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19256.106326210105</v>
      </c>
      <c r="C59" s="58">
        <f t="shared" si="47"/>
        <v>50133.244750162172</v>
      </c>
      <c r="D59" s="58">
        <f t="shared" si="47"/>
        <v>65309.826120965306</v>
      </c>
      <c r="E59" s="58">
        <f t="shared" si="47"/>
        <v>103092.21550154658</v>
      </c>
      <c r="F59" s="58">
        <f t="shared" si="47"/>
        <v>164883.91918390401</v>
      </c>
      <c r="G59" s="58">
        <f t="shared" si="47"/>
        <v>285716.45421630307</v>
      </c>
      <c r="H59" s="58">
        <f t="shared" si="47"/>
        <v>1426317.9475970923</v>
      </c>
      <c r="I59" s="58">
        <f t="shared" si="47"/>
        <v>1736698.6857181038</v>
      </c>
      <c r="J59" s="201">
        <f t="shared" si="47"/>
        <v>1282393.0557070228</v>
      </c>
      <c r="K59" s="63">
        <f t="shared" si="47"/>
        <v>732368.29658168973</v>
      </c>
      <c r="L59" s="63">
        <f t="shared" si="47"/>
        <v>234142.27633968994</v>
      </c>
      <c r="M59" s="62">
        <f t="shared" si="47"/>
        <v>124257.09038487375</v>
      </c>
      <c r="N59" s="58">
        <f t="shared" si="47"/>
        <v>46708.689397687485</v>
      </c>
      <c r="O59" s="58">
        <f t="shared" si="47"/>
        <v>21857.271320712738</v>
      </c>
      <c r="P59" s="58">
        <f t="shared" si="47"/>
        <v>15569.563132562496</v>
      </c>
      <c r="Q59" s="58">
        <f t="shared" si="47"/>
        <v>6886.5375394026423</v>
      </c>
      <c r="R59" s="58">
        <f t="shared" si="47"/>
        <v>5688.8788368978358</v>
      </c>
      <c r="S59" s="58">
        <f t="shared" si="47"/>
        <v>2395.317405009615</v>
      </c>
      <c r="T59" s="58">
        <f t="shared" si="47"/>
        <v>5090.0494856454325</v>
      </c>
      <c r="U59" s="58">
        <f t="shared" si="47"/>
        <v>2994.1467562620178</v>
      </c>
      <c r="V59" s="58">
        <f t="shared" si="47"/>
        <v>2395.317405009615</v>
      </c>
      <c r="W59" s="58">
        <f t="shared" si="47"/>
        <v>0</v>
      </c>
      <c r="X59" s="58">
        <f t="shared" si="47"/>
        <v>3293.5614318882203</v>
      </c>
      <c r="Y59" s="58">
        <f t="shared" si="47"/>
        <v>0</v>
      </c>
      <c r="Z59" s="58">
        <f t="shared" si="47"/>
        <v>1497.0733781310089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4790.6348100192299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19052.328113631764</v>
      </c>
      <c r="C60" s="58">
        <f t="shared" si="48"/>
        <v>49602.708470767247</v>
      </c>
      <c r="D60" s="58">
        <f t="shared" si="48"/>
        <v>64618.683300850229</v>
      </c>
      <c r="E60" s="58">
        <f t="shared" si="48"/>
        <v>102001.23962876321</v>
      </c>
      <c r="F60" s="58">
        <f t="shared" si="48"/>
        <v>163139.03110710345</v>
      </c>
      <c r="G60" s="58">
        <f t="shared" si="48"/>
        <v>282692.85290469363</v>
      </c>
      <c r="H60" s="58">
        <f t="shared" si="48"/>
        <v>1411223.9032972783</v>
      </c>
      <c r="I60" s="58">
        <f t="shared" si="48"/>
        <v>1718320.029723611</v>
      </c>
      <c r="J60" s="201">
        <f t="shared" si="48"/>
        <v>1268822.100068958</v>
      </c>
      <c r="K60" s="63">
        <f t="shared" si="48"/>
        <v>724617.99130718445</v>
      </c>
      <c r="L60" s="63">
        <f t="shared" si="48"/>
        <v>231664.46001726016</v>
      </c>
      <c r="M60" s="62">
        <f t="shared" si="48"/>
        <v>122942.13670992701</v>
      </c>
      <c r="N60" s="58">
        <f t="shared" si="48"/>
        <v>46214.393558430398</v>
      </c>
      <c r="O60" s="58">
        <f t="shared" si="48"/>
        <v>21625.966216444998</v>
      </c>
      <c r="P60" s="58">
        <f t="shared" si="48"/>
        <v>15404.797852810134</v>
      </c>
      <c r="Q60" s="58">
        <f t="shared" si="48"/>
        <v>6813.6605887429441</v>
      </c>
      <c r="R60" s="58">
        <f t="shared" si="48"/>
        <v>5628.676138526781</v>
      </c>
      <c r="S60" s="58">
        <f t="shared" si="48"/>
        <v>2369.9689004323286</v>
      </c>
      <c r="T60" s="58">
        <f t="shared" si="48"/>
        <v>5036.1839134186985</v>
      </c>
      <c r="U60" s="58">
        <f t="shared" si="48"/>
        <v>2962.4611255404093</v>
      </c>
      <c r="V60" s="58">
        <f t="shared" si="48"/>
        <v>2369.9689004323286</v>
      </c>
      <c r="W60" s="58">
        <f t="shared" si="48"/>
        <v>0</v>
      </c>
      <c r="X60" s="58">
        <f t="shared" si="48"/>
        <v>3258.7072380944514</v>
      </c>
      <c r="Y60" s="58">
        <f t="shared" si="48"/>
        <v>0</v>
      </c>
      <c r="Z60" s="58">
        <f t="shared" si="48"/>
        <v>1481.2305627702046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4739.9378008646572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18850.706388934104</v>
      </c>
      <c r="C61" s="58">
        <f t="shared" si="49"/>
        <v>49077.78660442611</v>
      </c>
      <c r="D61" s="58">
        <f t="shared" si="49"/>
        <v>63934.854516404332</v>
      </c>
      <c r="E61" s="58">
        <f t="shared" si="49"/>
        <v>100921.80903463358</v>
      </c>
      <c r="F61" s="58">
        <f t="shared" si="49"/>
        <v>161412.6083507273</v>
      </c>
      <c r="G61" s="58">
        <f t="shared" si="49"/>
        <v>279701.24892735266</v>
      </c>
      <c r="H61" s="58">
        <f t="shared" si="49"/>
        <v>1396289.5920876274</v>
      </c>
      <c r="I61" s="58">
        <f t="shared" si="49"/>
        <v>1700135.8663022637</v>
      </c>
      <c r="J61" s="201">
        <f t="shared" si="49"/>
        <v>1255394.7593983251</v>
      </c>
      <c r="K61" s="63">
        <f t="shared" si="49"/>
        <v>716949.70382636075</v>
      </c>
      <c r="L61" s="63">
        <f t="shared" si="49"/>
        <v>229212.8652462037</v>
      </c>
      <c r="M61" s="62">
        <f t="shared" si="49"/>
        <v>121641.09856416176</v>
      </c>
      <c r="N61" s="58">
        <f t="shared" si="49"/>
        <v>45725.328616889718</v>
      </c>
      <c r="O61" s="58">
        <f t="shared" si="49"/>
        <v>21397.108904057372</v>
      </c>
      <c r="P61" s="58">
        <f t="shared" si="49"/>
        <v>15241.776205629909</v>
      </c>
      <c r="Q61" s="58">
        <f t="shared" si="49"/>
        <v>6741.5548601824594</v>
      </c>
      <c r="R61" s="58">
        <f t="shared" si="49"/>
        <v>5569.1105366724678</v>
      </c>
      <c r="S61" s="58">
        <f t="shared" si="49"/>
        <v>2344.8886470199859</v>
      </c>
      <c r="T61" s="58">
        <f t="shared" si="49"/>
        <v>4982.8883749174702</v>
      </c>
      <c r="U61" s="58">
        <f t="shared" si="49"/>
        <v>2931.1108087749813</v>
      </c>
      <c r="V61" s="58">
        <f t="shared" si="49"/>
        <v>2344.8886470199859</v>
      </c>
      <c r="W61" s="58">
        <f t="shared" si="49"/>
        <v>0</v>
      </c>
      <c r="X61" s="58">
        <f t="shared" si="49"/>
        <v>3224.2218896524805</v>
      </c>
      <c r="Y61" s="58">
        <f t="shared" si="49"/>
        <v>0</v>
      </c>
      <c r="Z61" s="58">
        <f t="shared" si="49"/>
        <v>1465.5554043874906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4689.7772940399718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18651.218331031789</v>
      </c>
      <c r="C62" s="58">
        <f t="shared" si="50"/>
        <v>48558.419736476353</v>
      </c>
      <c r="D62" s="58">
        <f t="shared" si="50"/>
        <v>63258.262366667615</v>
      </c>
      <c r="E62" s="58">
        <f t="shared" si="50"/>
        <v>99853.801540966087</v>
      </c>
      <c r="F62" s="58">
        <f t="shared" si="50"/>
        <v>159704.45550507397</v>
      </c>
      <c r="G62" s="58">
        <f t="shared" si="50"/>
        <v>276741.30367171363</v>
      </c>
      <c r="H62" s="58">
        <f t="shared" si="50"/>
        <v>1381513.3235888358</v>
      </c>
      <c r="I62" s="58">
        <f t="shared" si="50"/>
        <v>1682144.1372316862</v>
      </c>
      <c r="J62" s="201">
        <f t="shared" si="50"/>
        <v>1242109.5138862454</v>
      </c>
      <c r="K62" s="63">
        <f t="shared" si="50"/>
        <v>709362.56618392642</v>
      </c>
      <c r="L62" s="63">
        <f t="shared" si="50"/>
        <v>226787.21453631666</v>
      </c>
      <c r="M62" s="62">
        <f t="shared" si="50"/>
        <v>120353.82868615266</v>
      </c>
      <c r="N62" s="58">
        <f t="shared" si="50"/>
        <v>45241.439216963401</v>
      </c>
      <c r="O62" s="58">
        <f t="shared" si="50"/>
        <v>21170.673479732879</v>
      </c>
      <c r="P62" s="58">
        <f t="shared" si="50"/>
        <v>15080.479738987804</v>
      </c>
      <c r="Q62" s="58">
        <f t="shared" si="50"/>
        <v>6670.2121922446049</v>
      </c>
      <c r="R62" s="58">
        <f t="shared" si="50"/>
        <v>5510.1752892455452</v>
      </c>
      <c r="S62" s="58">
        <f t="shared" si="50"/>
        <v>2320.0738059981236</v>
      </c>
      <c r="T62" s="58">
        <f t="shared" si="50"/>
        <v>4930.1568377460126</v>
      </c>
      <c r="U62" s="58">
        <f t="shared" si="50"/>
        <v>2900.0922574976535</v>
      </c>
      <c r="V62" s="58">
        <f t="shared" si="50"/>
        <v>2320.0738059981236</v>
      </c>
      <c r="W62" s="58">
        <f t="shared" si="50"/>
        <v>0</v>
      </c>
      <c r="X62" s="58">
        <f t="shared" si="50"/>
        <v>3190.1014832474202</v>
      </c>
      <c r="Y62" s="58">
        <f t="shared" si="50"/>
        <v>0</v>
      </c>
      <c r="Z62" s="58">
        <f t="shared" si="50"/>
        <v>1450.0461287488267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4640.1476119962472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18453.841360344166</v>
      </c>
      <c r="C63" s="58">
        <f t="shared" si="51"/>
        <v>48044.549081012665</v>
      </c>
      <c r="D63" s="58">
        <f t="shared" si="51"/>
        <v>62588.830269777631</v>
      </c>
      <c r="E63" s="58">
        <f t="shared" si="51"/>
        <v>98797.096262522842</v>
      </c>
      <c r="F63" s="58">
        <f t="shared" si="51"/>
        <v>158014.37922836977</v>
      </c>
      <c r="G63" s="58">
        <f t="shared" si="51"/>
        <v>273812.68210858572</v>
      </c>
      <c r="H63" s="58">
        <f t="shared" si="51"/>
        <v>1366893.4253100799</v>
      </c>
      <c r="I63" s="58">
        <f t="shared" si="51"/>
        <v>1664342.8060706903</v>
      </c>
      <c r="J63" s="201">
        <f t="shared" si="51"/>
        <v>1228964.8598072547</v>
      </c>
      <c r="K63" s="63">
        <f t="shared" si="51"/>
        <v>701855.71960974683</v>
      </c>
      <c r="L63" s="63">
        <f t="shared" si="51"/>
        <v>224387.23333394201</v>
      </c>
      <c r="M63" s="62">
        <f t="shared" si="51"/>
        <v>119080.181372872</v>
      </c>
      <c r="N63" s="58">
        <f t="shared" si="51"/>
        <v>44762.67058835669</v>
      </c>
      <c r="O63" s="58">
        <f t="shared" si="51"/>
        <v>20946.634313782302</v>
      </c>
      <c r="P63" s="58">
        <f t="shared" si="51"/>
        <v>14920.890196118902</v>
      </c>
      <c r="Q63" s="58">
        <f t="shared" si="51"/>
        <v>6599.6245098218214</v>
      </c>
      <c r="R63" s="58">
        <f t="shared" si="51"/>
        <v>5451.8637255049844</v>
      </c>
      <c r="S63" s="58">
        <f t="shared" si="51"/>
        <v>2295.5215686336774</v>
      </c>
      <c r="T63" s="58">
        <f t="shared" si="51"/>
        <v>4877.983333346564</v>
      </c>
      <c r="U63" s="58">
        <f t="shared" si="51"/>
        <v>2869.4019607920955</v>
      </c>
      <c r="V63" s="58">
        <f t="shared" si="51"/>
        <v>2295.5215686336774</v>
      </c>
      <c r="W63" s="58">
        <f t="shared" si="51"/>
        <v>0</v>
      </c>
      <c r="X63" s="58">
        <f t="shared" si="51"/>
        <v>3156.3421568713065</v>
      </c>
      <c r="Y63" s="58">
        <f t="shared" si="51"/>
        <v>0</v>
      </c>
      <c r="Z63" s="58">
        <f t="shared" si="51"/>
        <v>1434.7009803960477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4591.0431372673547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18258.553136239552</v>
      </c>
      <c r="C64" s="58">
        <f t="shared" si="52"/>
        <v>47536.116474233007</v>
      </c>
      <c r="D64" s="58">
        <f t="shared" si="52"/>
        <v>61926.482454301331</v>
      </c>
      <c r="E64" s="58">
        <f t="shared" si="52"/>
        <v>97751.573593336914</v>
      </c>
      <c r="F64" s="58">
        <f t="shared" si="52"/>
        <v>156342.18822488506</v>
      </c>
      <c r="G64" s="58">
        <f t="shared" si="52"/>
        <v>270915.05275423272</v>
      </c>
      <c r="H64" s="58">
        <f t="shared" si="52"/>
        <v>1352428.2424597109</v>
      </c>
      <c r="I64" s="58">
        <f t="shared" si="52"/>
        <v>1646729.8579287769</v>
      </c>
      <c r="J64" s="201">
        <f t="shared" si="52"/>
        <v>1215959.3093491001</v>
      </c>
      <c r="K64" s="63">
        <f t="shared" si="52"/>
        <v>694428.31442164362</v>
      </c>
      <c r="L64" s="63">
        <f t="shared" si="52"/>
        <v>222012.64999089346</v>
      </c>
      <c r="M64" s="62">
        <f t="shared" si="52"/>
        <v>117820.0124631979</v>
      </c>
      <c r="N64" s="58">
        <f t="shared" si="52"/>
        <v>44288.968540382812</v>
      </c>
      <c r="O64" s="58">
        <f t="shared" si="52"/>
        <v>20724.966047743244</v>
      </c>
      <c r="P64" s="58">
        <f t="shared" si="52"/>
        <v>14762.989513460943</v>
      </c>
      <c r="Q64" s="58">
        <f t="shared" si="52"/>
        <v>6529.7838232615704</v>
      </c>
      <c r="R64" s="58">
        <f t="shared" si="52"/>
        <v>5394.1692453030373</v>
      </c>
      <c r="S64" s="58">
        <f t="shared" si="52"/>
        <v>2271.2291559170685</v>
      </c>
      <c r="T64" s="58">
        <f t="shared" si="52"/>
        <v>4826.3619563237698</v>
      </c>
      <c r="U64" s="58">
        <f t="shared" si="52"/>
        <v>2839.0364448963337</v>
      </c>
      <c r="V64" s="58">
        <f t="shared" si="52"/>
        <v>2271.2291559170685</v>
      </c>
      <c r="W64" s="58">
        <f t="shared" si="52"/>
        <v>0</v>
      </c>
      <c r="X64" s="58">
        <f t="shared" si="52"/>
        <v>3122.9400893859688</v>
      </c>
      <c r="Y64" s="58">
        <f t="shared" si="52"/>
        <v>0</v>
      </c>
      <c r="Z64" s="58">
        <f t="shared" si="52"/>
        <v>1419.5182224481669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4542.458311834137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18065.331554506527</v>
      </c>
      <c r="C65" s="58">
        <f t="shared" si="53"/>
        <v>47033.064367855193</v>
      </c>
      <c r="D65" s="58">
        <f t="shared" si="53"/>
        <v>61271.143950658719</v>
      </c>
      <c r="E65" s="58">
        <f t="shared" si="53"/>
        <v>96717.115193174395</v>
      </c>
      <c r="F65" s="58">
        <f t="shared" si="53"/>
        <v>154687.69322328188</v>
      </c>
      <c r="G65" s="58">
        <f t="shared" si="53"/>
        <v>268048.0876328529</v>
      </c>
      <c r="H65" s="58">
        <f t="shared" si="53"/>
        <v>1338116.1377579528</v>
      </c>
      <c r="I65" s="58">
        <f t="shared" si="53"/>
        <v>1629303.2992380741</v>
      </c>
      <c r="J65" s="201">
        <f t="shared" si="53"/>
        <v>1203091.3904443376</v>
      </c>
      <c r="K65" s="63">
        <f t="shared" si="53"/>
        <v>687079.50992922031</v>
      </c>
      <c r="L65" s="63">
        <f t="shared" si="53"/>
        <v>219663.19573370824</v>
      </c>
      <c r="M65" s="62">
        <f t="shared" si="53"/>
        <v>116573.17932159704</v>
      </c>
      <c r="N65" s="58">
        <f t="shared" si="53"/>
        <v>43820.279455829237</v>
      </c>
      <c r="O65" s="58">
        <f t="shared" si="53"/>
        <v>20505.643591509845</v>
      </c>
      <c r="P65" s="58">
        <f t="shared" si="53"/>
        <v>14606.759818609753</v>
      </c>
      <c r="Q65" s="58">
        <f t="shared" si="53"/>
        <v>6460.6822274620054</v>
      </c>
      <c r="R65" s="58">
        <f t="shared" si="53"/>
        <v>5337.0853183381796</v>
      </c>
      <c r="S65" s="58">
        <f t="shared" si="53"/>
        <v>2247.1938182476542</v>
      </c>
      <c r="T65" s="58">
        <f t="shared" si="53"/>
        <v>4775.2868637762649</v>
      </c>
      <c r="U65" s="58">
        <f t="shared" si="53"/>
        <v>2808.9922728095667</v>
      </c>
      <c r="V65" s="58">
        <f t="shared" si="53"/>
        <v>2247.1938182476542</v>
      </c>
      <c r="W65" s="58">
        <f t="shared" si="53"/>
        <v>0</v>
      </c>
      <c r="X65" s="58">
        <f t="shared" si="53"/>
        <v>3089.8915000905245</v>
      </c>
      <c r="Y65" s="58">
        <f t="shared" si="53"/>
        <v>0</v>
      </c>
      <c r="Z65" s="58">
        <f t="shared" si="53"/>
        <v>1404.4961364047833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4494.3876364953085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17874.15474485204</v>
      </c>
      <c r="C66" s="58">
        <f t="shared" si="54"/>
        <v>46535.335822603127</v>
      </c>
      <c r="D66" s="58">
        <f t="shared" si="54"/>
        <v>60622.740582637176</v>
      </c>
      <c r="E66" s="58">
        <f t="shared" si="54"/>
        <v>95693.603974139827</v>
      </c>
      <c r="F66" s="58">
        <f t="shared" si="54"/>
        <v>153050.70695519081</v>
      </c>
      <c r="G66" s="58">
        <f t="shared" si="54"/>
        <v>265211.46223945665</v>
      </c>
      <c r="H66" s="58">
        <f t="shared" si="54"/>
        <v>1323955.491251582</v>
      </c>
      <c r="I66" s="58">
        <f t="shared" si="54"/>
        <v>1612061.1575276905</v>
      </c>
      <c r="J66" s="201">
        <f t="shared" si="54"/>
        <v>1190359.646603713</v>
      </c>
      <c r="K66" s="63">
        <f t="shared" si="54"/>
        <v>679808.47433870716</v>
      </c>
      <c r="L66" s="63">
        <f t="shared" si="54"/>
        <v>217338.60463322527</v>
      </c>
      <c r="M66" s="62">
        <f t="shared" si="54"/>
        <v>115339.54082198012</v>
      </c>
      <c r="N66" s="58">
        <f t="shared" si="54"/>
        <v>43356.550284888908</v>
      </c>
      <c r="O66" s="58">
        <f t="shared" si="54"/>
        <v>20288.642120492892</v>
      </c>
      <c r="P66" s="58">
        <f t="shared" si="54"/>
        <v>14452.183428296308</v>
      </c>
      <c r="Q66" s="58">
        <f t="shared" si="54"/>
        <v>6392.3119009772126</v>
      </c>
      <c r="R66" s="58">
        <f t="shared" si="54"/>
        <v>5280.6054834159595</v>
      </c>
      <c r="S66" s="58">
        <f t="shared" si="54"/>
        <v>2223.412835122509</v>
      </c>
      <c r="T66" s="58">
        <f t="shared" si="54"/>
        <v>4724.7522746353307</v>
      </c>
      <c r="U66" s="58">
        <f t="shared" si="54"/>
        <v>2779.2660439031351</v>
      </c>
      <c r="V66" s="58">
        <f t="shared" si="54"/>
        <v>2223.412835122509</v>
      </c>
      <c r="W66" s="58">
        <f t="shared" si="54"/>
        <v>0</v>
      </c>
      <c r="X66" s="58">
        <f t="shared" si="54"/>
        <v>3057.1926482934496</v>
      </c>
      <c r="Y66" s="58">
        <f t="shared" si="54"/>
        <v>0</v>
      </c>
      <c r="Z66" s="58">
        <f t="shared" si="54"/>
        <v>1389.6330219515676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4446.825670245018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17685.001068425932</v>
      </c>
      <c r="C67" s="58">
        <f t="shared" si="55"/>
        <v>46042.87450176198</v>
      </c>
      <c r="D67" s="58">
        <f t="shared" si="55"/>
        <v>59981.198958995665</v>
      </c>
      <c r="E67" s="58">
        <f t="shared" si="55"/>
        <v>94680.924087423191</v>
      </c>
      <c r="F67" s="58">
        <f t="shared" si="55"/>
        <v>151431.04413401449</v>
      </c>
      <c r="G67" s="58">
        <f t="shared" si="55"/>
        <v>262404.85550313618</v>
      </c>
      <c r="H67" s="58">
        <f t="shared" si="55"/>
        <v>1309944.70013057</v>
      </c>
      <c r="I67" s="58">
        <f t="shared" si="55"/>
        <v>1595001.4812004555</v>
      </c>
      <c r="J67" s="201">
        <f t="shared" si="55"/>
        <v>1177762.6367513046</v>
      </c>
      <c r="K67" s="63">
        <f t="shared" si="55"/>
        <v>672614.38465881196</v>
      </c>
      <c r="L67" s="63">
        <f t="shared" si="55"/>
        <v>215038.61357448529</v>
      </c>
      <c r="M67" s="62">
        <f t="shared" si="55"/>
        <v>114118.95733172809</v>
      </c>
      <c r="N67" s="58">
        <f t="shared" si="55"/>
        <v>42897.728539155614</v>
      </c>
      <c r="O67" s="58">
        <f t="shared" si="55"/>
        <v>20073.93707281</v>
      </c>
      <c r="P67" s="58">
        <f t="shared" si="55"/>
        <v>14299.24284638521</v>
      </c>
      <c r="Q67" s="58">
        <f t="shared" si="55"/>
        <v>6324.6651051319186</v>
      </c>
      <c r="R67" s="58">
        <f t="shared" si="55"/>
        <v>5224.7233477176733</v>
      </c>
      <c r="S67" s="58">
        <f t="shared" si="55"/>
        <v>2199.8835148284938</v>
      </c>
      <c r="T67" s="58">
        <f t="shared" si="55"/>
        <v>4674.7524690105483</v>
      </c>
      <c r="U67" s="58">
        <f t="shared" si="55"/>
        <v>2749.8543935356161</v>
      </c>
      <c r="V67" s="58">
        <f t="shared" si="55"/>
        <v>2199.8835148284938</v>
      </c>
      <c r="W67" s="58">
        <f t="shared" si="55"/>
        <v>0</v>
      </c>
      <c r="X67" s="58">
        <f t="shared" si="55"/>
        <v>3024.8398328891785</v>
      </c>
      <c r="Y67" s="58">
        <f t="shared" si="55"/>
        <v>0</v>
      </c>
      <c r="Z67" s="58">
        <f t="shared" si="55"/>
        <v>1374.927196767808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4399.7670296569877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17497.849115371715</v>
      </c>
      <c r="C68" s="58">
        <f t="shared" si="56"/>
        <v>45555.62466480158</v>
      </c>
      <c r="D68" s="58">
        <f t="shared" si="56"/>
        <v>59346.446465157744</v>
      </c>
      <c r="E68" s="58">
        <f t="shared" si="56"/>
        <v>93678.96091018735</v>
      </c>
      <c r="F68" s="58">
        <f t="shared" si="56"/>
        <v>149828.52143395547</v>
      </c>
      <c r="G68" s="58">
        <f t="shared" si="56"/>
        <v>259627.94975072431</v>
      </c>
      <c r="H68" s="58">
        <f t="shared" si="56"/>
        <v>1296082.1785466638</v>
      </c>
      <c r="I68" s="58">
        <f t="shared" si="56"/>
        <v>1578122.3393120233</v>
      </c>
      <c r="J68" s="201">
        <f t="shared" si="56"/>
        <v>1165298.9350614119</v>
      </c>
      <c r="K68" s="63">
        <f t="shared" si="56"/>
        <v>665496.42660756817</v>
      </c>
      <c r="L68" s="63">
        <f t="shared" si="56"/>
        <v>212762.96222694943</v>
      </c>
      <c r="M68" s="62">
        <f t="shared" si="56"/>
        <v>112911.29069588747</v>
      </c>
      <c r="N68" s="58">
        <f t="shared" si="56"/>
        <v>42443.762285682991</v>
      </c>
      <c r="O68" s="58">
        <f t="shared" si="56"/>
        <v>19861.504146505504</v>
      </c>
      <c r="P68" s="58">
        <f t="shared" si="56"/>
        <v>14147.920761894335</v>
      </c>
      <c r="Q68" s="58">
        <f t="shared" si="56"/>
        <v>6257.7341831455706</v>
      </c>
      <c r="R68" s="58">
        <f t="shared" si="56"/>
        <v>5169.4325860767776</v>
      </c>
      <c r="S68" s="58">
        <f t="shared" si="56"/>
        <v>2176.60319413759</v>
      </c>
      <c r="T68" s="58">
        <f t="shared" si="56"/>
        <v>4625.281787542378</v>
      </c>
      <c r="U68" s="58">
        <f t="shared" si="56"/>
        <v>2720.7539926719865</v>
      </c>
      <c r="V68" s="58">
        <f t="shared" si="56"/>
        <v>2176.60319413759</v>
      </c>
      <c r="W68" s="58">
        <f t="shared" si="56"/>
        <v>0</v>
      </c>
      <c r="X68" s="58">
        <f t="shared" si="56"/>
        <v>2992.8293919391858</v>
      </c>
      <c r="Y68" s="58">
        <f t="shared" si="56"/>
        <v>0</v>
      </c>
      <c r="Z68" s="58">
        <f t="shared" si="56"/>
        <v>1360.3769963359932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4353.20638827518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17312.677702403216</v>
      </c>
      <c r="C69" s="58">
        <f t="shared" si="57"/>
        <v>45073.531161067265</v>
      </c>
      <c r="D69" s="58">
        <f t="shared" si="57"/>
        <v>58718.411254992476</v>
      </c>
      <c r="E69" s="58">
        <f t="shared" si="57"/>
        <v>92687.601032594102</v>
      </c>
      <c r="F69" s="58">
        <f t="shared" si="57"/>
        <v>148242.95746926602</v>
      </c>
      <c r="G69" s="58">
        <f t="shared" si="57"/>
        <v>256880.43067083796</v>
      </c>
      <c r="H69" s="58">
        <f t="shared" si="57"/>
        <v>1282366.3574338884</v>
      </c>
      <c r="I69" s="58">
        <f t="shared" si="57"/>
        <v>1561421.8213523133</v>
      </c>
      <c r="J69" s="201">
        <f t="shared" si="57"/>
        <v>1152967.1307971696</v>
      </c>
      <c r="K69" s="63">
        <f t="shared" si="57"/>
        <v>658453.79452016752</v>
      </c>
      <c r="L69" s="63">
        <f t="shared" si="57"/>
        <v>210511.39301503313</v>
      </c>
      <c r="M69" s="62">
        <f t="shared" si="57"/>
        <v>111716.40422153292</v>
      </c>
      <c r="N69" s="58">
        <f t="shared" si="57"/>
        <v>41994.600141106341</v>
      </c>
      <c r="O69" s="58">
        <f t="shared" si="57"/>
        <v>19651.319296799764</v>
      </c>
      <c r="P69" s="58">
        <f t="shared" si="57"/>
        <v>13998.200047035451</v>
      </c>
      <c r="Q69" s="58">
        <f t="shared" si="57"/>
        <v>6191.5115592656794</v>
      </c>
      <c r="R69" s="58">
        <f t="shared" si="57"/>
        <v>5114.7269402629545</v>
      </c>
      <c r="S69" s="58">
        <f t="shared" si="57"/>
        <v>2153.5692380054538</v>
      </c>
      <c r="T69" s="58">
        <f t="shared" si="57"/>
        <v>4576.3346307615893</v>
      </c>
      <c r="U69" s="58">
        <f t="shared" si="57"/>
        <v>2691.9615475068167</v>
      </c>
      <c r="V69" s="58">
        <f t="shared" si="57"/>
        <v>2153.5692380054538</v>
      </c>
      <c r="W69" s="58">
        <f t="shared" si="57"/>
        <v>0</v>
      </c>
      <c r="X69" s="58">
        <f t="shared" si="57"/>
        <v>2961.1577022574988</v>
      </c>
      <c r="Y69" s="58">
        <f t="shared" si="57"/>
        <v>0</v>
      </c>
      <c r="Z69" s="58">
        <f t="shared" si="57"/>
        <v>1345.9807737534084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4307.1384760109077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17129.465870406908</v>
      </c>
      <c r="C70" s="58">
        <f t="shared" si="58"/>
        <v>44596.539423537513</v>
      </c>
      <c r="D70" s="58">
        <f t="shared" si="58"/>
        <v>58097.022242682353</v>
      </c>
      <c r="E70" s="58">
        <f t="shared" si="58"/>
        <v>91706.732244967614</v>
      </c>
      <c r="F70" s="58">
        <f t="shared" si="58"/>
        <v>146674.17277371747</v>
      </c>
      <c r="G70" s="58">
        <f t="shared" si="58"/>
        <v>254161.98727830188</v>
      </c>
      <c r="H70" s="58">
        <f t="shared" si="58"/>
        <v>1268795.684330947</v>
      </c>
      <c r="I70" s="58">
        <f t="shared" si="58"/>
        <v>1544898.0370292643</v>
      </c>
      <c r="J70" s="201">
        <f t="shared" si="58"/>
        <v>1140765.8281508693</v>
      </c>
      <c r="K70" s="63">
        <f t="shared" si="58"/>
        <v>651485.69125776947</v>
      </c>
      <c r="L70" s="63">
        <f t="shared" si="58"/>
        <v>208283.65108895168</v>
      </c>
      <c r="M70" s="62">
        <f t="shared" si="58"/>
        <v>110534.16266229532</v>
      </c>
      <c r="N70" s="58">
        <f t="shared" si="58"/>
        <v>41550.191265826666</v>
      </c>
      <c r="O70" s="58">
        <f t="shared" si="58"/>
        <v>19443.358733367608</v>
      </c>
      <c r="P70" s="58">
        <f t="shared" si="58"/>
        <v>13850.06375527556</v>
      </c>
      <c r="Q70" s="58">
        <f t="shared" si="58"/>
        <v>6125.9897379103431</v>
      </c>
      <c r="R70" s="58">
        <f t="shared" si="58"/>
        <v>5060.6002182737639</v>
      </c>
      <c r="S70" s="58">
        <f t="shared" si="58"/>
        <v>2130.7790392731631</v>
      </c>
      <c r="T70" s="58">
        <f t="shared" si="58"/>
        <v>4527.9054584554715</v>
      </c>
      <c r="U70" s="58">
        <f t="shared" si="58"/>
        <v>2663.4737990914532</v>
      </c>
      <c r="V70" s="58">
        <f t="shared" si="58"/>
        <v>2130.7790392731631</v>
      </c>
      <c r="W70" s="58">
        <f t="shared" si="58"/>
        <v>0</v>
      </c>
      <c r="X70" s="58">
        <f t="shared" si="58"/>
        <v>2929.8211790005989</v>
      </c>
      <c r="Y70" s="58">
        <f t="shared" si="58"/>
        <v>0</v>
      </c>
      <c r="Z70" s="58">
        <f t="shared" si="58"/>
        <v>1331.7368995457266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4261.5580785463262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3309.1625359856275</v>
      </c>
      <c r="O74" s="63">
        <f t="shared" si="60"/>
        <v>4692.9587220502608</v>
      </c>
      <c r="P74" s="63">
        <f t="shared" si="60"/>
        <v>5560.2935128465988</v>
      </c>
      <c r="Q74" s="63">
        <f t="shared" si="60"/>
        <v>3450.0746769410598</v>
      </c>
      <c r="R74" s="63">
        <f t="shared" si="60"/>
        <v>3668.4776726768982</v>
      </c>
      <c r="S74" s="63">
        <f t="shared" si="60"/>
        <v>1887.4867421372758</v>
      </c>
      <c r="T74" s="63">
        <f t="shared" si="60"/>
        <v>4739.4965258988295</v>
      </c>
      <c r="U74" s="63">
        <f t="shared" si="60"/>
        <v>3216.5198380917336</v>
      </c>
      <c r="V74" s="63">
        <f t="shared" si="60"/>
        <v>2917.8120738544126</v>
      </c>
      <c r="W74" s="63">
        <f t="shared" si="60"/>
        <v>0</v>
      </c>
      <c r="X74" s="63">
        <f t="shared" si="60"/>
        <v>4954.8691530119695</v>
      </c>
      <c r="Y74" s="63">
        <f t="shared" si="60"/>
        <v>0</v>
      </c>
      <c r="Z74" s="63">
        <f t="shared" si="60"/>
        <v>2681.876231087253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12703.305266347757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3309.1625359856275</v>
      </c>
      <c r="O75" s="63">
        <f t="shared" si="61"/>
        <v>4692.9587220502608</v>
      </c>
      <c r="P75" s="63">
        <f t="shared" si="61"/>
        <v>5560.2935128465988</v>
      </c>
      <c r="Q75" s="63">
        <f t="shared" si="61"/>
        <v>3450.0746769410598</v>
      </c>
      <c r="R75" s="63">
        <f t="shared" si="61"/>
        <v>3668.4776726768982</v>
      </c>
      <c r="S75" s="63">
        <f t="shared" si="61"/>
        <v>1887.4867421372758</v>
      </c>
      <c r="T75" s="63">
        <f t="shared" si="61"/>
        <v>4739.4965258988295</v>
      </c>
      <c r="U75" s="63">
        <f t="shared" si="61"/>
        <v>3216.5198380917336</v>
      </c>
      <c r="V75" s="63">
        <f t="shared" si="61"/>
        <v>2917.8120738544126</v>
      </c>
      <c r="W75" s="63">
        <f t="shared" si="61"/>
        <v>0</v>
      </c>
      <c r="X75" s="63">
        <f t="shared" si="61"/>
        <v>4954.8691530119695</v>
      </c>
      <c r="Y75" s="63">
        <f t="shared" si="61"/>
        <v>0</v>
      </c>
      <c r="Z75" s="63">
        <f t="shared" si="61"/>
        <v>2681.876231087253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12703.305266347757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3309.1625359856275</v>
      </c>
      <c r="O76" s="63">
        <f t="shared" si="62"/>
        <v>4692.9587220502608</v>
      </c>
      <c r="P76" s="63">
        <f t="shared" si="62"/>
        <v>5560.2935128465988</v>
      </c>
      <c r="Q76" s="63">
        <f t="shared" si="62"/>
        <v>3450.0746769410598</v>
      </c>
      <c r="R76" s="63">
        <f t="shared" si="62"/>
        <v>3668.4776726768982</v>
      </c>
      <c r="S76" s="63">
        <f t="shared" si="62"/>
        <v>1887.4867421372758</v>
      </c>
      <c r="T76" s="63">
        <f t="shared" si="62"/>
        <v>4739.4965258988295</v>
      </c>
      <c r="U76" s="63">
        <f t="shared" si="62"/>
        <v>3216.5198380917336</v>
      </c>
      <c r="V76" s="63">
        <f t="shared" si="62"/>
        <v>2917.8120738544126</v>
      </c>
      <c r="W76" s="63">
        <f t="shared" si="62"/>
        <v>0</v>
      </c>
      <c r="X76" s="63">
        <f t="shared" si="62"/>
        <v>4954.8691530119695</v>
      </c>
      <c r="Y76" s="63">
        <f t="shared" si="62"/>
        <v>0</v>
      </c>
      <c r="Z76" s="63">
        <f t="shared" si="62"/>
        <v>2681.876231087253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12703.305266347757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3309.1625359856275</v>
      </c>
      <c r="O77" s="63">
        <f t="shared" si="63"/>
        <v>4692.9587220502608</v>
      </c>
      <c r="P77" s="63">
        <f t="shared" si="63"/>
        <v>5560.2935128465988</v>
      </c>
      <c r="Q77" s="63">
        <f t="shared" si="63"/>
        <v>3450.0746769410598</v>
      </c>
      <c r="R77" s="63">
        <f t="shared" si="63"/>
        <v>3668.4776726768982</v>
      </c>
      <c r="S77" s="63">
        <f t="shared" si="63"/>
        <v>1887.4867421372758</v>
      </c>
      <c r="T77" s="63">
        <f t="shared" si="63"/>
        <v>4739.4965258988295</v>
      </c>
      <c r="U77" s="63">
        <f t="shared" si="63"/>
        <v>3216.5198380917336</v>
      </c>
      <c r="V77" s="63">
        <f t="shared" si="63"/>
        <v>2917.8120738544126</v>
      </c>
      <c r="W77" s="63">
        <f t="shared" si="63"/>
        <v>0</v>
      </c>
      <c r="X77" s="63">
        <f t="shared" si="63"/>
        <v>4954.8691530119695</v>
      </c>
      <c r="Y77" s="63">
        <f t="shared" si="63"/>
        <v>0</v>
      </c>
      <c r="Z77" s="63">
        <f t="shared" si="63"/>
        <v>2681.876231087253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12703.305266347757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3309.1625359856275</v>
      </c>
      <c r="O78" s="63">
        <f t="shared" si="64"/>
        <v>4692.9587220502608</v>
      </c>
      <c r="P78" s="63">
        <f t="shared" si="64"/>
        <v>5560.2935128465988</v>
      </c>
      <c r="Q78" s="63">
        <f t="shared" si="64"/>
        <v>3450.0746769410598</v>
      </c>
      <c r="R78" s="63">
        <f t="shared" si="64"/>
        <v>3668.4776726768982</v>
      </c>
      <c r="S78" s="63">
        <f t="shared" si="64"/>
        <v>1887.4867421372758</v>
      </c>
      <c r="T78" s="63">
        <f t="shared" si="64"/>
        <v>4739.4965258988295</v>
      </c>
      <c r="U78" s="63">
        <f t="shared" si="64"/>
        <v>3216.5198380917336</v>
      </c>
      <c r="V78" s="63">
        <f t="shared" si="64"/>
        <v>2917.8120738544126</v>
      </c>
      <c r="W78" s="63">
        <f t="shared" si="64"/>
        <v>0</v>
      </c>
      <c r="X78" s="63">
        <f t="shared" si="64"/>
        <v>4954.8691530119695</v>
      </c>
      <c r="Y78" s="63">
        <f t="shared" si="64"/>
        <v>0</v>
      </c>
      <c r="Z78" s="63">
        <f t="shared" si="64"/>
        <v>2681.876231087253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12703.305266347757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3309.1625359856275</v>
      </c>
      <c r="O79" s="63">
        <f t="shared" si="65"/>
        <v>4692.9587220502608</v>
      </c>
      <c r="P79" s="63">
        <f t="shared" si="65"/>
        <v>5560.2935128465988</v>
      </c>
      <c r="Q79" s="63">
        <f t="shared" si="65"/>
        <v>3450.0746769410598</v>
      </c>
      <c r="R79" s="63">
        <f t="shared" si="65"/>
        <v>3668.4776726768982</v>
      </c>
      <c r="S79" s="63">
        <f t="shared" si="65"/>
        <v>1887.4867421372758</v>
      </c>
      <c r="T79" s="63">
        <f t="shared" si="65"/>
        <v>4739.4965258988295</v>
      </c>
      <c r="U79" s="63">
        <f t="shared" si="65"/>
        <v>3216.5198380917336</v>
      </c>
      <c r="V79" s="63">
        <f t="shared" si="65"/>
        <v>2917.8120738544126</v>
      </c>
      <c r="W79" s="63">
        <f t="shared" si="65"/>
        <v>0</v>
      </c>
      <c r="X79" s="63">
        <f t="shared" si="65"/>
        <v>4954.8691530119695</v>
      </c>
      <c r="Y79" s="63">
        <f t="shared" si="65"/>
        <v>0</v>
      </c>
      <c r="Z79" s="63">
        <f t="shared" si="65"/>
        <v>2681.876231087253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12703.305266347757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3309.1625359856275</v>
      </c>
      <c r="O80" s="63">
        <f t="shared" si="66"/>
        <v>4692.9587220502608</v>
      </c>
      <c r="P80" s="63">
        <f t="shared" si="66"/>
        <v>5560.2935128465988</v>
      </c>
      <c r="Q80" s="63">
        <f t="shared" si="66"/>
        <v>3450.0746769410598</v>
      </c>
      <c r="R80" s="63">
        <f t="shared" si="66"/>
        <v>3668.4776726768982</v>
      </c>
      <c r="S80" s="63">
        <f t="shared" si="66"/>
        <v>1887.4867421372758</v>
      </c>
      <c r="T80" s="63">
        <f t="shared" si="66"/>
        <v>4739.4965258988295</v>
      </c>
      <c r="U80" s="63">
        <f t="shared" si="66"/>
        <v>3216.5198380917336</v>
      </c>
      <c r="V80" s="63">
        <f t="shared" si="66"/>
        <v>2917.8120738544126</v>
      </c>
      <c r="W80" s="63">
        <f t="shared" si="66"/>
        <v>0</v>
      </c>
      <c r="X80" s="63">
        <f t="shared" si="66"/>
        <v>4954.8691530119695</v>
      </c>
      <c r="Y80" s="63">
        <f t="shared" si="66"/>
        <v>0</v>
      </c>
      <c r="Z80" s="63">
        <f t="shared" si="66"/>
        <v>2681.876231087253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12703.305266347757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3309.1625359856275</v>
      </c>
      <c r="O81" s="63">
        <f t="shared" si="67"/>
        <v>4692.9587220502608</v>
      </c>
      <c r="P81" s="63">
        <f t="shared" si="67"/>
        <v>5560.2935128465988</v>
      </c>
      <c r="Q81" s="63">
        <f t="shared" si="67"/>
        <v>3450.0746769410598</v>
      </c>
      <c r="R81" s="63">
        <f t="shared" si="67"/>
        <v>3668.4776726768982</v>
      </c>
      <c r="S81" s="63">
        <f t="shared" si="67"/>
        <v>1887.4867421372758</v>
      </c>
      <c r="T81" s="63">
        <f t="shared" si="67"/>
        <v>4739.4965258988295</v>
      </c>
      <c r="U81" s="63">
        <f t="shared" si="67"/>
        <v>3216.5198380917336</v>
      </c>
      <c r="V81" s="63">
        <f t="shared" si="67"/>
        <v>2917.8120738544126</v>
      </c>
      <c r="W81" s="63">
        <f t="shared" si="67"/>
        <v>0</v>
      </c>
      <c r="X81" s="63">
        <f t="shared" si="67"/>
        <v>4954.8691530119695</v>
      </c>
      <c r="Y81" s="63">
        <f t="shared" si="67"/>
        <v>0</v>
      </c>
      <c r="Z81" s="63">
        <f t="shared" si="67"/>
        <v>2681.876231087253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12703.305266347757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3309.1625359856275</v>
      </c>
      <c r="O82" s="63">
        <f t="shared" si="68"/>
        <v>4692.9587220502608</v>
      </c>
      <c r="P82" s="63">
        <f t="shared" si="68"/>
        <v>5560.2935128465988</v>
      </c>
      <c r="Q82" s="63">
        <f t="shared" si="68"/>
        <v>3450.0746769410598</v>
      </c>
      <c r="R82" s="63">
        <f t="shared" si="68"/>
        <v>3668.4776726768982</v>
      </c>
      <c r="S82" s="63">
        <f t="shared" si="68"/>
        <v>1887.4867421372758</v>
      </c>
      <c r="T82" s="63">
        <f t="shared" si="68"/>
        <v>4739.4965258988295</v>
      </c>
      <c r="U82" s="63">
        <f t="shared" si="68"/>
        <v>3216.5198380917336</v>
      </c>
      <c r="V82" s="63">
        <f t="shared" si="68"/>
        <v>2917.8120738544126</v>
      </c>
      <c r="W82" s="63">
        <f t="shared" si="68"/>
        <v>0</v>
      </c>
      <c r="X82" s="63">
        <f t="shared" si="68"/>
        <v>4954.8691530119695</v>
      </c>
      <c r="Y82" s="63">
        <f t="shared" si="68"/>
        <v>0</v>
      </c>
      <c r="Z82" s="63">
        <f t="shared" si="68"/>
        <v>2681.876231087253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12703.305266347757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3309.1625359856275</v>
      </c>
      <c r="O83" s="63">
        <f t="shared" si="69"/>
        <v>4692.9587220502608</v>
      </c>
      <c r="P83" s="63">
        <f t="shared" si="69"/>
        <v>5560.2935128465988</v>
      </c>
      <c r="Q83" s="63">
        <f t="shared" si="69"/>
        <v>3450.0746769410598</v>
      </c>
      <c r="R83" s="63">
        <f t="shared" si="69"/>
        <v>3668.4776726768982</v>
      </c>
      <c r="S83" s="63">
        <f t="shared" si="69"/>
        <v>1887.4867421372758</v>
      </c>
      <c r="T83" s="63">
        <f t="shared" si="69"/>
        <v>4739.4965258988295</v>
      </c>
      <c r="U83" s="63">
        <f t="shared" si="69"/>
        <v>3216.5198380917336</v>
      </c>
      <c r="V83" s="63">
        <f t="shared" si="69"/>
        <v>2917.8120738544126</v>
      </c>
      <c r="W83" s="63">
        <f t="shared" si="69"/>
        <v>0</v>
      </c>
      <c r="X83" s="63">
        <f t="shared" si="69"/>
        <v>4954.8691530119695</v>
      </c>
      <c r="Y83" s="63">
        <f t="shared" si="69"/>
        <v>0</v>
      </c>
      <c r="Z83" s="63">
        <f t="shared" si="69"/>
        <v>2681.876231087253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12703.305266347757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3309.1625359856275</v>
      </c>
      <c r="O84" s="63">
        <f t="shared" si="70"/>
        <v>4692.9587220502608</v>
      </c>
      <c r="P84" s="63">
        <f t="shared" si="70"/>
        <v>5560.2935128465988</v>
      </c>
      <c r="Q84" s="63">
        <f t="shared" si="70"/>
        <v>3450.0746769410598</v>
      </c>
      <c r="R84" s="63">
        <f t="shared" si="70"/>
        <v>3668.4776726768982</v>
      </c>
      <c r="S84" s="63">
        <f t="shared" si="70"/>
        <v>1887.4867421372758</v>
      </c>
      <c r="T84" s="63">
        <f t="shared" si="70"/>
        <v>4739.4965258988295</v>
      </c>
      <c r="U84" s="63">
        <f t="shared" si="70"/>
        <v>3216.5198380917336</v>
      </c>
      <c r="V84" s="63">
        <f t="shared" si="70"/>
        <v>2917.8120738544126</v>
      </c>
      <c r="W84" s="63">
        <f t="shared" si="70"/>
        <v>0</v>
      </c>
      <c r="X84" s="63">
        <f t="shared" si="70"/>
        <v>4954.8691530119695</v>
      </c>
      <c r="Y84" s="63">
        <f t="shared" si="70"/>
        <v>0</v>
      </c>
      <c r="Z84" s="63">
        <f t="shared" si="70"/>
        <v>2681.876231087253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12703.305266347757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3309.1625359856275</v>
      </c>
      <c r="O85" s="63">
        <f t="shared" si="71"/>
        <v>4692.9587220502608</v>
      </c>
      <c r="P85" s="63">
        <f t="shared" si="71"/>
        <v>5560.2935128465988</v>
      </c>
      <c r="Q85" s="63">
        <f t="shared" si="71"/>
        <v>3450.0746769410598</v>
      </c>
      <c r="R85" s="63">
        <f t="shared" si="71"/>
        <v>3668.4776726768982</v>
      </c>
      <c r="S85" s="63">
        <f t="shared" si="71"/>
        <v>1887.4867421372758</v>
      </c>
      <c r="T85" s="63">
        <f t="shared" si="71"/>
        <v>4739.4965258988295</v>
      </c>
      <c r="U85" s="63">
        <f t="shared" si="71"/>
        <v>3216.5198380917336</v>
      </c>
      <c r="V85" s="63">
        <f t="shared" si="71"/>
        <v>2917.8120738544126</v>
      </c>
      <c r="W85" s="63">
        <f t="shared" si="71"/>
        <v>0</v>
      </c>
      <c r="X85" s="63">
        <f t="shared" si="71"/>
        <v>4954.8691530119695</v>
      </c>
      <c r="Y85" s="63">
        <f t="shared" si="71"/>
        <v>0</v>
      </c>
      <c r="Z85" s="63">
        <f t="shared" si="71"/>
        <v>2681.876231087253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12703.305266347757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3309.1625359856275</v>
      </c>
      <c r="O86" s="63">
        <f t="shared" si="72"/>
        <v>4692.9587220502608</v>
      </c>
      <c r="P86" s="63">
        <f t="shared" si="72"/>
        <v>5560.2935128465988</v>
      </c>
      <c r="Q86" s="63">
        <f t="shared" si="72"/>
        <v>3450.0746769410598</v>
      </c>
      <c r="R86" s="63">
        <f t="shared" si="72"/>
        <v>3668.4776726768982</v>
      </c>
      <c r="S86" s="63">
        <f t="shared" si="72"/>
        <v>1887.4867421372758</v>
      </c>
      <c r="T86" s="63">
        <f t="shared" si="72"/>
        <v>4739.4965258988295</v>
      </c>
      <c r="U86" s="63">
        <f t="shared" si="72"/>
        <v>3216.5198380917336</v>
      </c>
      <c r="V86" s="63">
        <f t="shared" si="72"/>
        <v>2917.8120738544126</v>
      </c>
      <c r="W86" s="63">
        <f t="shared" si="72"/>
        <v>0</v>
      </c>
      <c r="X86" s="63">
        <f t="shared" si="72"/>
        <v>4954.8691530119695</v>
      </c>
      <c r="Y86" s="63">
        <f t="shared" si="72"/>
        <v>0</v>
      </c>
      <c r="Z86" s="63">
        <f t="shared" si="72"/>
        <v>2681.876231087253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12703.305266347757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3309.1625359856275</v>
      </c>
      <c r="O87" s="63">
        <f t="shared" si="73"/>
        <v>4692.9587220502608</v>
      </c>
      <c r="P87" s="63">
        <f t="shared" si="73"/>
        <v>5560.2935128465988</v>
      </c>
      <c r="Q87" s="63">
        <f t="shared" si="73"/>
        <v>3450.0746769410598</v>
      </c>
      <c r="R87" s="63">
        <f t="shared" si="73"/>
        <v>3668.4776726768982</v>
      </c>
      <c r="S87" s="63">
        <f t="shared" si="73"/>
        <v>1887.4867421372758</v>
      </c>
      <c r="T87" s="63">
        <f t="shared" si="73"/>
        <v>4739.4965258988295</v>
      </c>
      <c r="U87" s="63">
        <f t="shared" si="73"/>
        <v>3216.5198380917336</v>
      </c>
      <c r="V87" s="63">
        <f t="shared" si="73"/>
        <v>2917.8120738544126</v>
      </c>
      <c r="W87" s="63">
        <f t="shared" si="73"/>
        <v>0</v>
      </c>
      <c r="X87" s="63">
        <f t="shared" si="73"/>
        <v>4954.8691530119695</v>
      </c>
      <c r="Y87" s="63">
        <f t="shared" si="73"/>
        <v>0</v>
      </c>
      <c r="Z87" s="63">
        <f t="shared" si="73"/>
        <v>2681.876231087253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12703.305266347757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3309.1625359856275</v>
      </c>
      <c r="O88" s="63">
        <f t="shared" si="74"/>
        <v>4692.9587220502608</v>
      </c>
      <c r="P88" s="63">
        <f t="shared" si="74"/>
        <v>5560.2935128465988</v>
      </c>
      <c r="Q88" s="63">
        <f t="shared" si="74"/>
        <v>3450.0746769410598</v>
      </c>
      <c r="R88" s="63">
        <f t="shared" si="74"/>
        <v>3668.4776726768982</v>
      </c>
      <c r="S88" s="63">
        <f t="shared" si="74"/>
        <v>1887.4867421372758</v>
      </c>
      <c r="T88" s="63">
        <f t="shared" si="74"/>
        <v>4739.4965258988295</v>
      </c>
      <c r="U88" s="63">
        <f t="shared" si="74"/>
        <v>3216.5198380917336</v>
      </c>
      <c r="V88" s="63">
        <f t="shared" si="74"/>
        <v>2917.8120738544126</v>
      </c>
      <c r="W88" s="63">
        <f t="shared" si="74"/>
        <v>0</v>
      </c>
      <c r="X88" s="63">
        <f t="shared" si="74"/>
        <v>4954.8691530119695</v>
      </c>
      <c r="Y88" s="63">
        <f t="shared" si="74"/>
        <v>0</v>
      </c>
      <c r="Z88" s="63">
        <f t="shared" si="74"/>
        <v>2681.876231087253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12703.305266347757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3309.1625359856275</v>
      </c>
      <c r="O89" s="63">
        <f t="shared" si="75"/>
        <v>4692.9587220502608</v>
      </c>
      <c r="P89" s="63">
        <f t="shared" si="75"/>
        <v>5560.2935128465988</v>
      </c>
      <c r="Q89" s="63">
        <f t="shared" si="75"/>
        <v>3450.0746769410598</v>
      </c>
      <c r="R89" s="63">
        <f t="shared" si="75"/>
        <v>3668.4776726768982</v>
      </c>
      <c r="S89" s="63">
        <f t="shared" si="75"/>
        <v>1887.4867421372758</v>
      </c>
      <c r="T89" s="63">
        <f t="shared" si="75"/>
        <v>4739.4965258988295</v>
      </c>
      <c r="U89" s="63">
        <f t="shared" si="75"/>
        <v>3216.5198380917336</v>
      </c>
      <c r="V89" s="63">
        <f t="shared" si="75"/>
        <v>2917.8120738544126</v>
      </c>
      <c r="W89" s="63">
        <f t="shared" si="75"/>
        <v>0</v>
      </c>
      <c r="X89" s="63">
        <f t="shared" si="75"/>
        <v>4954.8691530119695</v>
      </c>
      <c r="Y89" s="63">
        <f t="shared" si="75"/>
        <v>0</v>
      </c>
      <c r="Z89" s="63">
        <f t="shared" si="75"/>
        <v>2681.876231087253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12703.305266347757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3309.1625359856275</v>
      </c>
      <c r="O90" s="63">
        <f t="shared" si="76"/>
        <v>4692.9587220502608</v>
      </c>
      <c r="P90" s="63">
        <f t="shared" si="76"/>
        <v>5560.2935128465988</v>
      </c>
      <c r="Q90" s="63">
        <f t="shared" si="76"/>
        <v>3450.0746769410598</v>
      </c>
      <c r="R90" s="63">
        <f t="shared" si="76"/>
        <v>3668.4776726768982</v>
      </c>
      <c r="S90" s="63">
        <f t="shared" si="76"/>
        <v>1887.4867421372758</v>
      </c>
      <c r="T90" s="63">
        <f t="shared" si="76"/>
        <v>4739.4965258988295</v>
      </c>
      <c r="U90" s="63">
        <f t="shared" si="76"/>
        <v>3216.5198380917336</v>
      </c>
      <c r="V90" s="63">
        <f t="shared" si="76"/>
        <v>2917.8120738544126</v>
      </c>
      <c r="W90" s="63">
        <f t="shared" si="76"/>
        <v>0</v>
      </c>
      <c r="X90" s="63">
        <f t="shared" si="76"/>
        <v>4954.8691530119695</v>
      </c>
      <c r="Y90" s="63">
        <f t="shared" si="76"/>
        <v>0</v>
      </c>
      <c r="Z90" s="63">
        <f t="shared" si="76"/>
        <v>2681.876231087253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12703.305266347757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3309.1625359856275</v>
      </c>
      <c r="O91" s="63">
        <f t="shared" si="77"/>
        <v>4692.9587220502608</v>
      </c>
      <c r="P91" s="63">
        <f t="shared" si="77"/>
        <v>5560.2935128465988</v>
      </c>
      <c r="Q91" s="63">
        <f t="shared" si="77"/>
        <v>3450.0746769410598</v>
      </c>
      <c r="R91" s="63">
        <f t="shared" si="77"/>
        <v>3668.4776726768982</v>
      </c>
      <c r="S91" s="63">
        <f t="shared" si="77"/>
        <v>1887.4867421372758</v>
      </c>
      <c r="T91" s="63">
        <f t="shared" si="77"/>
        <v>4739.4965258988295</v>
      </c>
      <c r="U91" s="63">
        <f t="shared" si="77"/>
        <v>3216.5198380917336</v>
      </c>
      <c r="V91" s="63">
        <f t="shared" si="77"/>
        <v>2917.8120738544126</v>
      </c>
      <c r="W91" s="63">
        <f t="shared" si="77"/>
        <v>0</v>
      </c>
      <c r="X91" s="63">
        <f t="shared" si="77"/>
        <v>4954.8691530119695</v>
      </c>
      <c r="Y91" s="63">
        <f t="shared" si="77"/>
        <v>0</v>
      </c>
      <c r="Z91" s="63">
        <f t="shared" si="77"/>
        <v>2681.876231087253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12703.305266347757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3309.1625359856275</v>
      </c>
      <c r="O92" s="63">
        <f t="shared" si="78"/>
        <v>4692.9587220502608</v>
      </c>
      <c r="P92" s="63">
        <f t="shared" si="78"/>
        <v>5560.2935128465988</v>
      </c>
      <c r="Q92" s="63">
        <f t="shared" si="78"/>
        <v>3450.0746769410598</v>
      </c>
      <c r="R92" s="63">
        <f t="shared" si="78"/>
        <v>3668.4776726768982</v>
      </c>
      <c r="S92" s="63">
        <f t="shared" si="78"/>
        <v>1887.4867421372758</v>
      </c>
      <c r="T92" s="63">
        <f t="shared" si="78"/>
        <v>4739.4965258988295</v>
      </c>
      <c r="U92" s="63">
        <f t="shared" si="78"/>
        <v>3216.5198380917336</v>
      </c>
      <c r="V92" s="63">
        <f t="shared" si="78"/>
        <v>2917.8120738544126</v>
      </c>
      <c r="W92" s="63">
        <f t="shared" si="78"/>
        <v>0</v>
      </c>
      <c r="X92" s="63">
        <f t="shared" si="78"/>
        <v>4954.8691530119695</v>
      </c>
      <c r="Y92" s="63">
        <f t="shared" si="78"/>
        <v>0</v>
      </c>
      <c r="Z92" s="63">
        <f t="shared" si="78"/>
        <v>2681.876231087253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12703.305266347757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3309.1625359856275</v>
      </c>
      <c r="O93" s="63">
        <f t="shared" si="79"/>
        <v>4692.9587220502608</v>
      </c>
      <c r="P93" s="63">
        <f t="shared" si="79"/>
        <v>5560.2935128465988</v>
      </c>
      <c r="Q93" s="63">
        <f t="shared" si="79"/>
        <v>3450.0746769410598</v>
      </c>
      <c r="R93" s="63">
        <f t="shared" si="79"/>
        <v>3668.4776726768982</v>
      </c>
      <c r="S93" s="63">
        <f t="shared" si="79"/>
        <v>1887.4867421372758</v>
      </c>
      <c r="T93" s="63">
        <f t="shared" si="79"/>
        <v>4739.4965258988295</v>
      </c>
      <c r="U93" s="63">
        <f t="shared" si="79"/>
        <v>3216.5198380917336</v>
      </c>
      <c r="V93" s="63">
        <f t="shared" si="79"/>
        <v>2917.8120738544126</v>
      </c>
      <c r="W93" s="63">
        <f t="shared" si="79"/>
        <v>0</v>
      </c>
      <c r="X93" s="63">
        <f t="shared" si="79"/>
        <v>4954.8691530119695</v>
      </c>
      <c r="Y93" s="63">
        <f t="shared" si="79"/>
        <v>0</v>
      </c>
      <c r="Z93" s="63">
        <f t="shared" si="79"/>
        <v>2681.876231087253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12703.305266347757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3309.1625359856275</v>
      </c>
      <c r="O94" s="63">
        <f t="shared" si="80"/>
        <v>4692.9587220502608</v>
      </c>
      <c r="P94" s="63">
        <f t="shared" si="80"/>
        <v>5560.2935128465988</v>
      </c>
      <c r="Q94" s="63">
        <f t="shared" si="80"/>
        <v>3450.0746769410598</v>
      </c>
      <c r="R94" s="63">
        <f t="shared" si="80"/>
        <v>3668.4776726768982</v>
      </c>
      <c r="S94" s="63">
        <f t="shared" si="80"/>
        <v>1887.4867421372758</v>
      </c>
      <c r="T94" s="63">
        <f t="shared" si="80"/>
        <v>4739.4965258988295</v>
      </c>
      <c r="U94" s="63">
        <f t="shared" si="80"/>
        <v>3216.5198380917336</v>
      </c>
      <c r="V94" s="63">
        <f t="shared" si="80"/>
        <v>2917.8120738544126</v>
      </c>
      <c r="W94" s="63">
        <f t="shared" si="80"/>
        <v>0</v>
      </c>
      <c r="X94" s="63">
        <f t="shared" si="80"/>
        <v>4954.8691530119695</v>
      </c>
      <c r="Y94" s="63">
        <f t="shared" si="80"/>
        <v>0</v>
      </c>
      <c r="Z94" s="63">
        <f t="shared" si="80"/>
        <v>2681.876231087253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12703.305266347757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90853.481677092583</v>
      </c>
      <c r="K98" s="157">
        <f t="shared" si="82"/>
        <v>157246.26074157449</v>
      </c>
      <c r="L98" s="157">
        <f t="shared" si="82"/>
        <v>83618.260135500765</v>
      </c>
      <c r="M98" s="157">
        <f t="shared" si="82"/>
        <v>62251.347431762602</v>
      </c>
      <c r="N98" s="157">
        <f t="shared" si="82"/>
        <v>30120.132470399796</v>
      </c>
      <c r="O98" s="157">
        <f t="shared" si="82"/>
        <v>17223.316522002642</v>
      </c>
      <c r="P98" s="157">
        <f t="shared" si="82"/>
        <v>14497.283490984655</v>
      </c>
      <c r="Q98" s="157">
        <f t="shared" si="82"/>
        <v>7397.9956276109879</v>
      </c>
      <c r="R98" s="157">
        <f t="shared" si="82"/>
        <v>6929.8036754042296</v>
      </c>
      <c r="S98" s="157">
        <f t="shared" si="82"/>
        <v>3258.944998809498</v>
      </c>
      <c r="T98" s="157">
        <f t="shared" si="82"/>
        <v>7657.5250546548623</v>
      </c>
      <c r="U98" s="157">
        <f t="shared" si="82"/>
        <v>4935.1717569644361</v>
      </c>
      <c r="V98" s="157">
        <f t="shared" si="82"/>
        <v>4291.0019697396046</v>
      </c>
      <c r="W98" s="157">
        <f t="shared" si="82"/>
        <v>0</v>
      </c>
      <c r="X98" s="157">
        <f t="shared" si="82"/>
        <v>6843.0052598541106</v>
      </c>
      <c r="Y98" s="157">
        <f t="shared" si="82"/>
        <v>0</v>
      </c>
      <c r="Z98" s="157">
        <f t="shared" si="82"/>
        <v>3541.2021905236047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15449.685058118142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90853.481677092583</v>
      </c>
      <c r="K99" s="157">
        <f t="shared" si="83"/>
        <v>157246.26074157449</v>
      </c>
      <c r="L99" s="157">
        <f t="shared" si="83"/>
        <v>83618.260135500765</v>
      </c>
      <c r="M99" s="210">
        <f t="shared" si="83"/>
        <v>62251.347431762602</v>
      </c>
      <c r="N99" s="157">
        <f t="shared" si="83"/>
        <v>30120.132470399796</v>
      </c>
      <c r="O99" s="157">
        <f t="shared" si="83"/>
        <v>17223.316522002642</v>
      </c>
      <c r="P99" s="157">
        <f t="shared" si="83"/>
        <v>14497.283490984655</v>
      </c>
      <c r="Q99" s="157">
        <f t="shared" si="83"/>
        <v>7397.9956276109879</v>
      </c>
      <c r="R99" s="157">
        <f t="shared" si="83"/>
        <v>6929.8036754042296</v>
      </c>
      <c r="S99" s="157">
        <f t="shared" si="83"/>
        <v>3258.944998809498</v>
      </c>
      <c r="T99" s="157">
        <f t="shared" si="83"/>
        <v>7657.5250546548623</v>
      </c>
      <c r="U99" s="157">
        <f t="shared" si="83"/>
        <v>4935.1717569644361</v>
      </c>
      <c r="V99" s="157">
        <f t="shared" si="83"/>
        <v>4291.0019697396046</v>
      </c>
      <c r="W99" s="157">
        <f t="shared" si="83"/>
        <v>0</v>
      </c>
      <c r="X99" s="157">
        <f t="shared" si="83"/>
        <v>6843.0052598541106</v>
      </c>
      <c r="Y99" s="157">
        <f t="shared" si="83"/>
        <v>0</v>
      </c>
      <c r="Z99" s="157">
        <f t="shared" si="83"/>
        <v>3541.2021905236047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15449.685058118142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90853.481677092583</v>
      </c>
      <c r="K100" s="157">
        <f t="shared" si="84"/>
        <v>157246.26074157449</v>
      </c>
      <c r="L100" s="157">
        <f t="shared" si="84"/>
        <v>83618.260135500765</v>
      </c>
      <c r="M100" s="210">
        <f t="shared" si="84"/>
        <v>62251.347431762602</v>
      </c>
      <c r="N100" s="157">
        <f t="shared" si="84"/>
        <v>30120.132470399796</v>
      </c>
      <c r="O100" s="157">
        <f t="shared" si="84"/>
        <v>17223.316522002642</v>
      </c>
      <c r="P100" s="157">
        <f t="shared" si="84"/>
        <v>14497.283490984655</v>
      </c>
      <c r="Q100" s="157">
        <f t="shared" si="84"/>
        <v>7397.9956276109879</v>
      </c>
      <c r="R100" s="157">
        <f t="shared" si="84"/>
        <v>6929.8036754042296</v>
      </c>
      <c r="S100" s="157">
        <f t="shared" si="84"/>
        <v>3258.944998809498</v>
      </c>
      <c r="T100" s="157">
        <f t="shared" si="84"/>
        <v>7657.5250546548623</v>
      </c>
      <c r="U100" s="157">
        <f t="shared" si="84"/>
        <v>4935.1717569644361</v>
      </c>
      <c r="V100" s="157">
        <f t="shared" si="84"/>
        <v>4291.0019697396046</v>
      </c>
      <c r="W100" s="157">
        <f t="shared" si="84"/>
        <v>0</v>
      </c>
      <c r="X100" s="157">
        <f t="shared" si="84"/>
        <v>6843.0052598541106</v>
      </c>
      <c r="Y100" s="157">
        <f t="shared" si="84"/>
        <v>0</v>
      </c>
      <c r="Z100" s="157">
        <f t="shared" si="84"/>
        <v>3541.2021905236047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15449.685058118142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90853.481677092583</v>
      </c>
      <c r="K101" s="157">
        <f t="shared" si="85"/>
        <v>157246.26074157449</v>
      </c>
      <c r="L101" s="157">
        <f t="shared" si="85"/>
        <v>83618.260135500765</v>
      </c>
      <c r="M101" s="210">
        <f t="shared" si="85"/>
        <v>62251.347431762602</v>
      </c>
      <c r="N101" s="157">
        <f t="shared" si="85"/>
        <v>30120.132470399796</v>
      </c>
      <c r="O101" s="157">
        <f t="shared" si="85"/>
        <v>17223.316522002642</v>
      </c>
      <c r="P101" s="157">
        <f t="shared" si="85"/>
        <v>14497.283490984655</v>
      </c>
      <c r="Q101" s="157">
        <f t="shared" si="85"/>
        <v>7397.9956276109879</v>
      </c>
      <c r="R101" s="157">
        <f t="shared" si="85"/>
        <v>6929.8036754042296</v>
      </c>
      <c r="S101" s="157">
        <f t="shared" si="85"/>
        <v>3258.944998809498</v>
      </c>
      <c r="T101" s="157">
        <f t="shared" si="85"/>
        <v>7657.5250546548623</v>
      </c>
      <c r="U101" s="157">
        <f t="shared" si="85"/>
        <v>4935.1717569644361</v>
      </c>
      <c r="V101" s="157">
        <f t="shared" si="85"/>
        <v>4291.0019697396046</v>
      </c>
      <c r="W101" s="157">
        <f t="shared" si="85"/>
        <v>0</v>
      </c>
      <c r="X101" s="157">
        <f t="shared" si="85"/>
        <v>6843.0052598541106</v>
      </c>
      <c r="Y101" s="157">
        <f t="shared" si="85"/>
        <v>0</v>
      </c>
      <c r="Z101" s="157">
        <f t="shared" si="85"/>
        <v>3541.2021905236047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15449.685058118142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90853.481677092583</v>
      </c>
      <c r="K102" s="157">
        <f t="shared" si="86"/>
        <v>157246.26074157449</v>
      </c>
      <c r="L102" s="157">
        <f t="shared" si="86"/>
        <v>83618.260135500765</v>
      </c>
      <c r="M102" s="210">
        <f t="shared" si="86"/>
        <v>62251.347431762602</v>
      </c>
      <c r="N102" s="157">
        <f t="shared" si="86"/>
        <v>30120.132470399796</v>
      </c>
      <c r="O102" s="157">
        <f t="shared" si="86"/>
        <v>17223.316522002642</v>
      </c>
      <c r="P102" s="157">
        <f t="shared" si="86"/>
        <v>14497.283490984655</v>
      </c>
      <c r="Q102" s="157">
        <f t="shared" si="86"/>
        <v>7397.9956276109879</v>
      </c>
      <c r="R102" s="157">
        <f t="shared" si="86"/>
        <v>6929.8036754042296</v>
      </c>
      <c r="S102" s="157">
        <f t="shared" si="86"/>
        <v>3258.944998809498</v>
      </c>
      <c r="T102" s="157">
        <f t="shared" si="86"/>
        <v>7657.5250546548623</v>
      </c>
      <c r="U102" s="157">
        <f t="shared" si="86"/>
        <v>4935.1717569644361</v>
      </c>
      <c r="V102" s="157">
        <f t="shared" si="86"/>
        <v>4291.0019697396046</v>
      </c>
      <c r="W102" s="157">
        <f t="shared" si="86"/>
        <v>0</v>
      </c>
      <c r="X102" s="157">
        <f t="shared" si="86"/>
        <v>6843.0052598541106</v>
      </c>
      <c r="Y102" s="157">
        <f t="shared" si="86"/>
        <v>0</v>
      </c>
      <c r="Z102" s="157">
        <f t="shared" si="86"/>
        <v>3541.2021905236047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15449.685058118142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90853.481677092583</v>
      </c>
      <c r="K103" s="157">
        <f t="shared" si="87"/>
        <v>157246.26074157449</v>
      </c>
      <c r="L103" s="157">
        <f t="shared" si="87"/>
        <v>83618.260135500765</v>
      </c>
      <c r="M103" s="210">
        <f t="shared" si="87"/>
        <v>62251.347431762602</v>
      </c>
      <c r="N103" s="157">
        <f t="shared" si="87"/>
        <v>30120.132470399796</v>
      </c>
      <c r="O103" s="157">
        <f t="shared" si="87"/>
        <v>17223.316522002642</v>
      </c>
      <c r="P103" s="157">
        <f t="shared" si="87"/>
        <v>14497.283490984655</v>
      </c>
      <c r="Q103" s="157">
        <f t="shared" si="87"/>
        <v>7397.9956276109879</v>
      </c>
      <c r="R103" s="157">
        <f t="shared" si="87"/>
        <v>6929.8036754042296</v>
      </c>
      <c r="S103" s="157">
        <f t="shared" si="87"/>
        <v>3258.944998809498</v>
      </c>
      <c r="T103" s="157">
        <f t="shared" si="87"/>
        <v>7657.5250546548623</v>
      </c>
      <c r="U103" s="157">
        <f t="shared" si="87"/>
        <v>4935.1717569644361</v>
      </c>
      <c r="V103" s="157">
        <f t="shared" si="87"/>
        <v>4291.0019697396046</v>
      </c>
      <c r="W103" s="157">
        <f t="shared" si="87"/>
        <v>0</v>
      </c>
      <c r="X103" s="157">
        <f t="shared" si="87"/>
        <v>6843.0052598541106</v>
      </c>
      <c r="Y103" s="157">
        <f t="shared" si="87"/>
        <v>0</v>
      </c>
      <c r="Z103" s="157">
        <f t="shared" si="87"/>
        <v>3541.2021905236047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15449.685058118142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90853.481677092583</v>
      </c>
      <c r="K104" s="157">
        <f t="shared" si="88"/>
        <v>157246.26074157449</v>
      </c>
      <c r="L104" s="157">
        <f t="shared" si="88"/>
        <v>83618.260135500765</v>
      </c>
      <c r="M104" s="210">
        <f t="shared" si="88"/>
        <v>62251.347431762602</v>
      </c>
      <c r="N104" s="157">
        <f t="shared" si="88"/>
        <v>30120.132470399796</v>
      </c>
      <c r="O104" s="157">
        <f t="shared" si="88"/>
        <v>17223.316522002642</v>
      </c>
      <c r="P104" s="157">
        <f t="shared" si="88"/>
        <v>14497.283490984655</v>
      </c>
      <c r="Q104" s="157">
        <f t="shared" si="88"/>
        <v>7397.9956276109879</v>
      </c>
      <c r="R104" s="157">
        <f t="shared" si="88"/>
        <v>6929.8036754042296</v>
      </c>
      <c r="S104" s="157">
        <f t="shared" si="88"/>
        <v>3258.944998809498</v>
      </c>
      <c r="T104" s="157">
        <f t="shared" si="88"/>
        <v>7657.5250546548623</v>
      </c>
      <c r="U104" s="157">
        <f t="shared" si="88"/>
        <v>4935.1717569644361</v>
      </c>
      <c r="V104" s="157">
        <f t="shared" si="88"/>
        <v>4291.0019697396046</v>
      </c>
      <c r="W104" s="157">
        <f t="shared" si="88"/>
        <v>0</v>
      </c>
      <c r="X104" s="157">
        <f t="shared" si="88"/>
        <v>6843.0052598541106</v>
      </c>
      <c r="Y104" s="157">
        <f t="shared" si="88"/>
        <v>0</v>
      </c>
      <c r="Z104" s="157">
        <f t="shared" si="88"/>
        <v>3541.2021905236047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15449.685058118142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90853.481677092583</v>
      </c>
      <c r="K105" s="157">
        <f t="shared" si="89"/>
        <v>157246.26074157449</v>
      </c>
      <c r="L105" s="157">
        <f t="shared" si="89"/>
        <v>83618.260135500765</v>
      </c>
      <c r="M105" s="210">
        <f t="shared" si="89"/>
        <v>62251.347431762602</v>
      </c>
      <c r="N105" s="157">
        <f t="shared" si="89"/>
        <v>30120.132470399796</v>
      </c>
      <c r="O105" s="157">
        <f t="shared" si="89"/>
        <v>17223.316522002642</v>
      </c>
      <c r="P105" s="157">
        <f t="shared" si="89"/>
        <v>14497.283490984655</v>
      </c>
      <c r="Q105" s="157">
        <f t="shared" si="89"/>
        <v>7397.9956276109879</v>
      </c>
      <c r="R105" s="157">
        <f t="shared" si="89"/>
        <v>6929.8036754042296</v>
      </c>
      <c r="S105" s="157">
        <f t="shared" si="89"/>
        <v>3258.944998809498</v>
      </c>
      <c r="T105" s="157">
        <f t="shared" si="89"/>
        <v>7657.5250546548623</v>
      </c>
      <c r="U105" s="157">
        <f t="shared" si="89"/>
        <v>4935.1717569644361</v>
      </c>
      <c r="V105" s="157">
        <f t="shared" si="89"/>
        <v>4291.0019697396046</v>
      </c>
      <c r="W105" s="157">
        <f t="shared" si="89"/>
        <v>0</v>
      </c>
      <c r="X105" s="157">
        <f t="shared" si="89"/>
        <v>6843.0052598541106</v>
      </c>
      <c r="Y105" s="157">
        <f t="shared" si="89"/>
        <v>0</v>
      </c>
      <c r="Z105" s="157">
        <f t="shared" si="89"/>
        <v>3541.2021905236047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15449.685058118142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90853.481677092583</v>
      </c>
      <c r="K106" s="157">
        <f t="shared" si="90"/>
        <v>157246.26074157449</v>
      </c>
      <c r="L106" s="157">
        <f t="shared" si="90"/>
        <v>83618.260135500765</v>
      </c>
      <c r="M106" s="210">
        <f t="shared" si="90"/>
        <v>62251.347431762602</v>
      </c>
      <c r="N106" s="157">
        <f t="shared" si="90"/>
        <v>30120.132470399796</v>
      </c>
      <c r="O106" s="157">
        <f t="shared" si="90"/>
        <v>17223.316522002642</v>
      </c>
      <c r="P106" s="157">
        <f t="shared" si="90"/>
        <v>14497.283490984655</v>
      </c>
      <c r="Q106" s="157">
        <f t="shared" si="90"/>
        <v>7397.9956276109879</v>
      </c>
      <c r="R106" s="157">
        <f t="shared" si="90"/>
        <v>6929.8036754042296</v>
      </c>
      <c r="S106" s="157">
        <f t="shared" si="90"/>
        <v>3258.944998809498</v>
      </c>
      <c r="T106" s="157">
        <f t="shared" si="90"/>
        <v>7657.5250546548623</v>
      </c>
      <c r="U106" s="157">
        <f t="shared" si="90"/>
        <v>4935.1717569644361</v>
      </c>
      <c r="V106" s="157">
        <f t="shared" si="90"/>
        <v>4291.0019697396046</v>
      </c>
      <c r="W106" s="157">
        <f t="shared" si="90"/>
        <v>0</v>
      </c>
      <c r="X106" s="157">
        <f t="shared" si="90"/>
        <v>6843.0052598541106</v>
      </c>
      <c r="Y106" s="157">
        <f t="shared" si="90"/>
        <v>0</v>
      </c>
      <c r="Z106" s="157">
        <f t="shared" si="90"/>
        <v>3541.2021905236047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15449.685058118142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90853.481677092583</v>
      </c>
      <c r="K107" s="157">
        <f t="shared" si="91"/>
        <v>157246.26074157449</v>
      </c>
      <c r="L107" s="157">
        <f t="shared" si="91"/>
        <v>83618.260135500765</v>
      </c>
      <c r="M107" s="210">
        <f t="shared" si="91"/>
        <v>62251.347431762602</v>
      </c>
      <c r="N107" s="157">
        <f t="shared" si="91"/>
        <v>30120.132470399796</v>
      </c>
      <c r="O107" s="157">
        <f t="shared" si="91"/>
        <v>17223.316522002642</v>
      </c>
      <c r="P107" s="157">
        <f t="shared" si="91"/>
        <v>14497.283490984655</v>
      </c>
      <c r="Q107" s="157">
        <f t="shared" si="91"/>
        <v>7397.9956276109879</v>
      </c>
      <c r="R107" s="157">
        <f t="shared" si="91"/>
        <v>6929.8036754042296</v>
      </c>
      <c r="S107" s="157">
        <f t="shared" si="91"/>
        <v>3258.944998809498</v>
      </c>
      <c r="T107" s="157">
        <f t="shared" si="91"/>
        <v>7657.5250546548623</v>
      </c>
      <c r="U107" s="157">
        <f t="shared" si="91"/>
        <v>4935.1717569644361</v>
      </c>
      <c r="V107" s="157">
        <f t="shared" si="91"/>
        <v>4291.0019697396046</v>
      </c>
      <c r="W107" s="157">
        <f t="shared" si="91"/>
        <v>0</v>
      </c>
      <c r="X107" s="157">
        <f t="shared" si="91"/>
        <v>6843.0052598541106</v>
      </c>
      <c r="Y107" s="157">
        <f t="shared" si="91"/>
        <v>0</v>
      </c>
      <c r="Z107" s="157">
        <f t="shared" si="91"/>
        <v>3541.2021905236047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15449.685058118142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90853.481677092583</v>
      </c>
      <c r="K108" s="157">
        <f t="shared" si="92"/>
        <v>157246.26074157449</v>
      </c>
      <c r="L108" s="157">
        <f t="shared" si="92"/>
        <v>83618.260135500765</v>
      </c>
      <c r="M108" s="210">
        <f t="shared" si="92"/>
        <v>62251.347431762602</v>
      </c>
      <c r="N108" s="157">
        <f t="shared" si="92"/>
        <v>30120.132470399796</v>
      </c>
      <c r="O108" s="157">
        <f t="shared" si="92"/>
        <v>17223.316522002642</v>
      </c>
      <c r="P108" s="157">
        <f t="shared" si="92"/>
        <v>14497.283490984655</v>
      </c>
      <c r="Q108" s="157">
        <f t="shared" si="92"/>
        <v>7397.9956276109879</v>
      </c>
      <c r="R108" s="157">
        <f t="shared" si="92"/>
        <v>6929.8036754042296</v>
      </c>
      <c r="S108" s="157">
        <f t="shared" si="92"/>
        <v>3258.944998809498</v>
      </c>
      <c r="T108" s="157">
        <f t="shared" si="92"/>
        <v>7657.5250546548623</v>
      </c>
      <c r="U108" s="157">
        <f t="shared" si="92"/>
        <v>4935.1717569644361</v>
      </c>
      <c r="V108" s="157">
        <f t="shared" si="92"/>
        <v>4291.0019697396046</v>
      </c>
      <c r="W108" s="157">
        <f t="shared" si="92"/>
        <v>0</v>
      </c>
      <c r="X108" s="157">
        <f t="shared" si="92"/>
        <v>6843.0052598541106</v>
      </c>
      <c r="Y108" s="157">
        <f t="shared" si="92"/>
        <v>0</v>
      </c>
      <c r="Z108" s="157">
        <f t="shared" si="92"/>
        <v>3541.2021905236047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15449.685058118142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90853.481677092583</v>
      </c>
      <c r="K109" s="157">
        <f t="shared" si="93"/>
        <v>157246.26074157449</v>
      </c>
      <c r="L109" s="157">
        <f t="shared" si="93"/>
        <v>83618.260135500765</v>
      </c>
      <c r="M109" s="210">
        <f t="shared" si="93"/>
        <v>62251.347431762602</v>
      </c>
      <c r="N109" s="157">
        <f t="shared" si="93"/>
        <v>30120.132470399796</v>
      </c>
      <c r="O109" s="157">
        <f t="shared" si="93"/>
        <v>17223.316522002642</v>
      </c>
      <c r="P109" s="157">
        <f t="shared" si="93"/>
        <v>14497.283490984655</v>
      </c>
      <c r="Q109" s="157">
        <f t="shared" si="93"/>
        <v>7397.9956276109879</v>
      </c>
      <c r="R109" s="157">
        <f t="shared" si="93"/>
        <v>6929.8036754042296</v>
      </c>
      <c r="S109" s="157">
        <f t="shared" si="93"/>
        <v>3258.944998809498</v>
      </c>
      <c r="T109" s="157">
        <f t="shared" si="93"/>
        <v>7657.5250546548623</v>
      </c>
      <c r="U109" s="157">
        <f t="shared" si="93"/>
        <v>4935.1717569644361</v>
      </c>
      <c r="V109" s="157">
        <f t="shared" si="93"/>
        <v>4291.0019697396046</v>
      </c>
      <c r="W109" s="157">
        <f t="shared" si="93"/>
        <v>0</v>
      </c>
      <c r="X109" s="157">
        <f t="shared" si="93"/>
        <v>6843.0052598541106</v>
      </c>
      <c r="Y109" s="157">
        <f t="shared" si="93"/>
        <v>0</v>
      </c>
      <c r="Z109" s="157">
        <f t="shared" si="93"/>
        <v>3541.2021905236047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15449.685058118142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90853.481677092583</v>
      </c>
      <c r="K110" s="157">
        <f t="shared" si="94"/>
        <v>157246.26074157449</v>
      </c>
      <c r="L110" s="157">
        <f t="shared" si="94"/>
        <v>83618.260135500765</v>
      </c>
      <c r="M110" s="210">
        <f t="shared" si="94"/>
        <v>62251.347431762602</v>
      </c>
      <c r="N110" s="157">
        <f t="shared" si="94"/>
        <v>30120.132470399796</v>
      </c>
      <c r="O110" s="157">
        <f t="shared" si="94"/>
        <v>17223.316522002642</v>
      </c>
      <c r="P110" s="157">
        <f t="shared" si="94"/>
        <v>14497.283490984655</v>
      </c>
      <c r="Q110" s="157">
        <f t="shared" si="94"/>
        <v>7397.9956276109879</v>
      </c>
      <c r="R110" s="157">
        <f t="shared" si="94"/>
        <v>6929.8036754042296</v>
      </c>
      <c r="S110" s="157">
        <f t="shared" si="94"/>
        <v>3258.944998809498</v>
      </c>
      <c r="T110" s="157">
        <f t="shared" si="94"/>
        <v>7657.5250546548623</v>
      </c>
      <c r="U110" s="157">
        <f t="shared" si="94"/>
        <v>4935.1717569644361</v>
      </c>
      <c r="V110" s="157">
        <f t="shared" si="94"/>
        <v>4291.0019697396046</v>
      </c>
      <c r="W110" s="157">
        <f t="shared" si="94"/>
        <v>0</v>
      </c>
      <c r="X110" s="157">
        <f t="shared" si="94"/>
        <v>6843.0052598541106</v>
      </c>
      <c r="Y110" s="157">
        <f t="shared" si="94"/>
        <v>0</v>
      </c>
      <c r="Z110" s="157">
        <f t="shared" si="94"/>
        <v>3541.2021905236047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15449.685058118142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90853.481677092583</v>
      </c>
      <c r="K111" s="157">
        <f t="shared" si="95"/>
        <v>157246.26074157449</v>
      </c>
      <c r="L111" s="157">
        <f t="shared" si="95"/>
        <v>83618.260135500765</v>
      </c>
      <c r="M111" s="210">
        <f t="shared" si="95"/>
        <v>62251.347431762602</v>
      </c>
      <c r="N111" s="157">
        <f t="shared" si="95"/>
        <v>30120.132470399796</v>
      </c>
      <c r="O111" s="157">
        <f t="shared" si="95"/>
        <v>17223.316522002642</v>
      </c>
      <c r="P111" s="157">
        <f t="shared" si="95"/>
        <v>14497.283490984655</v>
      </c>
      <c r="Q111" s="157">
        <f t="shared" si="95"/>
        <v>7397.9956276109879</v>
      </c>
      <c r="R111" s="157">
        <f t="shared" si="95"/>
        <v>6929.8036754042296</v>
      </c>
      <c r="S111" s="157">
        <f t="shared" si="95"/>
        <v>3258.944998809498</v>
      </c>
      <c r="T111" s="157">
        <f t="shared" si="95"/>
        <v>7657.5250546548623</v>
      </c>
      <c r="U111" s="157">
        <f t="shared" si="95"/>
        <v>4935.1717569644361</v>
      </c>
      <c r="V111" s="157">
        <f t="shared" si="95"/>
        <v>4291.0019697396046</v>
      </c>
      <c r="W111" s="157">
        <f t="shared" si="95"/>
        <v>0</v>
      </c>
      <c r="X111" s="157">
        <f t="shared" si="95"/>
        <v>6843.0052598541106</v>
      </c>
      <c r="Y111" s="157">
        <f t="shared" si="95"/>
        <v>0</v>
      </c>
      <c r="Z111" s="157">
        <f t="shared" si="95"/>
        <v>3541.2021905236047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15449.685058118142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90853.481677092583</v>
      </c>
      <c r="K112" s="157">
        <f t="shared" si="96"/>
        <v>157246.26074157449</v>
      </c>
      <c r="L112" s="157">
        <f t="shared" si="96"/>
        <v>83618.260135500765</v>
      </c>
      <c r="M112" s="210">
        <f t="shared" si="96"/>
        <v>62251.347431762602</v>
      </c>
      <c r="N112" s="157">
        <f t="shared" si="96"/>
        <v>30120.132470399796</v>
      </c>
      <c r="O112" s="157">
        <f t="shared" si="96"/>
        <v>17223.316522002642</v>
      </c>
      <c r="P112" s="157">
        <f t="shared" si="96"/>
        <v>14497.283490984655</v>
      </c>
      <c r="Q112" s="157">
        <f t="shared" si="96"/>
        <v>7397.9956276109879</v>
      </c>
      <c r="R112" s="157">
        <f t="shared" si="96"/>
        <v>6929.8036754042296</v>
      </c>
      <c r="S112" s="157">
        <f t="shared" si="96"/>
        <v>3258.944998809498</v>
      </c>
      <c r="T112" s="157">
        <f t="shared" si="96"/>
        <v>7657.5250546548623</v>
      </c>
      <c r="U112" s="157">
        <f t="shared" si="96"/>
        <v>4935.1717569644361</v>
      </c>
      <c r="V112" s="157">
        <f t="shared" si="96"/>
        <v>4291.0019697396046</v>
      </c>
      <c r="W112" s="157">
        <f t="shared" si="96"/>
        <v>0</v>
      </c>
      <c r="X112" s="157">
        <f t="shared" si="96"/>
        <v>6843.0052598541106</v>
      </c>
      <c r="Y112" s="157">
        <f t="shared" si="96"/>
        <v>0</v>
      </c>
      <c r="Z112" s="157">
        <f t="shared" si="96"/>
        <v>3541.2021905236047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15449.685058118142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90853.481677092583</v>
      </c>
      <c r="K113" s="157">
        <f t="shared" si="97"/>
        <v>157246.26074157449</v>
      </c>
      <c r="L113" s="157">
        <f t="shared" si="97"/>
        <v>83618.260135500765</v>
      </c>
      <c r="M113" s="210">
        <f t="shared" si="97"/>
        <v>62251.347431762602</v>
      </c>
      <c r="N113" s="157">
        <f t="shared" si="97"/>
        <v>30120.132470399796</v>
      </c>
      <c r="O113" s="157">
        <f t="shared" si="97"/>
        <v>17223.316522002642</v>
      </c>
      <c r="P113" s="157">
        <f t="shared" si="97"/>
        <v>14497.283490984655</v>
      </c>
      <c r="Q113" s="157">
        <f t="shared" si="97"/>
        <v>7397.9956276109879</v>
      </c>
      <c r="R113" s="157">
        <f t="shared" si="97"/>
        <v>6929.8036754042296</v>
      </c>
      <c r="S113" s="157">
        <f t="shared" si="97"/>
        <v>3258.944998809498</v>
      </c>
      <c r="T113" s="157">
        <f t="shared" si="97"/>
        <v>7657.5250546548623</v>
      </c>
      <c r="U113" s="157">
        <f t="shared" si="97"/>
        <v>4935.1717569644361</v>
      </c>
      <c r="V113" s="157">
        <f t="shared" si="97"/>
        <v>4291.0019697396046</v>
      </c>
      <c r="W113" s="157">
        <f t="shared" si="97"/>
        <v>0</v>
      </c>
      <c r="X113" s="157">
        <f t="shared" si="97"/>
        <v>6843.0052598541106</v>
      </c>
      <c r="Y113" s="157">
        <f t="shared" si="97"/>
        <v>0</v>
      </c>
      <c r="Z113" s="157">
        <f t="shared" si="97"/>
        <v>3541.2021905236047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15449.685058118142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90853.481677092583</v>
      </c>
      <c r="K114" s="157">
        <f t="shared" si="98"/>
        <v>157246.26074157449</v>
      </c>
      <c r="L114" s="157">
        <f t="shared" si="98"/>
        <v>83618.260135500765</v>
      </c>
      <c r="M114" s="210">
        <f t="shared" si="98"/>
        <v>62251.347431762602</v>
      </c>
      <c r="N114" s="157">
        <f t="shared" si="98"/>
        <v>30120.132470399796</v>
      </c>
      <c r="O114" s="157">
        <f t="shared" si="98"/>
        <v>17223.316522002642</v>
      </c>
      <c r="P114" s="157">
        <f t="shared" si="98"/>
        <v>14497.283490984655</v>
      </c>
      <c r="Q114" s="157">
        <f t="shared" si="98"/>
        <v>7397.9956276109879</v>
      </c>
      <c r="R114" s="157">
        <f t="shared" si="98"/>
        <v>6929.8036754042296</v>
      </c>
      <c r="S114" s="157">
        <f t="shared" si="98"/>
        <v>3258.944998809498</v>
      </c>
      <c r="T114" s="157">
        <f t="shared" si="98"/>
        <v>7657.5250546548623</v>
      </c>
      <c r="U114" s="157">
        <f t="shared" si="98"/>
        <v>4935.1717569644361</v>
      </c>
      <c r="V114" s="157">
        <f t="shared" si="98"/>
        <v>4291.0019697396046</v>
      </c>
      <c r="W114" s="157">
        <f t="shared" si="98"/>
        <v>0</v>
      </c>
      <c r="X114" s="157">
        <f t="shared" si="98"/>
        <v>6843.0052598541106</v>
      </c>
      <c r="Y114" s="157">
        <f t="shared" si="98"/>
        <v>0</v>
      </c>
      <c r="Z114" s="157">
        <f t="shared" si="98"/>
        <v>3541.2021905236047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15449.685058118142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90853.481677092583</v>
      </c>
      <c r="K115" s="157">
        <f t="shared" si="99"/>
        <v>157246.26074157449</v>
      </c>
      <c r="L115" s="157">
        <f t="shared" si="99"/>
        <v>83618.260135500765</v>
      </c>
      <c r="M115" s="210">
        <f t="shared" si="99"/>
        <v>62251.347431762602</v>
      </c>
      <c r="N115" s="157">
        <f t="shared" si="99"/>
        <v>30120.132470399796</v>
      </c>
      <c r="O115" s="157">
        <f t="shared" si="99"/>
        <v>17223.316522002642</v>
      </c>
      <c r="P115" s="157">
        <f t="shared" si="99"/>
        <v>14497.283490984655</v>
      </c>
      <c r="Q115" s="157">
        <f t="shared" si="99"/>
        <v>7397.9956276109879</v>
      </c>
      <c r="R115" s="157">
        <f t="shared" si="99"/>
        <v>6929.8036754042296</v>
      </c>
      <c r="S115" s="157">
        <f t="shared" si="99"/>
        <v>3258.944998809498</v>
      </c>
      <c r="T115" s="157">
        <f t="shared" si="99"/>
        <v>7657.5250546548623</v>
      </c>
      <c r="U115" s="157">
        <f t="shared" si="99"/>
        <v>4935.1717569644361</v>
      </c>
      <c r="V115" s="157">
        <f t="shared" si="99"/>
        <v>4291.0019697396046</v>
      </c>
      <c r="W115" s="157">
        <f t="shared" si="99"/>
        <v>0</v>
      </c>
      <c r="X115" s="157">
        <f t="shared" si="99"/>
        <v>6843.0052598541106</v>
      </c>
      <c r="Y115" s="157">
        <f t="shared" si="99"/>
        <v>0</v>
      </c>
      <c r="Z115" s="157">
        <f t="shared" si="99"/>
        <v>3541.2021905236047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15449.685058118142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90853.481677092583</v>
      </c>
      <c r="K116" s="157">
        <f t="shared" si="100"/>
        <v>157246.26074157449</v>
      </c>
      <c r="L116" s="157">
        <f t="shared" si="100"/>
        <v>83618.260135500765</v>
      </c>
      <c r="M116" s="210">
        <f t="shared" si="100"/>
        <v>62251.347431762602</v>
      </c>
      <c r="N116" s="157">
        <f t="shared" si="100"/>
        <v>30120.132470399796</v>
      </c>
      <c r="O116" s="157">
        <f t="shared" si="100"/>
        <v>17223.316522002642</v>
      </c>
      <c r="P116" s="157">
        <f t="shared" si="100"/>
        <v>14497.283490984655</v>
      </c>
      <c r="Q116" s="157">
        <f t="shared" si="100"/>
        <v>7397.9956276109879</v>
      </c>
      <c r="R116" s="157">
        <f t="shared" si="100"/>
        <v>6929.8036754042296</v>
      </c>
      <c r="S116" s="157">
        <f t="shared" si="100"/>
        <v>3258.944998809498</v>
      </c>
      <c r="T116" s="157">
        <f t="shared" si="100"/>
        <v>7657.5250546548623</v>
      </c>
      <c r="U116" s="157">
        <f t="shared" si="100"/>
        <v>4935.1717569644361</v>
      </c>
      <c r="V116" s="157">
        <f t="shared" si="100"/>
        <v>4291.0019697396046</v>
      </c>
      <c r="W116" s="157">
        <f t="shared" si="100"/>
        <v>0</v>
      </c>
      <c r="X116" s="157">
        <f t="shared" si="100"/>
        <v>6843.0052598541106</v>
      </c>
      <c r="Y116" s="157">
        <f t="shared" si="100"/>
        <v>0</v>
      </c>
      <c r="Z116" s="157">
        <f t="shared" si="100"/>
        <v>3541.2021905236047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15449.685058118142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90853.481677092583</v>
      </c>
      <c r="K117" s="157">
        <f t="shared" si="101"/>
        <v>157246.26074157449</v>
      </c>
      <c r="L117" s="157">
        <f t="shared" si="101"/>
        <v>83618.260135500765</v>
      </c>
      <c r="M117" s="210">
        <f t="shared" si="101"/>
        <v>62251.347431762602</v>
      </c>
      <c r="N117" s="157">
        <f t="shared" si="101"/>
        <v>30120.132470399796</v>
      </c>
      <c r="O117" s="157">
        <f t="shared" si="101"/>
        <v>17223.316522002642</v>
      </c>
      <c r="P117" s="157">
        <f t="shared" si="101"/>
        <v>14497.283490984655</v>
      </c>
      <c r="Q117" s="157">
        <f t="shared" si="101"/>
        <v>7397.9956276109879</v>
      </c>
      <c r="R117" s="157">
        <f t="shared" si="101"/>
        <v>6929.8036754042296</v>
      </c>
      <c r="S117" s="157">
        <f t="shared" si="101"/>
        <v>3258.944998809498</v>
      </c>
      <c r="T117" s="157">
        <f t="shared" si="101"/>
        <v>7657.5250546548623</v>
      </c>
      <c r="U117" s="157">
        <f t="shared" si="101"/>
        <v>4935.1717569644361</v>
      </c>
      <c r="V117" s="157">
        <f t="shared" si="101"/>
        <v>4291.0019697396046</v>
      </c>
      <c r="W117" s="157">
        <f t="shared" si="101"/>
        <v>0</v>
      </c>
      <c r="X117" s="157">
        <f t="shared" si="101"/>
        <v>6843.0052598541106</v>
      </c>
      <c r="Y117" s="157">
        <f t="shared" si="101"/>
        <v>0</v>
      </c>
      <c r="Z117" s="157">
        <f t="shared" si="101"/>
        <v>3541.2021905236047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15449.685058118142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90853.481677092583</v>
      </c>
      <c r="K118" s="157">
        <f t="shared" si="102"/>
        <v>157246.26074157449</v>
      </c>
      <c r="L118" s="157">
        <f t="shared" si="102"/>
        <v>83618.260135500765</v>
      </c>
      <c r="M118" s="210">
        <f t="shared" si="102"/>
        <v>62251.347431762602</v>
      </c>
      <c r="N118" s="157">
        <f t="shared" si="102"/>
        <v>30120.132470399796</v>
      </c>
      <c r="O118" s="157">
        <f t="shared" si="102"/>
        <v>17223.316522002642</v>
      </c>
      <c r="P118" s="157">
        <f t="shared" si="102"/>
        <v>14497.283490984655</v>
      </c>
      <c r="Q118" s="157">
        <f t="shared" si="102"/>
        <v>7397.9956276109879</v>
      </c>
      <c r="R118" s="157">
        <f t="shared" si="102"/>
        <v>6929.8036754042296</v>
      </c>
      <c r="S118" s="157">
        <f t="shared" si="102"/>
        <v>3258.944998809498</v>
      </c>
      <c r="T118" s="157">
        <f t="shared" si="102"/>
        <v>7657.5250546548623</v>
      </c>
      <c r="U118" s="157">
        <f t="shared" si="102"/>
        <v>4935.1717569644361</v>
      </c>
      <c r="V118" s="157">
        <f t="shared" si="102"/>
        <v>4291.0019697396046</v>
      </c>
      <c r="W118" s="157">
        <f t="shared" si="102"/>
        <v>0</v>
      </c>
      <c r="X118" s="157">
        <f t="shared" si="102"/>
        <v>6843.0052598541106</v>
      </c>
      <c r="Y118" s="157">
        <f t="shared" si="102"/>
        <v>0</v>
      </c>
      <c r="Z118" s="157">
        <f t="shared" si="102"/>
        <v>3541.2021905236047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15449.685058118142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39997558519241921"/>
    <outlinePr summaryBelow="0" summaryRight="0"/>
  </sheetPr>
  <dimension ref="A1:AF1021"/>
  <sheetViews>
    <sheetView workbookViewId="0">
      <selection activeCell="B8" sqref="B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DC_annuity_40k_60k_raw!D10+Inputs!M3*Inputs!M4</f>
        <v>37.5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s="223" customFormat="1" ht="15.75" customHeight="1" x14ac:dyDescent="0.15">
      <c r="A8" s="217" t="s">
        <v>90</v>
      </c>
      <c r="B8" s="219">
        <f>Heat_map_raw!B5</f>
        <v>711</v>
      </c>
      <c r="C8" s="219">
        <f>Heat_map_raw!C5</f>
        <v>779</v>
      </c>
      <c r="D8" s="219">
        <f>Heat_map_raw!D5</f>
        <v>681</v>
      </c>
      <c r="E8" s="219">
        <f>Heat_map_raw!E5</f>
        <v>971</v>
      </c>
      <c r="F8" s="218">
        <f>Heat_map_raw!F5</f>
        <v>1276</v>
      </c>
      <c r="G8" s="218">
        <f>Heat_map_raw!G5</f>
        <v>1441</v>
      </c>
      <c r="H8" s="218">
        <f>Heat_map_raw!H5</f>
        <v>3773</v>
      </c>
      <c r="I8" s="218">
        <f>Heat_map_raw!I5</f>
        <v>4804</v>
      </c>
      <c r="J8" s="225">
        <f>Heat_map_raw!J5</f>
        <v>6333</v>
      </c>
      <c r="K8" s="226">
        <f>Heat_map_raw!K5</f>
        <v>4751</v>
      </c>
      <c r="L8" s="226">
        <f>Heat_map_raw!L5</f>
        <v>2655</v>
      </c>
      <c r="M8" s="227">
        <f>Heat_map_raw!M5</f>
        <v>1686</v>
      </c>
      <c r="N8" s="219">
        <f>Heat_map_raw!N5</f>
        <v>735</v>
      </c>
      <c r="O8" s="219">
        <f>Heat_map_raw!O5</f>
        <v>326</v>
      </c>
      <c r="P8" s="219">
        <f>Heat_map_raw!P5</f>
        <v>233</v>
      </c>
      <c r="Q8" s="219">
        <f>Heat_map_raw!Q5</f>
        <v>122</v>
      </c>
      <c r="R8" s="219">
        <f>Heat_map_raw!R5</f>
        <v>91</v>
      </c>
      <c r="S8" s="219">
        <f>Heat_map_raw!S5</f>
        <v>47</v>
      </c>
      <c r="T8" s="219">
        <f>Heat_map_raw!T5</f>
        <v>56</v>
      </c>
      <c r="U8" s="219">
        <f>Heat_map_raw!U5</f>
        <v>40</v>
      </c>
      <c r="V8" s="219">
        <f>Heat_map_raw!V5</f>
        <v>23</v>
      </c>
      <c r="W8" s="219">
        <f>Heat_map_raw!W5</f>
        <v>16</v>
      </c>
      <c r="X8" s="219">
        <f>Heat_map_raw!X5</f>
        <v>26</v>
      </c>
      <c r="Y8" s="219">
        <f>Heat_map_raw!Y5</f>
        <v>15</v>
      </c>
      <c r="Z8" s="219">
        <f>Heat_map_raw!Z5</f>
        <v>14</v>
      </c>
      <c r="AA8" s="219">
        <f>Heat_map_raw!AA5</f>
        <v>7</v>
      </c>
      <c r="AB8" s="219">
        <f>Heat_map_raw!AB5</f>
        <v>0</v>
      </c>
      <c r="AC8" s="219">
        <f>Heat_map_raw!AC5</f>
        <v>6</v>
      </c>
      <c r="AD8" s="219">
        <f>Heat_map_raw!AD5</f>
        <v>7</v>
      </c>
      <c r="AE8" s="219">
        <f>Heat_map_raw!AE5</f>
        <v>0</v>
      </c>
      <c r="AF8" s="219">
        <f>Heat_map_raw!AF5</f>
        <v>33</v>
      </c>
    </row>
    <row r="9" spans="1:32" ht="15.75" customHeight="1" x14ac:dyDescent="0.15">
      <c r="A9" s="57" t="s">
        <v>85</v>
      </c>
      <c r="B9" s="58">
        <f t="shared" ref="B9:AF9" si="3">B21-B22</f>
        <v>230310.93167581328</v>
      </c>
      <c r="C9" s="58">
        <f t="shared" si="3"/>
        <v>757013.56867282093</v>
      </c>
      <c r="D9" s="58">
        <f t="shared" si="3"/>
        <v>1102965.8542280514</v>
      </c>
      <c r="E9" s="58">
        <f t="shared" si="3"/>
        <v>2201720.6787630152</v>
      </c>
      <c r="F9" s="58">
        <f t="shared" si="3"/>
        <v>3719958.8458017446</v>
      </c>
      <c r="G9" s="58">
        <f t="shared" si="3"/>
        <v>5134540.8973183073</v>
      </c>
      <c r="H9" s="58">
        <f t="shared" si="3"/>
        <v>15888215.032021053</v>
      </c>
      <c r="I9" s="58">
        <f t="shared" si="3"/>
        <v>23342061.514147833</v>
      </c>
      <c r="J9" s="92">
        <f t="shared" si="3"/>
        <v>34947091.075424232</v>
      </c>
      <c r="K9" s="69">
        <f t="shared" si="3"/>
        <v>29379547.265804224</v>
      </c>
      <c r="L9" s="69">
        <f t="shared" si="3"/>
        <v>18157337.215821847</v>
      </c>
      <c r="M9" s="101">
        <f t="shared" si="3"/>
        <v>12652646.91095335</v>
      </c>
      <c r="N9" s="58">
        <f t="shared" si="3"/>
        <v>5758506.6485806275</v>
      </c>
      <c r="O9" s="58">
        <f t="shared" si="3"/>
        <v>2550671.2331729811</v>
      </c>
      <c r="P9" s="58">
        <f t="shared" si="3"/>
        <v>1825485.7811146746</v>
      </c>
      <c r="Q9" s="58">
        <f t="shared" si="3"/>
        <v>955189.71642663074</v>
      </c>
      <c r="R9" s="58">
        <f t="shared" si="3"/>
        <v>711997.18472006521</v>
      </c>
      <c r="S9" s="58">
        <f t="shared" si="3"/>
        <v>367982.92354140687</v>
      </c>
      <c r="T9" s="58">
        <f t="shared" si="3"/>
        <v>438447.738687634</v>
      </c>
      <c r="U9" s="58">
        <f t="shared" si="3"/>
        <v>313388.11692955799</v>
      </c>
      <c r="V9" s="58">
        <f t="shared" si="3"/>
        <v>180076.74981813529</v>
      </c>
      <c r="W9" s="58">
        <f t="shared" si="3"/>
        <v>125355.24677182327</v>
      </c>
      <c r="X9" s="58">
        <f t="shared" si="3"/>
        <v>203565.02153354406</v>
      </c>
      <c r="Y9" s="58">
        <f t="shared" si="3"/>
        <v>117362.17330550525</v>
      </c>
      <c r="Z9" s="58">
        <f t="shared" si="3"/>
        <v>109611.9346719085</v>
      </c>
      <c r="AA9" s="58">
        <f t="shared" si="3"/>
        <v>54805.967335954192</v>
      </c>
      <c r="AB9" s="58">
        <f t="shared" si="3"/>
        <v>0</v>
      </c>
      <c r="AC9" s="58">
        <f t="shared" si="3"/>
        <v>46976.543430817954</v>
      </c>
      <c r="AD9" s="58">
        <f t="shared" si="3"/>
        <v>54842.920462672773</v>
      </c>
      <c r="AE9" s="58">
        <f t="shared" si="3"/>
        <v>0</v>
      </c>
      <c r="AF9" s="58">
        <f t="shared" si="3"/>
        <v>258545.19646688551</v>
      </c>
    </row>
    <row r="10" spans="1:32" ht="15.75" customHeight="1" x14ac:dyDescent="0.15">
      <c r="A10" s="60" t="s">
        <v>86</v>
      </c>
      <c r="B10" s="61">
        <f t="shared" ref="B10:AF10" si="4">B9/B21</f>
        <v>0.40490670125846218</v>
      </c>
      <c r="C10" s="61">
        <f t="shared" si="4"/>
        <v>0.40490670125846218</v>
      </c>
      <c r="D10" s="61">
        <f t="shared" si="4"/>
        <v>0.40490670125846234</v>
      </c>
      <c r="E10" s="61">
        <f t="shared" si="4"/>
        <v>0.4049067012584624</v>
      </c>
      <c r="F10" s="61">
        <f t="shared" si="4"/>
        <v>0.40490670125846229</v>
      </c>
      <c r="G10" s="61">
        <f t="shared" si="4"/>
        <v>0.40490670125846218</v>
      </c>
      <c r="H10" s="61">
        <f t="shared" si="4"/>
        <v>0.40490670125846223</v>
      </c>
      <c r="I10" s="61">
        <f t="shared" si="4"/>
        <v>0.40490670125846229</v>
      </c>
      <c r="J10" s="94">
        <f t="shared" si="4"/>
        <v>0.40575383699092799</v>
      </c>
      <c r="K10" s="66">
        <f t="shared" si="4"/>
        <v>0.40683328808622327</v>
      </c>
      <c r="L10" s="66">
        <f t="shared" si="4"/>
        <v>0.40707867491305372</v>
      </c>
      <c r="M10" s="103">
        <f t="shared" si="4"/>
        <v>0.40785519208550436</v>
      </c>
      <c r="N10" s="61">
        <f t="shared" si="4"/>
        <v>0.39841753265201213</v>
      </c>
      <c r="O10" s="61">
        <f t="shared" si="4"/>
        <v>0.37983240710757743</v>
      </c>
      <c r="P10" s="61">
        <f t="shared" si="4"/>
        <v>0.36366250902467295</v>
      </c>
      <c r="Q10" s="61">
        <f t="shared" si="4"/>
        <v>0.34831078285550432</v>
      </c>
      <c r="R10" s="61">
        <f t="shared" si="4"/>
        <v>0.3341844145329132</v>
      </c>
      <c r="S10" s="61">
        <f t="shared" si="4"/>
        <v>0.32143658178733853</v>
      </c>
      <c r="T10" s="61">
        <f t="shared" si="4"/>
        <v>0.30956144090428223</v>
      </c>
      <c r="U10" s="61">
        <f t="shared" si="4"/>
        <v>0.29867363632211685</v>
      </c>
      <c r="V10" s="61">
        <f t="shared" si="4"/>
        <v>0.2881503244253108</v>
      </c>
      <c r="W10" s="61">
        <f t="shared" si="4"/>
        <v>0.27870612161224184</v>
      </c>
      <c r="X10" s="61">
        <f t="shared" si="4"/>
        <v>0.26955842666175645</v>
      </c>
      <c r="Y10" s="61">
        <f t="shared" si="4"/>
        <v>0.26098094851067288</v>
      </c>
      <c r="Z10" s="61">
        <f t="shared" si="4"/>
        <v>0.25317704314583928</v>
      </c>
      <c r="AA10" s="61">
        <f t="shared" si="4"/>
        <v>0.24575168446771706</v>
      </c>
      <c r="AB10" s="61" t="e">
        <f t="shared" si="4"/>
        <v>#DIV/0!</v>
      </c>
      <c r="AC10" s="61">
        <f t="shared" si="4"/>
        <v>0.23206258227613241</v>
      </c>
      <c r="AD10" s="61">
        <f t="shared" si="4"/>
        <v>0.22592665683723262</v>
      </c>
      <c r="AE10" s="61" t="e">
        <f t="shared" si="4"/>
        <v>#DIV/0!</v>
      </c>
      <c r="AF10" s="61">
        <f t="shared" si="4"/>
        <v>0.21431229939900023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497700</v>
      </c>
      <c r="C12" s="58">
        <f t="shared" si="5"/>
        <v>1635900</v>
      </c>
      <c r="D12" s="58">
        <f t="shared" si="5"/>
        <v>2383500</v>
      </c>
      <c r="E12" s="58">
        <f t="shared" si="5"/>
        <v>4757900</v>
      </c>
      <c r="F12" s="58">
        <f t="shared" si="5"/>
        <v>8038800</v>
      </c>
      <c r="G12" s="58">
        <f t="shared" si="5"/>
        <v>11095700</v>
      </c>
      <c r="H12" s="58">
        <f t="shared" si="5"/>
        <v>34334300.000000007</v>
      </c>
      <c r="I12" s="69">
        <f t="shared" si="5"/>
        <v>50442000</v>
      </c>
      <c r="J12" s="92">
        <f t="shared" si="5"/>
        <v>75362699.999999985</v>
      </c>
      <c r="K12" s="69">
        <f t="shared" si="5"/>
        <v>63188299.999999985</v>
      </c>
      <c r="L12" s="69">
        <f t="shared" si="5"/>
        <v>39028500</v>
      </c>
      <c r="M12" s="101">
        <f t="shared" si="5"/>
        <v>27144600</v>
      </c>
      <c r="N12" s="69">
        <f t="shared" si="5"/>
        <v>12348000</v>
      </c>
      <c r="O12" s="58">
        <f t="shared" si="5"/>
        <v>5476800</v>
      </c>
      <c r="P12" s="58">
        <f t="shared" si="5"/>
        <v>3914400</v>
      </c>
      <c r="Q12" s="58">
        <f t="shared" si="5"/>
        <v>2049600</v>
      </c>
      <c r="R12" s="58">
        <f t="shared" si="5"/>
        <v>1528800</v>
      </c>
      <c r="S12" s="58">
        <f t="shared" si="5"/>
        <v>789600</v>
      </c>
      <c r="T12" s="58">
        <f t="shared" si="5"/>
        <v>940800</v>
      </c>
      <c r="U12" s="58">
        <f t="shared" si="5"/>
        <v>672000</v>
      </c>
      <c r="V12" s="58">
        <f t="shared" si="5"/>
        <v>386400</v>
      </c>
      <c r="W12" s="58">
        <f t="shared" si="5"/>
        <v>268800</v>
      </c>
      <c r="X12" s="58">
        <f t="shared" si="5"/>
        <v>436800</v>
      </c>
      <c r="Y12" s="58">
        <f t="shared" si="5"/>
        <v>252000</v>
      </c>
      <c r="Z12" s="58">
        <f t="shared" si="5"/>
        <v>235200</v>
      </c>
      <c r="AA12" s="58">
        <f t="shared" si="5"/>
        <v>117600</v>
      </c>
      <c r="AB12" s="58">
        <f t="shared" si="5"/>
        <v>0</v>
      </c>
      <c r="AC12" s="58">
        <f t="shared" si="5"/>
        <v>100800</v>
      </c>
      <c r="AD12" s="58">
        <f t="shared" si="5"/>
        <v>117600</v>
      </c>
      <c r="AE12" s="58">
        <f t="shared" si="5"/>
        <v>0</v>
      </c>
      <c r="AF12" s="58">
        <f t="shared" si="5"/>
        <v>554400</v>
      </c>
    </row>
    <row r="13" spans="1:32" ht="15.75" customHeight="1" x14ac:dyDescent="0.15">
      <c r="A13" s="62" t="s">
        <v>2</v>
      </c>
      <c r="B13" s="58">
        <f t="shared" ref="B13:AF13" si="6">SUM(B50:B70)</f>
        <v>292162.52678337728</v>
      </c>
      <c r="C13" s="58">
        <f t="shared" si="6"/>
        <v>960314.80322468723</v>
      </c>
      <c r="D13" s="58">
        <f t="shared" si="6"/>
        <v>1399174.9700385362</v>
      </c>
      <c r="E13" s="58">
        <f t="shared" si="6"/>
        <v>2793008.0092076152</v>
      </c>
      <c r="F13" s="58">
        <f t="shared" si="6"/>
        <v>4718979.5465264469</v>
      </c>
      <c r="G13" s="58">
        <f t="shared" si="6"/>
        <v>6513457.4009047998</v>
      </c>
      <c r="H13" s="58">
        <f t="shared" si="6"/>
        <v>20155105.170461144</v>
      </c>
      <c r="I13" s="69">
        <f t="shared" si="6"/>
        <v>29610733.727159157</v>
      </c>
      <c r="J13" s="92">
        <f t="shared" si="6"/>
        <v>41637474.70310273</v>
      </c>
      <c r="K13" s="69">
        <f t="shared" si="6"/>
        <v>31236324.382510833</v>
      </c>
      <c r="L13" s="69">
        <f t="shared" si="6"/>
        <v>17455786.410348617</v>
      </c>
      <c r="M13" s="101">
        <f t="shared" si="6"/>
        <v>11084917.471882395</v>
      </c>
      <c r="N13" s="69">
        <f t="shared" si="6"/>
        <v>4832392.8480626112</v>
      </c>
      <c r="O13" s="58">
        <f t="shared" si="6"/>
        <v>2143347.031929811</v>
      </c>
      <c r="P13" s="58">
        <f t="shared" si="6"/>
        <v>1531901.4062565828</v>
      </c>
      <c r="Q13" s="58">
        <f t="shared" si="6"/>
        <v>802111.46593692317</v>
      </c>
      <c r="R13" s="58">
        <f t="shared" si="6"/>
        <v>598296.2573791804</v>
      </c>
      <c r="S13" s="58">
        <f t="shared" si="6"/>
        <v>309010.15491012618</v>
      </c>
      <c r="T13" s="58">
        <f t="shared" si="6"/>
        <v>368182.31223334168</v>
      </c>
      <c r="U13" s="58">
        <f t="shared" si="6"/>
        <v>262987.36588095839</v>
      </c>
      <c r="V13" s="58">
        <f t="shared" si="6"/>
        <v>151217.73538155109</v>
      </c>
      <c r="W13" s="58">
        <f t="shared" si="6"/>
        <v>105194.94635238335</v>
      </c>
      <c r="X13" s="58">
        <f t="shared" si="6"/>
        <v>170941.78782262301</v>
      </c>
      <c r="Y13" s="58">
        <f t="shared" si="6"/>
        <v>98620.262205359395</v>
      </c>
      <c r="Z13" s="58">
        <f t="shared" si="6"/>
        <v>92045.578058335421</v>
      </c>
      <c r="AA13" s="58">
        <f t="shared" si="6"/>
        <v>46022.78902916771</v>
      </c>
      <c r="AB13" s="58">
        <f t="shared" si="6"/>
        <v>0</v>
      </c>
      <c r="AC13" s="58">
        <f t="shared" si="6"/>
        <v>39448.104882143758</v>
      </c>
      <c r="AD13" s="58">
        <f t="shared" si="6"/>
        <v>46022.78902916771</v>
      </c>
      <c r="AE13" s="58">
        <f t="shared" si="6"/>
        <v>0</v>
      </c>
      <c r="AF13" s="58">
        <f t="shared" si="6"/>
        <v>216964.57685179065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298766.02951850952</v>
      </c>
      <c r="O15" s="58">
        <f t="shared" si="7"/>
        <v>399047.57715064997</v>
      </c>
      <c r="P15" s="58">
        <f t="shared" si="7"/>
        <v>477859.35815938225</v>
      </c>
      <c r="Q15" s="58">
        <f t="shared" si="7"/>
        <v>349955.34830521524</v>
      </c>
      <c r="R15" s="58">
        <f t="shared" si="7"/>
        <v>335432.76950487209</v>
      </c>
      <c r="S15" s="58">
        <f t="shared" si="7"/>
        <v>212106.32822295057</v>
      </c>
      <c r="T15" s="58">
        <f t="shared" si="7"/>
        <v>298507.35763148055</v>
      </c>
      <c r="U15" s="58">
        <f t="shared" si="7"/>
        <v>246107.82394474631</v>
      </c>
      <c r="V15" s="58">
        <f t="shared" si="7"/>
        <v>160422.76136638585</v>
      </c>
      <c r="W15" s="58">
        <f t="shared" si="7"/>
        <v>124753.75580142095</v>
      </c>
      <c r="X15" s="58">
        <f t="shared" si="7"/>
        <v>223982.13932208595</v>
      </c>
      <c r="Y15" s="58">
        <f t="shared" si="7"/>
        <v>141484.2839231902</v>
      </c>
      <c r="Z15" s="58">
        <f t="shared" si="7"/>
        <v>143627.56527285927</v>
      </c>
      <c r="AA15" s="58">
        <f t="shared" si="7"/>
        <v>77536.898136946504</v>
      </c>
      <c r="AB15" s="58">
        <f t="shared" si="7"/>
        <v>0</v>
      </c>
      <c r="AC15" s="58">
        <f t="shared" si="7"/>
        <v>76326.683236917932</v>
      </c>
      <c r="AD15" s="58">
        <f t="shared" si="7"/>
        <v>94803.246596133147</v>
      </c>
      <c r="AE15" s="58">
        <f t="shared" si="7"/>
        <v>0</v>
      </c>
      <c r="AF15" s="58">
        <f t="shared" si="7"/>
        <v>501195.25768207113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2574265.6665860149</v>
      </c>
      <c r="K16" s="117">
        <f t="shared" si="8"/>
        <v>5815567.6044255784</v>
      </c>
      <c r="L16" s="117">
        <f t="shared" si="8"/>
        <v>5445135.6047775131</v>
      </c>
      <c r="M16" s="118">
        <f t="shared" si="8"/>
        <v>4836268.1741196131</v>
      </c>
      <c r="N16" s="127">
        <f t="shared" si="8"/>
        <v>2709264.6767701218</v>
      </c>
      <c r="O16" s="127">
        <f t="shared" si="8"/>
        <v>1471205.5957591892</v>
      </c>
      <c r="P16" s="127">
        <f t="shared" si="8"/>
        <v>1242003.8272881242</v>
      </c>
      <c r="Q16" s="127">
        <f t="shared" si="8"/>
        <v>750628.86303147615</v>
      </c>
      <c r="R16" s="127">
        <f t="shared" si="8"/>
        <v>634716.14279743959</v>
      </c>
      <c r="S16" s="127">
        <f t="shared" si="8"/>
        <v>366464.157666674</v>
      </c>
      <c r="T16" s="127">
        <f t="shared" si="8"/>
        <v>482423.06930910831</v>
      </c>
      <c r="U16" s="127">
        <f t="shared" si="8"/>
        <v>377291.42379517411</v>
      </c>
      <c r="V16" s="127">
        <f t="shared" si="8"/>
        <v>235959.57151969735</v>
      </c>
      <c r="W16" s="127">
        <f t="shared" si="8"/>
        <v>177227.19574159198</v>
      </c>
      <c r="X16" s="127">
        <f t="shared" si="8"/>
        <v>309371.57688669907</v>
      </c>
      <c r="Y16" s="127">
        <f t="shared" si="8"/>
        <v>190816.70809229478</v>
      </c>
      <c r="Z16" s="127">
        <f t="shared" si="8"/>
        <v>189606.49319226629</v>
      </c>
      <c r="AA16" s="127">
        <f t="shared" si="8"/>
        <v>100526.36209665003</v>
      </c>
      <c r="AB16" s="127">
        <f t="shared" si="8"/>
        <v>0</v>
      </c>
      <c r="AC16" s="127">
        <f t="shared" si="8"/>
        <v>96031.938059520893</v>
      </c>
      <c r="AD16" s="127">
        <f t="shared" si="8"/>
        <v>117760.37656995794</v>
      </c>
      <c r="AE16" s="127">
        <f t="shared" si="8"/>
        <v>0</v>
      </c>
      <c r="AF16" s="127">
        <f t="shared" si="8"/>
        <v>609421.72755867394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71100</v>
      </c>
      <c r="C18" s="58">
        <f t="shared" si="9"/>
        <v>233700</v>
      </c>
      <c r="D18" s="58">
        <f t="shared" si="9"/>
        <v>340500</v>
      </c>
      <c r="E18" s="58">
        <f t="shared" si="9"/>
        <v>679700</v>
      </c>
      <c r="F18" s="58">
        <f t="shared" si="9"/>
        <v>1148400</v>
      </c>
      <c r="G18" s="58">
        <f t="shared" si="9"/>
        <v>1585100.0000000002</v>
      </c>
      <c r="H18" s="58">
        <f t="shared" si="9"/>
        <v>4904900</v>
      </c>
      <c r="I18" s="58">
        <f t="shared" si="9"/>
        <v>7206000</v>
      </c>
      <c r="J18" s="92">
        <f t="shared" si="9"/>
        <v>10766099.999999998</v>
      </c>
      <c r="K18" s="69">
        <f t="shared" si="9"/>
        <v>9026900</v>
      </c>
      <c r="L18" s="69">
        <f t="shared" si="9"/>
        <v>5575500</v>
      </c>
      <c r="M18" s="101">
        <f t="shared" si="9"/>
        <v>3877800</v>
      </c>
      <c r="N18" s="58">
        <f t="shared" si="9"/>
        <v>1806680.8613597872</v>
      </c>
      <c r="O18" s="58">
        <f t="shared" si="9"/>
        <v>839406.79673580709</v>
      </c>
      <c r="P18" s="58">
        <f t="shared" si="9"/>
        <v>627465.62259419751</v>
      </c>
      <c r="Q18" s="58">
        <f t="shared" si="9"/>
        <v>342793.62118645932</v>
      </c>
      <c r="R18" s="58">
        <f t="shared" si="9"/>
        <v>266318.96707212459</v>
      </c>
      <c r="S18" s="58">
        <f t="shared" si="9"/>
        <v>143100.90403185005</v>
      </c>
      <c r="T18" s="58">
        <f t="shared" si="9"/>
        <v>177043.90823306865</v>
      </c>
      <c r="U18" s="58">
        <f t="shared" si="9"/>
        <v>131158.26056353518</v>
      </c>
      <c r="V18" s="58">
        <f t="shared" si="9"/>
        <v>78117.537338055117</v>
      </c>
      <c r="W18" s="58">
        <f t="shared" si="9"/>
        <v>56221.965114488703</v>
      </c>
      <c r="X18" s="58">
        <f t="shared" si="9"/>
        <v>94397.448474583725</v>
      </c>
      <c r="Y18" s="58">
        <f t="shared" si="9"/>
        <v>56212.040560455753</v>
      </c>
      <c r="Z18" s="58">
        <f t="shared" si="9"/>
        <v>54118.223610408459</v>
      </c>
      <c r="AA18" s="58">
        <f t="shared" si="9"/>
        <v>27876.699733849506</v>
      </c>
      <c r="AB18" s="58">
        <f t="shared" si="9"/>
        <v>0</v>
      </c>
      <c r="AC18" s="58">
        <f t="shared" si="9"/>
        <v>25303.811890988276</v>
      </c>
      <c r="AD18" s="58">
        <f t="shared" si="9"/>
        <v>30343.32094230473</v>
      </c>
      <c r="AE18" s="58">
        <f t="shared" si="9"/>
        <v>0</v>
      </c>
      <c r="AF18" s="58">
        <f t="shared" si="9"/>
        <v>150799.32252601016</v>
      </c>
    </row>
    <row r="19" spans="1:32" ht="15.75" customHeight="1" x14ac:dyDescent="0.15">
      <c r="A19" s="62" t="s">
        <v>88</v>
      </c>
      <c r="B19" s="58">
        <f t="shared" ref="B19:AF19" si="10">3*(B50+B98)</f>
        <v>46326.541540809456</v>
      </c>
      <c r="C19" s="58">
        <f t="shared" si="10"/>
        <v>152271.62810249184</v>
      </c>
      <c r="D19" s="58">
        <f t="shared" si="10"/>
        <v>221859.17573341244</v>
      </c>
      <c r="E19" s="58">
        <f t="shared" si="10"/>
        <v>442871.3120293697</v>
      </c>
      <c r="F19" s="58">
        <f t="shared" si="10"/>
        <v>748261.60767180845</v>
      </c>
      <c r="G19" s="58">
        <f t="shared" si="10"/>
        <v>1032801.7017768926</v>
      </c>
      <c r="H19" s="58">
        <f t="shared" si="10"/>
        <v>3195879.79751781</v>
      </c>
      <c r="I19" s="58">
        <f t="shared" si="10"/>
        <v>4695204.7586930096</v>
      </c>
      <c r="J19" s="92">
        <f t="shared" si="10"/>
        <v>6969968.5548870089</v>
      </c>
      <c r="K19" s="69">
        <f t="shared" si="10"/>
        <v>5783760.7472593505</v>
      </c>
      <c r="L19" s="69">
        <f t="shared" si="10"/>
        <v>3545740.7690520217</v>
      </c>
      <c r="M19" s="101">
        <f t="shared" si="10"/>
        <v>2448567.4430446411</v>
      </c>
      <c r="N19" s="58">
        <f t="shared" si="10"/>
        <v>1153282.7174649369</v>
      </c>
      <c r="O19" s="58">
        <f t="shared" si="10"/>
        <v>550030.51302447624</v>
      </c>
      <c r="P19" s="58">
        <f t="shared" si="10"/>
        <v>420333.96609419736</v>
      </c>
      <c r="Q19" s="58">
        <f t="shared" si="10"/>
        <v>234418.92409664456</v>
      </c>
      <c r="R19" s="58">
        <f t="shared" si="10"/>
        <v>185542.15168031136</v>
      </c>
      <c r="S19" s="58">
        <f t="shared" si="10"/>
        <v>101349.99613659357</v>
      </c>
      <c r="T19" s="58">
        <f t="shared" si="10"/>
        <v>127298.14563446514</v>
      </c>
      <c r="U19" s="58">
        <f t="shared" si="10"/>
        <v>95599.177902590949</v>
      </c>
      <c r="V19" s="58">
        <f t="shared" si="10"/>
        <v>57686.241985057262</v>
      </c>
      <c r="W19" s="58">
        <f t="shared" si="10"/>
        <v>41998.332050111014</v>
      </c>
      <c r="X19" s="58">
        <f t="shared" si="10"/>
        <v>71301.201553803534</v>
      </c>
      <c r="Y19" s="58">
        <f t="shared" si="10"/>
        <v>42897.180880486543</v>
      </c>
      <c r="Z19" s="58">
        <f t="shared" si="10"/>
        <v>41681.782960757584</v>
      </c>
      <c r="AA19" s="58">
        <f t="shared" si="10"/>
        <v>21658.479409024068</v>
      </c>
      <c r="AB19" s="58">
        <f t="shared" si="10"/>
        <v>0</v>
      </c>
      <c r="AC19" s="58">
        <f t="shared" si="10"/>
        <v>19973.908755423618</v>
      </c>
      <c r="AD19" s="58">
        <f t="shared" si="10"/>
        <v>24120.481476639488</v>
      </c>
      <c r="AE19" s="58">
        <f t="shared" si="10"/>
        <v>0</v>
      </c>
      <c r="AF19" s="58">
        <f t="shared" si="10"/>
        <v>121463.07933073117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568800</v>
      </c>
      <c r="C21" s="58">
        <f t="shared" si="11"/>
        <v>1869600</v>
      </c>
      <c r="D21" s="58">
        <f t="shared" si="11"/>
        <v>2724000</v>
      </c>
      <c r="E21" s="58">
        <f t="shared" si="11"/>
        <v>5437600</v>
      </c>
      <c r="F21" s="58">
        <f t="shared" si="11"/>
        <v>9187200</v>
      </c>
      <c r="G21" s="58">
        <f t="shared" si="11"/>
        <v>12680800</v>
      </c>
      <c r="H21" s="58">
        <f t="shared" si="11"/>
        <v>39239200.000000007</v>
      </c>
      <c r="I21" s="58">
        <f t="shared" si="11"/>
        <v>57648000</v>
      </c>
      <c r="J21" s="92">
        <f t="shared" si="11"/>
        <v>86128799.999999985</v>
      </c>
      <c r="K21" s="69">
        <f t="shared" si="11"/>
        <v>72215199.999999985</v>
      </c>
      <c r="L21" s="69">
        <f t="shared" si="11"/>
        <v>44604000</v>
      </c>
      <c r="M21" s="101">
        <f t="shared" si="11"/>
        <v>31022400</v>
      </c>
      <c r="N21" s="58">
        <f t="shared" si="11"/>
        <v>14453446.890878297</v>
      </c>
      <c r="O21" s="58">
        <f t="shared" si="11"/>
        <v>6715254.3738864576</v>
      </c>
      <c r="P21" s="58">
        <f t="shared" si="11"/>
        <v>5019724.9807535792</v>
      </c>
      <c r="Q21" s="58">
        <f t="shared" si="11"/>
        <v>2742348.9694916746</v>
      </c>
      <c r="R21" s="58">
        <f t="shared" si="11"/>
        <v>2130551.7365769967</v>
      </c>
      <c r="S21" s="58">
        <f t="shared" si="11"/>
        <v>1144807.2322548006</v>
      </c>
      <c r="T21" s="58">
        <f t="shared" si="11"/>
        <v>1416351.2658645492</v>
      </c>
      <c r="U21" s="58">
        <f t="shared" si="11"/>
        <v>1049266.0845082814</v>
      </c>
      <c r="V21" s="58">
        <f t="shared" si="11"/>
        <v>624940.29870444094</v>
      </c>
      <c r="W21" s="58">
        <f t="shared" si="11"/>
        <v>449775.72091590962</v>
      </c>
      <c r="X21" s="58">
        <f t="shared" si="11"/>
        <v>755179.58779666969</v>
      </c>
      <c r="Y21" s="58">
        <f t="shared" si="11"/>
        <v>449696.32448364596</v>
      </c>
      <c r="Z21" s="58">
        <f t="shared" si="11"/>
        <v>432945.78888326779</v>
      </c>
      <c r="AA21" s="58">
        <f t="shared" si="11"/>
        <v>223013.59787079599</v>
      </c>
      <c r="AB21" s="58">
        <f t="shared" si="11"/>
        <v>0</v>
      </c>
      <c r="AC21" s="58">
        <f t="shared" si="11"/>
        <v>202430.49512790621</v>
      </c>
      <c r="AD21" s="58">
        <f t="shared" si="11"/>
        <v>242746.5675384379</v>
      </c>
      <c r="AE21" s="58">
        <f t="shared" si="11"/>
        <v>0</v>
      </c>
      <c r="AF21" s="58">
        <f t="shared" si="11"/>
        <v>1206394.5802080813</v>
      </c>
    </row>
    <row r="22" spans="1:32" ht="15.75" customHeight="1" x14ac:dyDescent="0.15">
      <c r="A22" s="62" t="s">
        <v>92</v>
      </c>
      <c r="B22" s="58">
        <f t="shared" ref="B22:AF22" si="12">B13+B16+B19</f>
        <v>338489.06832418672</v>
      </c>
      <c r="C22" s="58">
        <f t="shared" si="12"/>
        <v>1112586.4313271791</v>
      </c>
      <c r="D22" s="58">
        <f t="shared" si="12"/>
        <v>1621034.1457719486</v>
      </c>
      <c r="E22" s="58">
        <f t="shared" si="12"/>
        <v>3235879.3212369848</v>
      </c>
      <c r="F22" s="58">
        <f t="shared" si="12"/>
        <v>5467241.1541982554</v>
      </c>
      <c r="G22" s="58">
        <f t="shared" si="12"/>
        <v>7546259.1026816927</v>
      </c>
      <c r="H22" s="58">
        <f t="shared" si="12"/>
        <v>23350984.967978954</v>
      </c>
      <c r="I22" s="58">
        <f t="shared" si="12"/>
        <v>34305938.485852167</v>
      </c>
      <c r="J22" s="92">
        <f t="shared" si="12"/>
        <v>51181708.924575754</v>
      </c>
      <c r="K22" s="69">
        <f t="shared" si="12"/>
        <v>42835652.734195761</v>
      </c>
      <c r="L22" s="69">
        <f t="shared" si="12"/>
        <v>26446662.784178153</v>
      </c>
      <c r="M22" s="101">
        <f t="shared" si="12"/>
        <v>18369753.08904665</v>
      </c>
      <c r="N22" s="58">
        <f t="shared" si="12"/>
        <v>8694940.2422976699</v>
      </c>
      <c r="O22" s="58">
        <f t="shared" si="12"/>
        <v>4164583.1407134766</v>
      </c>
      <c r="P22" s="58">
        <f t="shared" si="12"/>
        <v>3194239.1996389045</v>
      </c>
      <c r="Q22" s="58">
        <f t="shared" si="12"/>
        <v>1787159.2530650438</v>
      </c>
      <c r="R22" s="58">
        <f t="shared" si="12"/>
        <v>1418554.5518569315</v>
      </c>
      <c r="S22" s="58">
        <f t="shared" si="12"/>
        <v>776824.30871339375</v>
      </c>
      <c r="T22" s="58">
        <f t="shared" si="12"/>
        <v>977903.5271769152</v>
      </c>
      <c r="U22" s="58">
        <f t="shared" si="12"/>
        <v>735877.96757872344</v>
      </c>
      <c r="V22" s="58">
        <f t="shared" si="12"/>
        <v>444863.54888630565</v>
      </c>
      <c r="W22" s="58">
        <f t="shared" si="12"/>
        <v>324420.47414408636</v>
      </c>
      <c r="X22" s="58">
        <f t="shared" si="12"/>
        <v>551614.56626312563</v>
      </c>
      <c r="Y22" s="58">
        <f t="shared" si="12"/>
        <v>332334.15117814072</v>
      </c>
      <c r="Z22" s="58">
        <f t="shared" si="12"/>
        <v>323333.85421135928</v>
      </c>
      <c r="AA22" s="58">
        <f t="shared" si="12"/>
        <v>168207.6305348418</v>
      </c>
      <c r="AB22" s="58">
        <f t="shared" si="12"/>
        <v>0</v>
      </c>
      <c r="AC22" s="58">
        <f t="shared" si="12"/>
        <v>155453.95169708825</v>
      </c>
      <c r="AD22" s="58">
        <f t="shared" si="12"/>
        <v>187903.64707576513</v>
      </c>
      <c r="AE22" s="58">
        <f t="shared" si="12"/>
        <v>0</v>
      </c>
      <c r="AF22" s="58">
        <f t="shared" si="12"/>
        <v>947849.38374119578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23700</v>
      </c>
      <c r="C26" s="58">
        <f t="shared" si="13"/>
        <v>77900</v>
      </c>
      <c r="D26" s="58">
        <f t="shared" si="13"/>
        <v>113500</v>
      </c>
      <c r="E26" s="58">
        <f t="shared" si="13"/>
        <v>226566.66666666669</v>
      </c>
      <c r="F26" s="58">
        <f t="shared" si="13"/>
        <v>382800</v>
      </c>
      <c r="G26" s="58">
        <f t="shared" si="13"/>
        <v>528366.66666666674</v>
      </c>
      <c r="H26" s="58">
        <f t="shared" si="13"/>
        <v>1634966.6666666665</v>
      </c>
      <c r="I26" s="58">
        <f t="shared" si="13"/>
        <v>2402000</v>
      </c>
      <c r="J26" s="92">
        <f t="shared" si="13"/>
        <v>3588699.9999999995</v>
      </c>
      <c r="K26" s="69">
        <f t="shared" si="13"/>
        <v>3008966.666666667</v>
      </c>
      <c r="L26" s="69">
        <f t="shared" si="13"/>
        <v>1858500</v>
      </c>
      <c r="M26" s="101">
        <f t="shared" si="13"/>
        <v>1292600</v>
      </c>
      <c r="N26" s="58">
        <f t="shared" ref="N26:AF26" si="14">N$4/75*N8</f>
        <v>588000</v>
      </c>
      <c r="O26" s="58">
        <f t="shared" si="14"/>
        <v>260800</v>
      </c>
      <c r="P26" s="58">
        <f t="shared" si="14"/>
        <v>186400</v>
      </c>
      <c r="Q26" s="58">
        <f t="shared" si="14"/>
        <v>97600</v>
      </c>
      <c r="R26" s="58">
        <f t="shared" si="14"/>
        <v>72800</v>
      </c>
      <c r="S26" s="58">
        <f t="shared" si="14"/>
        <v>37600</v>
      </c>
      <c r="T26" s="58">
        <f t="shared" si="14"/>
        <v>44800</v>
      </c>
      <c r="U26" s="58">
        <f t="shared" si="14"/>
        <v>32000</v>
      </c>
      <c r="V26" s="58">
        <f t="shared" si="14"/>
        <v>18400</v>
      </c>
      <c r="W26" s="58">
        <f t="shared" si="14"/>
        <v>12800</v>
      </c>
      <c r="X26" s="58">
        <f t="shared" si="14"/>
        <v>20800</v>
      </c>
      <c r="Y26" s="58">
        <f t="shared" si="14"/>
        <v>12000</v>
      </c>
      <c r="Z26" s="58">
        <f t="shared" si="14"/>
        <v>11200</v>
      </c>
      <c r="AA26" s="58">
        <f t="shared" si="14"/>
        <v>5600</v>
      </c>
      <c r="AB26" s="58">
        <f t="shared" si="14"/>
        <v>0</v>
      </c>
      <c r="AC26" s="58">
        <f t="shared" si="14"/>
        <v>4800</v>
      </c>
      <c r="AD26" s="58">
        <f t="shared" si="14"/>
        <v>5600</v>
      </c>
      <c r="AE26" s="58">
        <f t="shared" si="14"/>
        <v>0</v>
      </c>
      <c r="AF26" s="58">
        <f t="shared" si="14"/>
        <v>26400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23700</v>
      </c>
      <c r="C27" s="58">
        <f t="shared" si="16"/>
        <v>77900</v>
      </c>
      <c r="D27" s="58">
        <f t="shared" si="16"/>
        <v>113500</v>
      </c>
      <c r="E27" s="58">
        <f t="shared" si="16"/>
        <v>226566.66666666669</v>
      </c>
      <c r="F27" s="58">
        <f t="shared" si="16"/>
        <v>382800</v>
      </c>
      <c r="G27" s="58">
        <f t="shared" si="16"/>
        <v>528366.66666666674</v>
      </c>
      <c r="H27" s="58">
        <f t="shared" si="16"/>
        <v>1634966.6666666665</v>
      </c>
      <c r="I27" s="58">
        <f t="shared" si="16"/>
        <v>2402000</v>
      </c>
      <c r="J27" s="92">
        <f t="shared" si="16"/>
        <v>3588699.9999999995</v>
      </c>
      <c r="K27" s="69">
        <f t="shared" si="16"/>
        <v>3008966.666666667</v>
      </c>
      <c r="L27" s="69">
        <f t="shared" si="16"/>
        <v>1858500</v>
      </c>
      <c r="M27" s="101">
        <f t="shared" si="16"/>
        <v>1292600</v>
      </c>
      <c r="N27" s="58">
        <f t="shared" si="16"/>
        <v>588000</v>
      </c>
      <c r="O27" s="58">
        <f t="shared" si="16"/>
        <v>260800</v>
      </c>
      <c r="P27" s="58">
        <f t="shared" si="16"/>
        <v>186400</v>
      </c>
      <c r="Q27" s="58">
        <f t="shared" si="16"/>
        <v>97600</v>
      </c>
      <c r="R27" s="58">
        <f t="shared" si="16"/>
        <v>72800</v>
      </c>
      <c r="S27" s="58">
        <f t="shared" si="16"/>
        <v>37600</v>
      </c>
      <c r="T27" s="58">
        <f t="shared" si="16"/>
        <v>44800</v>
      </c>
      <c r="U27" s="58">
        <f t="shared" si="16"/>
        <v>32000</v>
      </c>
      <c r="V27" s="58">
        <f t="shared" si="16"/>
        <v>18400</v>
      </c>
      <c r="W27" s="58">
        <f t="shared" si="16"/>
        <v>12800</v>
      </c>
      <c r="X27" s="58">
        <f t="shared" si="16"/>
        <v>20800</v>
      </c>
      <c r="Y27" s="58">
        <f t="shared" si="16"/>
        <v>12000</v>
      </c>
      <c r="Z27" s="58">
        <f t="shared" si="16"/>
        <v>11200</v>
      </c>
      <c r="AA27" s="58">
        <f t="shared" si="16"/>
        <v>5600</v>
      </c>
      <c r="AB27" s="58">
        <f t="shared" si="16"/>
        <v>0</v>
      </c>
      <c r="AC27" s="58">
        <f t="shared" si="16"/>
        <v>4800</v>
      </c>
      <c r="AD27" s="58">
        <f t="shared" si="16"/>
        <v>5600</v>
      </c>
      <c r="AE27" s="58">
        <f t="shared" si="16"/>
        <v>0</v>
      </c>
      <c r="AF27" s="58">
        <f t="shared" si="16"/>
        <v>26400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23700</v>
      </c>
      <c r="C28" s="58">
        <f t="shared" si="17"/>
        <v>77900</v>
      </c>
      <c r="D28" s="58">
        <f t="shared" si="17"/>
        <v>113500</v>
      </c>
      <c r="E28" s="58">
        <f t="shared" si="17"/>
        <v>226566.66666666669</v>
      </c>
      <c r="F28" s="58">
        <f t="shared" si="17"/>
        <v>382800</v>
      </c>
      <c r="G28" s="58">
        <f t="shared" si="17"/>
        <v>528366.66666666674</v>
      </c>
      <c r="H28" s="58">
        <f t="shared" si="17"/>
        <v>1634966.6666666665</v>
      </c>
      <c r="I28" s="58">
        <f t="shared" si="17"/>
        <v>2402000</v>
      </c>
      <c r="J28" s="92">
        <f t="shared" si="17"/>
        <v>3588699.9999999995</v>
      </c>
      <c r="K28" s="69">
        <f t="shared" si="17"/>
        <v>3008966.666666667</v>
      </c>
      <c r="L28" s="69">
        <f t="shared" si="17"/>
        <v>1858500</v>
      </c>
      <c r="M28" s="101">
        <f t="shared" si="17"/>
        <v>1292600</v>
      </c>
      <c r="N28" s="58">
        <f t="shared" si="17"/>
        <v>588000</v>
      </c>
      <c r="O28" s="58">
        <f t="shared" si="17"/>
        <v>260800</v>
      </c>
      <c r="P28" s="58">
        <f t="shared" si="17"/>
        <v>186400</v>
      </c>
      <c r="Q28" s="58">
        <f t="shared" si="17"/>
        <v>97600</v>
      </c>
      <c r="R28" s="58">
        <f t="shared" si="17"/>
        <v>72800</v>
      </c>
      <c r="S28" s="58">
        <f t="shared" si="17"/>
        <v>37600</v>
      </c>
      <c r="T28" s="58">
        <f t="shared" si="17"/>
        <v>44800</v>
      </c>
      <c r="U28" s="58">
        <f t="shared" si="17"/>
        <v>32000</v>
      </c>
      <c r="V28" s="58">
        <f t="shared" si="17"/>
        <v>18400</v>
      </c>
      <c r="W28" s="58">
        <f t="shared" si="17"/>
        <v>12800</v>
      </c>
      <c r="X28" s="58">
        <f t="shared" si="17"/>
        <v>20800</v>
      </c>
      <c r="Y28" s="58">
        <f t="shared" si="17"/>
        <v>12000</v>
      </c>
      <c r="Z28" s="58">
        <f t="shared" si="17"/>
        <v>11200</v>
      </c>
      <c r="AA28" s="58">
        <f t="shared" si="17"/>
        <v>5600</v>
      </c>
      <c r="AB28" s="58">
        <f t="shared" si="17"/>
        <v>0</v>
      </c>
      <c r="AC28" s="58">
        <f t="shared" si="17"/>
        <v>4800</v>
      </c>
      <c r="AD28" s="58">
        <f t="shared" si="17"/>
        <v>5600</v>
      </c>
      <c r="AE28" s="58">
        <f t="shared" si="17"/>
        <v>0</v>
      </c>
      <c r="AF28" s="58">
        <f t="shared" si="17"/>
        <v>26400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23700</v>
      </c>
      <c r="C29" s="58">
        <f t="shared" si="18"/>
        <v>77900</v>
      </c>
      <c r="D29" s="58">
        <f t="shared" si="18"/>
        <v>113500</v>
      </c>
      <c r="E29" s="58">
        <f t="shared" si="18"/>
        <v>226566.66666666669</v>
      </c>
      <c r="F29" s="58">
        <f t="shared" si="18"/>
        <v>382800</v>
      </c>
      <c r="G29" s="58">
        <f t="shared" si="18"/>
        <v>528366.66666666674</v>
      </c>
      <c r="H29" s="58">
        <f t="shared" si="18"/>
        <v>1634966.6666666665</v>
      </c>
      <c r="I29" s="58">
        <f t="shared" si="18"/>
        <v>2402000</v>
      </c>
      <c r="J29" s="92">
        <f t="shared" si="18"/>
        <v>3588699.9999999995</v>
      </c>
      <c r="K29" s="69">
        <f t="shared" si="18"/>
        <v>3008966.666666667</v>
      </c>
      <c r="L29" s="69">
        <f t="shared" si="18"/>
        <v>1858500</v>
      </c>
      <c r="M29" s="101">
        <f t="shared" si="18"/>
        <v>1292600</v>
      </c>
      <c r="N29" s="58">
        <f t="shared" si="18"/>
        <v>588000</v>
      </c>
      <c r="O29" s="58">
        <f t="shared" si="18"/>
        <v>260800</v>
      </c>
      <c r="P29" s="58">
        <f t="shared" si="18"/>
        <v>186400</v>
      </c>
      <c r="Q29" s="58">
        <f t="shared" si="18"/>
        <v>97600</v>
      </c>
      <c r="R29" s="58">
        <f t="shared" si="18"/>
        <v>72800</v>
      </c>
      <c r="S29" s="58">
        <f t="shared" si="18"/>
        <v>37600</v>
      </c>
      <c r="T29" s="58">
        <f t="shared" si="18"/>
        <v>44800</v>
      </c>
      <c r="U29" s="58">
        <f t="shared" si="18"/>
        <v>32000</v>
      </c>
      <c r="V29" s="58">
        <f t="shared" si="18"/>
        <v>18400</v>
      </c>
      <c r="W29" s="58">
        <f t="shared" si="18"/>
        <v>12800</v>
      </c>
      <c r="X29" s="58">
        <f t="shared" si="18"/>
        <v>20800</v>
      </c>
      <c r="Y29" s="58">
        <f t="shared" si="18"/>
        <v>12000</v>
      </c>
      <c r="Z29" s="58">
        <f t="shared" si="18"/>
        <v>11200</v>
      </c>
      <c r="AA29" s="58">
        <f t="shared" si="18"/>
        <v>5600</v>
      </c>
      <c r="AB29" s="58">
        <f t="shared" si="18"/>
        <v>0</v>
      </c>
      <c r="AC29" s="58">
        <f t="shared" si="18"/>
        <v>4800</v>
      </c>
      <c r="AD29" s="58">
        <f t="shared" si="18"/>
        <v>5600</v>
      </c>
      <c r="AE29" s="58">
        <f t="shared" si="18"/>
        <v>0</v>
      </c>
      <c r="AF29" s="58">
        <f t="shared" si="18"/>
        <v>26400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23700</v>
      </c>
      <c r="C30" s="58">
        <f t="shared" si="19"/>
        <v>77900</v>
      </c>
      <c r="D30" s="58">
        <f t="shared" si="19"/>
        <v>113500</v>
      </c>
      <c r="E30" s="58">
        <f t="shared" si="19"/>
        <v>226566.66666666669</v>
      </c>
      <c r="F30" s="58">
        <f t="shared" si="19"/>
        <v>382800</v>
      </c>
      <c r="G30" s="58">
        <f t="shared" si="19"/>
        <v>528366.66666666674</v>
      </c>
      <c r="H30" s="58">
        <f t="shared" si="19"/>
        <v>1634966.6666666665</v>
      </c>
      <c r="I30" s="58">
        <f t="shared" si="19"/>
        <v>2402000</v>
      </c>
      <c r="J30" s="92">
        <f t="shared" si="19"/>
        <v>3588699.9999999995</v>
      </c>
      <c r="K30" s="69">
        <f t="shared" si="19"/>
        <v>3008966.666666667</v>
      </c>
      <c r="L30" s="69">
        <f t="shared" si="19"/>
        <v>1858500</v>
      </c>
      <c r="M30" s="101">
        <f t="shared" si="19"/>
        <v>1292600</v>
      </c>
      <c r="N30" s="58">
        <f t="shared" si="19"/>
        <v>588000</v>
      </c>
      <c r="O30" s="58">
        <f t="shared" si="19"/>
        <v>260800</v>
      </c>
      <c r="P30" s="58">
        <f t="shared" si="19"/>
        <v>186400</v>
      </c>
      <c r="Q30" s="58">
        <f t="shared" si="19"/>
        <v>97600</v>
      </c>
      <c r="R30" s="58">
        <f t="shared" si="19"/>
        <v>72800</v>
      </c>
      <c r="S30" s="58">
        <f t="shared" si="19"/>
        <v>37600</v>
      </c>
      <c r="T30" s="58">
        <f t="shared" si="19"/>
        <v>44800</v>
      </c>
      <c r="U30" s="58">
        <f t="shared" si="19"/>
        <v>32000</v>
      </c>
      <c r="V30" s="58">
        <f t="shared" si="19"/>
        <v>18400</v>
      </c>
      <c r="W30" s="58">
        <f t="shared" si="19"/>
        <v>12800</v>
      </c>
      <c r="X30" s="58">
        <f t="shared" si="19"/>
        <v>20800</v>
      </c>
      <c r="Y30" s="58">
        <f t="shared" si="19"/>
        <v>12000</v>
      </c>
      <c r="Z30" s="58">
        <f t="shared" si="19"/>
        <v>11200</v>
      </c>
      <c r="AA30" s="58">
        <f t="shared" si="19"/>
        <v>5600</v>
      </c>
      <c r="AB30" s="58">
        <f t="shared" si="19"/>
        <v>0</v>
      </c>
      <c r="AC30" s="58">
        <f t="shared" si="19"/>
        <v>4800</v>
      </c>
      <c r="AD30" s="58">
        <f t="shared" si="19"/>
        <v>5600</v>
      </c>
      <c r="AE30" s="58">
        <f t="shared" si="19"/>
        <v>0</v>
      </c>
      <c r="AF30" s="58">
        <f t="shared" si="19"/>
        <v>26400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23700</v>
      </c>
      <c r="C31" s="58">
        <f t="shared" si="20"/>
        <v>77900</v>
      </c>
      <c r="D31" s="58">
        <f t="shared" si="20"/>
        <v>113500</v>
      </c>
      <c r="E31" s="58">
        <f t="shared" si="20"/>
        <v>226566.66666666669</v>
      </c>
      <c r="F31" s="58">
        <f t="shared" si="20"/>
        <v>382800</v>
      </c>
      <c r="G31" s="58">
        <f t="shared" si="20"/>
        <v>528366.66666666674</v>
      </c>
      <c r="H31" s="58">
        <f t="shared" si="20"/>
        <v>1634966.6666666665</v>
      </c>
      <c r="I31" s="58">
        <f t="shared" si="20"/>
        <v>2402000</v>
      </c>
      <c r="J31" s="92">
        <f t="shared" si="20"/>
        <v>3588699.9999999995</v>
      </c>
      <c r="K31" s="69">
        <f t="shared" si="20"/>
        <v>3008966.666666667</v>
      </c>
      <c r="L31" s="69">
        <f t="shared" si="20"/>
        <v>1858500</v>
      </c>
      <c r="M31" s="101">
        <f t="shared" si="20"/>
        <v>1292600</v>
      </c>
      <c r="N31" s="58">
        <f t="shared" si="20"/>
        <v>588000</v>
      </c>
      <c r="O31" s="58">
        <f t="shared" si="20"/>
        <v>260800</v>
      </c>
      <c r="P31" s="58">
        <f t="shared" si="20"/>
        <v>186400</v>
      </c>
      <c r="Q31" s="58">
        <f t="shared" si="20"/>
        <v>97600</v>
      </c>
      <c r="R31" s="58">
        <f t="shared" si="20"/>
        <v>72800</v>
      </c>
      <c r="S31" s="58">
        <f t="shared" si="20"/>
        <v>37600</v>
      </c>
      <c r="T31" s="58">
        <f t="shared" si="20"/>
        <v>44800</v>
      </c>
      <c r="U31" s="58">
        <f t="shared" si="20"/>
        <v>32000</v>
      </c>
      <c r="V31" s="58">
        <f t="shared" si="20"/>
        <v>18400</v>
      </c>
      <c r="W31" s="58">
        <f t="shared" si="20"/>
        <v>12800</v>
      </c>
      <c r="X31" s="58">
        <f t="shared" si="20"/>
        <v>20800</v>
      </c>
      <c r="Y31" s="58">
        <f t="shared" si="20"/>
        <v>12000</v>
      </c>
      <c r="Z31" s="58">
        <f t="shared" si="20"/>
        <v>11200</v>
      </c>
      <c r="AA31" s="58">
        <f t="shared" si="20"/>
        <v>5600</v>
      </c>
      <c r="AB31" s="58">
        <f t="shared" si="20"/>
        <v>0</v>
      </c>
      <c r="AC31" s="58">
        <f t="shared" si="20"/>
        <v>4800</v>
      </c>
      <c r="AD31" s="58">
        <f t="shared" si="20"/>
        <v>5600</v>
      </c>
      <c r="AE31" s="58">
        <f t="shared" si="20"/>
        <v>0</v>
      </c>
      <c r="AF31" s="58">
        <f t="shared" si="20"/>
        <v>26400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23700</v>
      </c>
      <c r="C32" s="58">
        <f t="shared" si="21"/>
        <v>77900</v>
      </c>
      <c r="D32" s="58">
        <f t="shared" si="21"/>
        <v>113500</v>
      </c>
      <c r="E32" s="58">
        <f t="shared" si="21"/>
        <v>226566.66666666669</v>
      </c>
      <c r="F32" s="58">
        <f t="shared" si="21"/>
        <v>382800</v>
      </c>
      <c r="G32" s="58">
        <f t="shared" si="21"/>
        <v>528366.66666666674</v>
      </c>
      <c r="H32" s="58">
        <f t="shared" si="21"/>
        <v>1634966.6666666665</v>
      </c>
      <c r="I32" s="58">
        <f t="shared" si="21"/>
        <v>2402000</v>
      </c>
      <c r="J32" s="92">
        <f t="shared" si="21"/>
        <v>3588699.9999999995</v>
      </c>
      <c r="K32" s="69">
        <f t="shared" si="21"/>
        <v>3008966.666666667</v>
      </c>
      <c r="L32" s="69">
        <f t="shared" si="21"/>
        <v>1858500</v>
      </c>
      <c r="M32" s="101">
        <f t="shared" si="21"/>
        <v>1292600</v>
      </c>
      <c r="N32" s="58">
        <f t="shared" si="21"/>
        <v>588000</v>
      </c>
      <c r="O32" s="58">
        <f t="shared" si="21"/>
        <v>260800</v>
      </c>
      <c r="P32" s="58">
        <f t="shared" si="21"/>
        <v>186400</v>
      </c>
      <c r="Q32" s="58">
        <f t="shared" si="21"/>
        <v>97600</v>
      </c>
      <c r="R32" s="58">
        <f t="shared" si="21"/>
        <v>72800</v>
      </c>
      <c r="S32" s="58">
        <f t="shared" si="21"/>
        <v>37600</v>
      </c>
      <c r="T32" s="58">
        <f t="shared" si="21"/>
        <v>44800</v>
      </c>
      <c r="U32" s="58">
        <f t="shared" si="21"/>
        <v>32000</v>
      </c>
      <c r="V32" s="58">
        <f t="shared" si="21"/>
        <v>18400</v>
      </c>
      <c r="W32" s="58">
        <f t="shared" si="21"/>
        <v>12800</v>
      </c>
      <c r="X32" s="58">
        <f t="shared" si="21"/>
        <v>20800</v>
      </c>
      <c r="Y32" s="58">
        <f t="shared" si="21"/>
        <v>12000</v>
      </c>
      <c r="Z32" s="58">
        <f t="shared" si="21"/>
        <v>11200</v>
      </c>
      <c r="AA32" s="58">
        <f t="shared" si="21"/>
        <v>5600</v>
      </c>
      <c r="AB32" s="58">
        <f t="shared" si="21"/>
        <v>0</v>
      </c>
      <c r="AC32" s="58">
        <f t="shared" si="21"/>
        <v>4800</v>
      </c>
      <c r="AD32" s="58">
        <f t="shared" si="21"/>
        <v>5600</v>
      </c>
      <c r="AE32" s="58">
        <f t="shared" si="21"/>
        <v>0</v>
      </c>
      <c r="AF32" s="58">
        <f t="shared" si="21"/>
        <v>26400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23700</v>
      </c>
      <c r="C33" s="58">
        <f t="shared" si="22"/>
        <v>77900</v>
      </c>
      <c r="D33" s="58">
        <f t="shared" si="22"/>
        <v>113500</v>
      </c>
      <c r="E33" s="58">
        <f t="shared" si="22"/>
        <v>226566.66666666669</v>
      </c>
      <c r="F33" s="58">
        <f t="shared" si="22"/>
        <v>382800</v>
      </c>
      <c r="G33" s="58">
        <f t="shared" si="22"/>
        <v>528366.66666666674</v>
      </c>
      <c r="H33" s="58">
        <f t="shared" si="22"/>
        <v>1634966.6666666665</v>
      </c>
      <c r="I33" s="58">
        <f t="shared" si="22"/>
        <v>2402000</v>
      </c>
      <c r="J33" s="92">
        <f t="shared" si="22"/>
        <v>3588699.9999999995</v>
      </c>
      <c r="K33" s="69">
        <f t="shared" si="22"/>
        <v>3008966.666666667</v>
      </c>
      <c r="L33" s="69">
        <f t="shared" si="22"/>
        <v>1858500</v>
      </c>
      <c r="M33" s="101">
        <f t="shared" si="22"/>
        <v>1292600</v>
      </c>
      <c r="N33" s="58">
        <f t="shared" si="22"/>
        <v>588000</v>
      </c>
      <c r="O33" s="58">
        <f t="shared" si="22"/>
        <v>260800</v>
      </c>
      <c r="P33" s="58">
        <f t="shared" si="22"/>
        <v>186400</v>
      </c>
      <c r="Q33" s="58">
        <f t="shared" si="22"/>
        <v>97600</v>
      </c>
      <c r="R33" s="58">
        <f t="shared" si="22"/>
        <v>72800</v>
      </c>
      <c r="S33" s="58">
        <f t="shared" si="22"/>
        <v>37600</v>
      </c>
      <c r="T33" s="58">
        <f t="shared" si="22"/>
        <v>44800</v>
      </c>
      <c r="U33" s="58">
        <f t="shared" si="22"/>
        <v>32000</v>
      </c>
      <c r="V33" s="58">
        <f t="shared" si="22"/>
        <v>18400</v>
      </c>
      <c r="W33" s="58">
        <f t="shared" si="22"/>
        <v>12800</v>
      </c>
      <c r="X33" s="58">
        <f t="shared" si="22"/>
        <v>20800</v>
      </c>
      <c r="Y33" s="58">
        <f t="shared" si="22"/>
        <v>12000</v>
      </c>
      <c r="Z33" s="58">
        <f t="shared" si="22"/>
        <v>11200</v>
      </c>
      <c r="AA33" s="58">
        <f t="shared" si="22"/>
        <v>5600</v>
      </c>
      <c r="AB33" s="58">
        <f t="shared" si="22"/>
        <v>0</v>
      </c>
      <c r="AC33" s="58">
        <f t="shared" si="22"/>
        <v>4800</v>
      </c>
      <c r="AD33" s="58">
        <f t="shared" si="22"/>
        <v>5600</v>
      </c>
      <c r="AE33" s="58">
        <f t="shared" si="22"/>
        <v>0</v>
      </c>
      <c r="AF33" s="58">
        <f t="shared" si="22"/>
        <v>26400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23700</v>
      </c>
      <c r="C34" s="58">
        <f t="shared" si="23"/>
        <v>77900</v>
      </c>
      <c r="D34" s="58">
        <f t="shared" si="23"/>
        <v>113500</v>
      </c>
      <c r="E34" s="58">
        <f t="shared" si="23"/>
        <v>226566.66666666669</v>
      </c>
      <c r="F34" s="58">
        <f t="shared" si="23"/>
        <v>382800</v>
      </c>
      <c r="G34" s="58">
        <f t="shared" si="23"/>
        <v>528366.66666666674</v>
      </c>
      <c r="H34" s="58">
        <f t="shared" si="23"/>
        <v>1634966.6666666665</v>
      </c>
      <c r="I34" s="58">
        <f t="shared" si="23"/>
        <v>2402000</v>
      </c>
      <c r="J34" s="92">
        <f t="shared" si="23"/>
        <v>3588699.9999999995</v>
      </c>
      <c r="K34" s="69">
        <f t="shared" si="23"/>
        <v>3008966.666666667</v>
      </c>
      <c r="L34" s="69">
        <f t="shared" si="23"/>
        <v>1858500</v>
      </c>
      <c r="M34" s="101">
        <f t="shared" si="23"/>
        <v>1292600</v>
      </c>
      <c r="N34" s="58">
        <f t="shared" si="23"/>
        <v>588000</v>
      </c>
      <c r="O34" s="58">
        <f t="shared" si="23"/>
        <v>260800</v>
      </c>
      <c r="P34" s="58">
        <f t="shared" si="23"/>
        <v>186400</v>
      </c>
      <c r="Q34" s="58">
        <f t="shared" si="23"/>
        <v>97600</v>
      </c>
      <c r="R34" s="58">
        <f t="shared" si="23"/>
        <v>72800</v>
      </c>
      <c r="S34" s="58">
        <f t="shared" si="23"/>
        <v>37600</v>
      </c>
      <c r="T34" s="58">
        <f t="shared" si="23"/>
        <v>44800</v>
      </c>
      <c r="U34" s="58">
        <f t="shared" si="23"/>
        <v>32000</v>
      </c>
      <c r="V34" s="58">
        <f t="shared" si="23"/>
        <v>18400</v>
      </c>
      <c r="W34" s="58">
        <f t="shared" si="23"/>
        <v>12800</v>
      </c>
      <c r="X34" s="58">
        <f t="shared" si="23"/>
        <v>20800</v>
      </c>
      <c r="Y34" s="58">
        <f t="shared" si="23"/>
        <v>12000</v>
      </c>
      <c r="Z34" s="58">
        <f t="shared" si="23"/>
        <v>11200</v>
      </c>
      <c r="AA34" s="58">
        <f t="shared" si="23"/>
        <v>5600</v>
      </c>
      <c r="AB34" s="58">
        <f t="shared" si="23"/>
        <v>0</v>
      </c>
      <c r="AC34" s="58">
        <f t="shared" si="23"/>
        <v>4800</v>
      </c>
      <c r="AD34" s="58">
        <f t="shared" si="23"/>
        <v>5600</v>
      </c>
      <c r="AE34" s="58">
        <f t="shared" si="23"/>
        <v>0</v>
      </c>
      <c r="AF34" s="58">
        <f t="shared" si="23"/>
        <v>26400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23700</v>
      </c>
      <c r="C35" s="58">
        <f t="shared" si="24"/>
        <v>77900</v>
      </c>
      <c r="D35" s="58">
        <f t="shared" si="24"/>
        <v>113500</v>
      </c>
      <c r="E35" s="58">
        <f t="shared" si="24"/>
        <v>226566.66666666669</v>
      </c>
      <c r="F35" s="58">
        <f t="shared" si="24"/>
        <v>382800</v>
      </c>
      <c r="G35" s="58">
        <f t="shared" si="24"/>
        <v>528366.66666666674</v>
      </c>
      <c r="H35" s="58">
        <f t="shared" si="24"/>
        <v>1634966.6666666665</v>
      </c>
      <c r="I35" s="58">
        <f t="shared" si="24"/>
        <v>2402000</v>
      </c>
      <c r="J35" s="92">
        <f t="shared" si="24"/>
        <v>3588699.9999999995</v>
      </c>
      <c r="K35" s="69">
        <f t="shared" si="24"/>
        <v>3008966.666666667</v>
      </c>
      <c r="L35" s="69">
        <f t="shared" si="24"/>
        <v>1858500</v>
      </c>
      <c r="M35" s="101">
        <f t="shared" si="24"/>
        <v>1292600</v>
      </c>
      <c r="N35" s="58">
        <f t="shared" si="24"/>
        <v>588000</v>
      </c>
      <c r="O35" s="58">
        <f t="shared" si="24"/>
        <v>260800</v>
      </c>
      <c r="P35" s="58">
        <f t="shared" si="24"/>
        <v>186400</v>
      </c>
      <c r="Q35" s="58">
        <f t="shared" si="24"/>
        <v>97600</v>
      </c>
      <c r="R35" s="58">
        <f t="shared" si="24"/>
        <v>72800</v>
      </c>
      <c r="S35" s="58">
        <f t="shared" si="24"/>
        <v>37600</v>
      </c>
      <c r="T35" s="58">
        <f t="shared" si="24"/>
        <v>44800</v>
      </c>
      <c r="U35" s="58">
        <f t="shared" si="24"/>
        <v>32000</v>
      </c>
      <c r="V35" s="58">
        <f t="shared" si="24"/>
        <v>18400</v>
      </c>
      <c r="W35" s="58">
        <f t="shared" si="24"/>
        <v>12800</v>
      </c>
      <c r="X35" s="58">
        <f t="shared" si="24"/>
        <v>20800</v>
      </c>
      <c r="Y35" s="58">
        <f t="shared" si="24"/>
        <v>12000</v>
      </c>
      <c r="Z35" s="58">
        <f t="shared" si="24"/>
        <v>11200</v>
      </c>
      <c r="AA35" s="58">
        <f t="shared" si="24"/>
        <v>5600</v>
      </c>
      <c r="AB35" s="58">
        <f t="shared" si="24"/>
        <v>0</v>
      </c>
      <c r="AC35" s="58">
        <f t="shared" si="24"/>
        <v>4800</v>
      </c>
      <c r="AD35" s="58">
        <f t="shared" si="24"/>
        <v>5600</v>
      </c>
      <c r="AE35" s="58">
        <f t="shared" si="24"/>
        <v>0</v>
      </c>
      <c r="AF35" s="58">
        <f t="shared" si="24"/>
        <v>26400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23700</v>
      </c>
      <c r="C36" s="58">
        <f t="shared" si="25"/>
        <v>77900</v>
      </c>
      <c r="D36" s="58">
        <f t="shared" si="25"/>
        <v>113500</v>
      </c>
      <c r="E36" s="58">
        <f t="shared" si="25"/>
        <v>226566.66666666669</v>
      </c>
      <c r="F36" s="58">
        <f t="shared" si="25"/>
        <v>382800</v>
      </c>
      <c r="G36" s="58">
        <f t="shared" si="25"/>
        <v>528366.66666666674</v>
      </c>
      <c r="H36" s="58">
        <f t="shared" si="25"/>
        <v>1634966.6666666665</v>
      </c>
      <c r="I36" s="58">
        <f t="shared" si="25"/>
        <v>2402000</v>
      </c>
      <c r="J36" s="92">
        <f t="shared" si="25"/>
        <v>3588699.9999999995</v>
      </c>
      <c r="K36" s="69">
        <f t="shared" si="25"/>
        <v>3008966.666666667</v>
      </c>
      <c r="L36" s="69">
        <f t="shared" si="25"/>
        <v>1858500</v>
      </c>
      <c r="M36" s="101">
        <f t="shared" si="25"/>
        <v>1292600</v>
      </c>
      <c r="N36" s="58">
        <f t="shared" si="25"/>
        <v>588000</v>
      </c>
      <c r="O36" s="58">
        <f t="shared" si="25"/>
        <v>260800</v>
      </c>
      <c r="P36" s="58">
        <f t="shared" si="25"/>
        <v>186400</v>
      </c>
      <c r="Q36" s="58">
        <f t="shared" si="25"/>
        <v>97600</v>
      </c>
      <c r="R36" s="58">
        <f t="shared" si="25"/>
        <v>72800</v>
      </c>
      <c r="S36" s="58">
        <f t="shared" si="25"/>
        <v>37600</v>
      </c>
      <c r="T36" s="58">
        <f t="shared" si="25"/>
        <v>44800</v>
      </c>
      <c r="U36" s="58">
        <f t="shared" si="25"/>
        <v>32000</v>
      </c>
      <c r="V36" s="58">
        <f t="shared" si="25"/>
        <v>18400</v>
      </c>
      <c r="W36" s="58">
        <f t="shared" si="25"/>
        <v>12800</v>
      </c>
      <c r="X36" s="58">
        <f t="shared" si="25"/>
        <v>20800</v>
      </c>
      <c r="Y36" s="58">
        <f t="shared" si="25"/>
        <v>12000</v>
      </c>
      <c r="Z36" s="58">
        <f t="shared" si="25"/>
        <v>11200</v>
      </c>
      <c r="AA36" s="58">
        <f t="shared" si="25"/>
        <v>5600</v>
      </c>
      <c r="AB36" s="58">
        <f t="shared" si="25"/>
        <v>0</v>
      </c>
      <c r="AC36" s="58">
        <f t="shared" si="25"/>
        <v>4800</v>
      </c>
      <c r="AD36" s="58">
        <f t="shared" si="25"/>
        <v>5600</v>
      </c>
      <c r="AE36" s="58">
        <f t="shared" si="25"/>
        <v>0</v>
      </c>
      <c r="AF36" s="58">
        <f t="shared" si="25"/>
        <v>26400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23700</v>
      </c>
      <c r="C37" s="58">
        <f t="shared" si="26"/>
        <v>77900</v>
      </c>
      <c r="D37" s="58">
        <f t="shared" si="26"/>
        <v>113500</v>
      </c>
      <c r="E37" s="58">
        <f t="shared" si="26"/>
        <v>226566.66666666669</v>
      </c>
      <c r="F37" s="58">
        <f t="shared" si="26"/>
        <v>382800</v>
      </c>
      <c r="G37" s="58">
        <f t="shared" si="26"/>
        <v>528366.66666666674</v>
      </c>
      <c r="H37" s="58">
        <f t="shared" si="26"/>
        <v>1634966.6666666665</v>
      </c>
      <c r="I37" s="58">
        <f t="shared" si="26"/>
        <v>2402000</v>
      </c>
      <c r="J37" s="92">
        <f t="shared" si="26"/>
        <v>3588699.9999999995</v>
      </c>
      <c r="K37" s="69">
        <f t="shared" si="26"/>
        <v>3008966.666666667</v>
      </c>
      <c r="L37" s="69">
        <f t="shared" si="26"/>
        <v>1858500</v>
      </c>
      <c r="M37" s="101">
        <f t="shared" si="26"/>
        <v>1292600</v>
      </c>
      <c r="N37" s="58">
        <f t="shared" si="26"/>
        <v>588000</v>
      </c>
      <c r="O37" s="58">
        <f t="shared" si="26"/>
        <v>260800</v>
      </c>
      <c r="P37" s="58">
        <f t="shared" si="26"/>
        <v>186400</v>
      </c>
      <c r="Q37" s="58">
        <f t="shared" si="26"/>
        <v>97600</v>
      </c>
      <c r="R37" s="58">
        <f t="shared" si="26"/>
        <v>72800</v>
      </c>
      <c r="S37" s="58">
        <f t="shared" si="26"/>
        <v>37600</v>
      </c>
      <c r="T37" s="58">
        <f t="shared" si="26"/>
        <v>44800</v>
      </c>
      <c r="U37" s="58">
        <f t="shared" si="26"/>
        <v>32000</v>
      </c>
      <c r="V37" s="58">
        <f t="shared" si="26"/>
        <v>18400</v>
      </c>
      <c r="W37" s="58">
        <f t="shared" si="26"/>
        <v>12800</v>
      </c>
      <c r="X37" s="58">
        <f t="shared" si="26"/>
        <v>20800</v>
      </c>
      <c r="Y37" s="58">
        <f t="shared" si="26"/>
        <v>12000</v>
      </c>
      <c r="Z37" s="58">
        <f t="shared" si="26"/>
        <v>11200</v>
      </c>
      <c r="AA37" s="58">
        <f t="shared" si="26"/>
        <v>5600</v>
      </c>
      <c r="AB37" s="58">
        <f t="shared" si="26"/>
        <v>0</v>
      </c>
      <c r="AC37" s="58">
        <f t="shared" si="26"/>
        <v>4800</v>
      </c>
      <c r="AD37" s="58">
        <f t="shared" si="26"/>
        <v>5600</v>
      </c>
      <c r="AE37" s="58">
        <f t="shared" si="26"/>
        <v>0</v>
      </c>
      <c r="AF37" s="58">
        <f t="shared" si="26"/>
        <v>26400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23700</v>
      </c>
      <c r="C38" s="58">
        <f t="shared" si="27"/>
        <v>77900</v>
      </c>
      <c r="D38" s="58">
        <f t="shared" si="27"/>
        <v>113500</v>
      </c>
      <c r="E38" s="58">
        <f t="shared" si="27"/>
        <v>226566.66666666669</v>
      </c>
      <c r="F38" s="58">
        <f t="shared" si="27"/>
        <v>382800</v>
      </c>
      <c r="G38" s="58">
        <f t="shared" si="27"/>
        <v>528366.66666666674</v>
      </c>
      <c r="H38" s="58">
        <f t="shared" si="27"/>
        <v>1634966.6666666665</v>
      </c>
      <c r="I38" s="58">
        <f t="shared" si="27"/>
        <v>2402000</v>
      </c>
      <c r="J38" s="92">
        <f t="shared" si="27"/>
        <v>3588699.9999999995</v>
      </c>
      <c r="K38" s="69">
        <f t="shared" si="27"/>
        <v>3008966.666666667</v>
      </c>
      <c r="L38" s="69">
        <f t="shared" si="27"/>
        <v>1858500</v>
      </c>
      <c r="M38" s="101">
        <f t="shared" si="27"/>
        <v>1292600</v>
      </c>
      <c r="N38" s="58">
        <f t="shared" si="27"/>
        <v>588000</v>
      </c>
      <c r="O38" s="58">
        <f t="shared" si="27"/>
        <v>260800</v>
      </c>
      <c r="P38" s="58">
        <f t="shared" si="27"/>
        <v>186400</v>
      </c>
      <c r="Q38" s="58">
        <f t="shared" si="27"/>
        <v>97600</v>
      </c>
      <c r="R38" s="58">
        <f t="shared" si="27"/>
        <v>72800</v>
      </c>
      <c r="S38" s="58">
        <f t="shared" si="27"/>
        <v>37600</v>
      </c>
      <c r="T38" s="58">
        <f t="shared" si="27"/>
        <v>44800</v>
      </c>
      <c r="U38" s="58">
        <f t="shared" si="27"/>
        <v>32000</v>
      </c>
      <c r="V38" s="58">
        <f t="shared" si="27"/>
        <v>18400</v>
      </c>
      <c r="W38" s="58">
        <f t="shared" si="27"/>
        <v>12800</v>
      </c>
      <c r="X38" s="58">
        <f t="shared" si="27"/>
        <v>20800</v>
      </c>
      <c r="Y38" s="58">
        <f t="shared" si="27"/>
        <v>12000</v>
      </c>
      <c r="Z38" s="58">
        <f t="shared" si="27"/>
        <v>11200</v>
      </c>
      <c r="AA38" s="58">
        <f t="shared" si="27"/>
        <v>5600</v>
      </c>
      <c r="AB38" s="58">
        <f t="shared" si="27"/>
        <v>0</v>
      </c>
      <c r="AC38" s="58">
        <f t="shared" si="27"/>
        <v>4800</v>
      </c>
      <c r="AD38" s="58">
        <f t="shared" si="27"/>
        <v>5600</v>
      </c>
      <c r="AE38" s="58">
        <f t="shared" si="27"/>
        <v>0</v>
      </c>
      <c r="AF38" s="58">
        <f t="shared" si="27"/>
        <v>26400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23700</v>
      </c>
      <c r="C39" s="58">
        <f t="shared" si="28"/>
        <v>77900</v>
      </c>
      <c r="D39" s="58">
        <f t="shared" si="28"/>
        <v>113500</v>
      </c>
      <c r="E39" s="58">
        <f t="shared" si="28"/>
        <v>226566.66666666669</v>
      </c>
      <c r="F39" s="58">
        <f t="shared" si="28"/>
        <v>382800</v>
      </c>
      <c r="G39" s="58">
        <f t="shared" si="28"/>
        <v>528366.66666666674</v>
      </c>
      <c r="H39" s="58">
        <f t="shared" si="28"/>
        <v>1634966.6666666665</v>
      </c>
      <c r="I39" s="58">
        <f t="shared" si="28"/>
        <v>2402000</v>
      </c>
      <c r="J39" s="92">
        <f t="shared" si="28"/>
        <v>3588699.9999999995</v>
      </c>
      <c r="K39" s="69">
        <f t="shared" si="28"/>
        <v>3008966.666666667</v>
      </c>
      <c r="L39" s="69">
        <f t="shared" si="28"/>
        <v>1858500</v>
      </c>
      <c r="M39" s="101">
        <f t="shared" si="28"/>
        <v>1292600</v>
      </c>
      <c r="N39" s="58">
        <f t="shared" si="28"/>
        <v>588000</v>
      </c>
      <c r="O39" s="58">
        <f t="shared" si="28"/>
        <v>260800</v>
      </c>
      <c r="P39" s="58">
        <f t="shared" si="28"/>
        <v>186400</v>
      </c>
      <c r="Q39" s="58">
        <f t="shared" si="28"/>
        <v>97600</v>
      </c>
      <c r="R39" s="58">
        <f t="shared" si="28"/>
        <v>72800</v>
      </c>
      <c r="S39" s="58">
        <f t="shared" si="28"/>
        <v>37600</v>
      </c>
      <c r="T39" s="58">
        <f t="shared" si="28"/>
        <v>44800</v>
      </c>
      <c r="U39" s="58">
        <f t="shared" si="28"/>
        <v>32000</v>
      </c>
      <c r="V39" s="58">
        <f t="shared" si="28"/>
        <v>18400</v>
      </c>
      <c r="W39" s="58">
        <f t="shared" si="28"/>
        <v>12800</v>
      </c>
      <c r="X39" s="58">
        <f t="shared" si="28"/>
        <v>20800</v>
      </c>
      <c r="Y39" s="58">
        <f t="shared" si="28"/>
        <v>12000</v>
      </c>
      <c r="Z39" s="58">
        <f t="shared" si="28"/>
        <v>11200</v>
      </c>
      <c r="AA39" s="58">
        <f t="shared" si="28"/>
        <v>5600</v>
      </c>
      <c r="AB39" s="58">
        <f t="shared" si="28"/>
        <v>0</v>
      </c>
      <c r="AC39" s="58">
        <f t="shared" si="28"/>
        <v>4800</v>
      </c>
      <c r="AD39" s="58">
        <f t="shared" si="28"/>
        <v>5600</v>
      </c>
      <c r="AE39" s="58">
        <f t="shared" si="28"/>
        <v>0</v>
      </c>
      <c r="AF39" s="58">
        <f t="shared" si="28"/>
        <v>26400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23700</v>
      </c>
      <c r="C40" s="58">
        <f t="shared" si="29"/>
        <v>77900</v>
      </c>
      <c r="D40" s="58">
        <f t="shared" si="29"/>
        <v>113500</v>
      </c>
      <c r="E40" s="58">
        <f t="shared" si="29"/>
        <v>226566.66666666669</v>
      </c>
      <c r="F40" s="58">
        <f t="shared" si="29"/>
        <v>382800</v>
      </c>
      <c r="G40" s="58">
        <f t="shared" si="29"/>
        <v>528366.66666666674</v>
      </c>
      <c r="H40" s="58">
        <f t="shared" si="29"/>
        <v>1634966.6666666665</v>
      </c>
      <c r="I40" s="58">
        <f t="shared" si="29"/>
        <v>2402000</v>
      </c>
      <c r="J40" s="92">
        <f t="shared" si="29"/>
        <v>3588699.9999999995</v>
      </c>
      <c r="K40" s="69">
        <f t="shared" si="29"/>
        <v>3008966.666666667</v>
      </c>
      <c r="L40" s="69">
        <f t="shared" si="29"/>
        <v>1858500</v>
      </c>
      <c r="M40" s="101">
        <f t="shared" si="29"/>
        <v>1292600</v>
      </c>
      <c r="N40" s="58">
        <f t="shared" si="29"/>
        <v>588000</v>
      </c>
      <c r="O40" s="58">
        <f t="shared" si="29"/>
        <v>260800</v>
      </c>
      <c r="P40" s="58">
        <f t="shared" si="29"/>
        <v>186400</v>
      </c>
      <c r="Q40" s="58">
        <f t="shared" si="29"/>
        <v>97600</v>
      </c>
      <c r="R40" s="58">
        <f t="shared" si="29"/>
        <v>72800</v>
      </c>
      <c r="S40" s="58">
        <f t="shared" si="29"/>
        <v>37600</v>
      </c>
      <c r="T40" s="58">
        <f t="shared" si="29"/>
        <v>44800</v>
      </c>
      <c r="U40" s="58">
        <f t="shared" si="29"/>
        <v>32000</v>
      </c>
      <c r="V40" s="58">
        <f t="shared" si="29"/>
        <v>18400</v>
      </c>
      <c r="W40" s="58">
        <f t="shared" si="29"/>
        <v>12800</v>
      </c>
      <c r="X40" s="58">
        <f t="shared" si="29"/>
        <v>20800</v>
      </c>
      <c r="Y40" s="58">
        <f t="shared" si="29"/>
        <v>12000</v>
      </c>
      <c r="Z40" s="58">
        <f t="shared" si="29"/>
        <v>11200</v>
      </c>
      <c r="AA40" s="58">
        <f t="shared" si="29"/>
        <v>5600</v>
      </c>
      <c r="AB40" s="58">
        <f t="shared" si="29"/>
        <v>0</v>
      </c>
      <c r="AC40" s="58">
        <f t="shared" si="29"/>
        <v>4800</v>
      </c>
      <c r="AD40" s="58">
        <f t="shared" si="29"/>
        <v>5600</v>
      </c>
      <c r="AE40" s="58">
        <f t="shared" si="29"/>
        <v>0</v>
      </c>
      <c r="AF40" s="58">
        <f t="shared" si="29"/>
        <v>26400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23700</v>
      </c>
      <c r="C41" s="58">
        <f t="shared" si="30"/>
        <v>77900</v>
      </c>
      <c r="D41" s="58">
        <f t="shared" si="30"/>
        <v>113500</v>
      </c>
      <c r="E41" s="58">
        <f t="shared" si="30"/>
        <v>226566.66666666669</v>
      </c>
      <c r="F41" s="58">
        <f t="shared" si="30"/>
        <v>382800</v>
      </c>
      <c r="G41" s="58">
        <f t="shared" si="30"/>
        <v>528366.66666666674</v>
      </c>
      <c r="H41" s="58">
        <f t="shared" si="30"/>
        <v>1634966.6666666665</v>
      </c>
      <c r="I41" s="58">
        <f t="shared" si="30"/>
        <v>2402000</v>
      </c>
      <c r="J41" s="92">
        <f t="shared" si="30"/>
        <v>3588699.9999999995</v>
      </c>
      <c r="K41" s="69">
        <f t="shared" si="30"/>
        <v>3008966.666666667</v>
      </c>
      <c r="L41" s="69">
        <f t="shared" si="30"/>
        <v>1858500</v>
      </c>
      <c r="M41" s="101">
        <f t="shared" si="30"/>
        <v>1292600</v>
      </c>
      <c r="N41" s="58">
        <f t="shared" si="30"/>
        <v>588000</v>
      </c>
      <c r="O41" s="58">
        <f t="shared" si="30"/>
        <v>260800</v>
      </c>
      <c r="P41" s="58">
        <f t="shared" si="30"/>
        <v>186400</v>
      </c>
      <c r="Q41" s="58">
        <f t="shared" si="30"/>
        <v>97600</v>
      </c>
      <c r="R41" s="58">
        <f t="shared" si="30"/>
        <v>72800</v>
      </c>
      <c r="S41" s="58">
        <f t="shared" si="30"/>
        <v>37600</v>
      </c>
      <c r="T41" s="58">
        <f t="shared" si="30"/>
        <v>44800</v>
      </c>
      <c r="U41" s="58">
        <f t="shared" si="30"/>
        <v>32000</v>
      </c>
      <c r="V41" s="58">
        <f t="shared" si="30"/>
        <v>18400</v>
      </c>
      <c r="W41" s="58">
        <f t="shared" si="30"/>
        <v>12800</v>
      </c>
      <c r="X41" s="58">
        <f t="shared" si="30"/>
        <v>20800</v>
      </c>
      <c r="Y41" s="58">
        <f t="shared" si="30"/>
        <v>12000</v>
      </c>
      <c r="Z41" s="58">
        <f t="shared" si="30"/>
        <v>11200</v>
      </c>
      <c r="AA41" s="58">
        <f t="shared" si="30"/>
        <v>5600</v>
      </c>
      <c r="AB41" s="58">
        <f t="shared" si="30"/>
        <v>0</v>
      </c>
      <c r="AC41" s="58">
        <f t="shared" si="30"/>
        <v>4800</v>
      </c>
      <c r="AD41" s="58">
        <f t="shared" si="30"/>
        <v>5600</v>
      </c>
      <c r="AE41" s="58">
        <f t="shared" si="30"/>
        <v>0</v>
      </c>
      <c r="AF41" s="58">
        <f t="shared" si="30"/>
        <v>26400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23700</v>
      </c>
      <c r="C42" s="58">
        <f t="shared" si="31"/>
        <v>77900</v>
      </c>
      <c r="D42" s="58">
        <f t="shared" si="31"/>
        <v>113500</v>
      </c>
      <c r="E42" s="58">
        <f t="shared" si="31"/>
        <v>226566.66666666669</v>
      </c>
      <c r="F42" s="58">
        <f t="shared" si="31"/>
        <v>382800</v>
      </c>
      <c r="G42" s="58">
        <f t="shared" si="31"/>
        <v>528366.66666666674</v>
      </c>
      <c r="H42" s="58">
        <f t="shared" si="31"/>
        <v>1634966.6666666665</v>
      </c>
      <c r="I42" s="58">
        <f t="shared" si="31"/>
        <v>2402000</v>
      </c>
      <c r="J42" s="92">
        <f t="shared" si="31"/>
        <v>3588699.9999999995</v>
      </c>
      <c r="K42" s="69">
        <f t="shared" si="31"/>
        <v>3008966.666666667</v>
      </c>
      <c r="L42" s="69">
        <f t="shared" si="31"/>
        <v>1858500</v>
      </c>
      <c r="M42" s="101">
        <f t="shared" si="31"/>
        <v>1292600</v>
      </c>
      <c r="N42" s="58">
        <f t="shared" si="31"/>
        <v>588000</v>
      </c>
      <c r="O42" s="58">
        <f t="shared" si="31"/>
        <v>260800</v>
      </c>
      <c r="P42" s="58">
        <f t="shared" si="31"/>
        <v>186400</v>
      </c>
      <c r="Q42" s="58">
        <f t="shared" si="31"/>
        <v>97600</v>
      </c>
      <c r="R42" s="58">
        <f t="shared" si="31"/>
        <v>72800</v>
      </c>
      <c r="S42" s="58">
        <f t="shared" si="31"/>
        <v>37600</v>
      </c>
      <c r="T42" s="58">
        <f t="shared" si="31"/>
        <v>44800</v>
      </c>
      <c r="U42" s="58">
        <f t="shared" si="31"/>
        <v>32000</v>
      </c>
      <c r="V42" s="58">
        <f t="shared" si="31"/>
        <v>18400</v>
      </c>
      <c r="W42" s="58">
        <f t="shared" si="31"/>
        <v>12800</v>
      </c>
      <c r="X42" s="58">
        <f t="shared" si="31"/>
        <v>20800</v>
      </c>
      <c r="Y42" s="58">
        <f t="shared" si="31"/>
        <v>12000</v>
      </c>
      <c r="Z42" s="58">
        <f t="shared" si="31"/>
        <v>11200</v>
      </c>
      <c r="AA42" s="58">
        <f t="shared" si="31"/>
        <v>5600</v>
      </c>
      <c r="AB42" s="58">
        <f t="shared" si="31"/>
        <v>0</v>
      </c>
      <c r="AC42" s="58">
        <f t="shared" si="31"/>
        <v>4800</v>
      </c>
      <c r="AD42" s="58">
        <f t="shared" si="31"/>
        <v>5600</v>
      </c>
      <c r="AE42" s="58">
        <f t="shared" si="31"/>
        <v>0</v>
      </c>
      <c r="AF42" s="58">
        <f t="shared" si="31"/>
        <v>26400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23700</v>
      </c>
      <c r="C43" s="58">
        <f t="shared" si="32"/>
        <v>77900</v>
      </c>
      <c r="D43" s="58">
        <f t="shared" si="32"/>
        <v>113500</v>
      </c>
      <c r="E43" s="58">
        <f t="shared" si="32"/>
        <v>226566.66666666669</v>
      </c>
      <c r="F43" s="58">
        <f t="shared" si="32"/>
        <v>382800</v>
      </c>
      <c r="G43" s="58">
        <f t="shared" si="32"/>
        <v>528366.66666666674</v>
      </c>
      <c r="H43" s="58">
        <f t="shared" si="32"/>
        <v>1634966.6666666665</v>
      </c>
      <c r="I43" s="58">
        <f t="shared" si="32"/>
        <v>2402000</v>
      </c>
      <c r="J43" s="92">
        <f t="shared" si="32"/>
        <v>3588699.9999999995</v>
      </c>
      <c r="K43" s="69">
        <f t="shared" si="32"/>
        <v>3008966.666666667</v>
      </c>
      <c r="L43" s="69">
        <f t="shared" si="32"/>
        <v>1858500</v>
      </c>
      <c r="M43" s="101">
        <f t="shared" si="32"/>
        <v>1292600</v>
      </c>
      <c r="N43" s="58">
        <f t="shared" si="32"/>
        <v>588000</v>
      </c>
      <c r="O43" s="58">
        <f t="shared" si="32"/>
        <v>260800</v>
      </c>
      <c r="P43" s="58">
        <f t="shared" si="32"/>
        <v>186400</v>
      </c>
      <c r="Q43" s="58">
        <f t="shared" si="32"/>
        <v>97600</v>
      </c>
      <c r="R43" s="58">
        <f t="shared" si="32"/>
        <v>72800</v>
      </c>
      <c r="S43" s="58">
        <f t="shared" si="32"/>
        <v>37600</v>
      </c>
      <c r="T43" s="58">
        <f t="shared" si="32"/>
        <v>44800</v>
      </c>
      <c r="U43" s="58">
        <f t="shared" si="32"/>
        <v>32000</v>
      </c>
      <c r="V43" s="58">
        <f t="shared" si="32"/>
        <v>18400</v>
      </c>
      <c r="W43" s="58">
        <f t="shared" si="32"/>
        <v>12800</v>
      </c>
      <c r="X43" s="58">
        <f t="shared" si="32"/>
        <v>20800</v>
      </c>
      <c r="Y43" s="58">
        <f t="shared" si="32"/>
        <v>12000</v>
      </c>
      <c r="Z43" s="58">
        <f t="shared" si="32"/>
        <v>11200</v>
      </c>
      <c r="AA43" s="58">
        <f t="shared" si="32"/>
        <v>5600</v>
      </c>
      <c r="AB43" s="58">
        <f t="shared" si="32"/>
        <v>0</v>
      </c>
      <c r="AC43" s="58">
        <f t="shared" si="32"/>
        <v>4800</v>
      </c>
      <c r="AD43" s="58">
        <f t="shared" si="32"/>
        <v>5600</v>
      </c>
      <c r="AE43" s="58">
        <f t="shared" si="32"/>
        <v>0</v>
      </c>
      <c r="AF43" s="58">
        <f t="shared" si="32"/>
        <v>26400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23700</v>
      </c>
      <c r="C44" s="58">
        <f t="shared" si="33"/>
        <v>77900</v>
      </c>
      <c r="D44" s="58">
        <f t="shared" si="33"/>
        <v>113500</v>
      </c>
      <c r="E44" s="58">
        <f t="shared" si="33"/>
        <v>226566.66666666669</v>
      </c>
      <c r="F44" s="58">
        <f t="shared" si="33"/>
        <v>382800</v>
      </c>
      <c r="G44" s="58">
        <f t="shared" si="33"/>
        <v>528366.66666666674</v>
      </c>
      <c r="H44" s="58">
        <f t="shared" si="33"/>
        <v>1634966.6666666665</v>
      </c>
      <c r="I44" s="58">
        <f t="shared" si="33"/>
        <v>2402000</v>
      </c>
      <c r="J44" s="92">
        <f t="shared" si="33"/>
        <v>3588699.9999999995</v>
      </c>
      <c r="K44" s="69">
        <f t="shared" si="33"/>
        <v>3008966.666666667</v>
      </c>
      <c r="L44" s="69">
        <f t="shared" si="33"/>
        <v>1858500</v>
      </c>
      <c r="M44" s="101">
        <f t="shared" si="33"/>
        <v>1292600</v>
      </c>
      <c r="N44" s="58">
        <f t="shared" si="33"/>
        <v>588000</v>
      </c>
      <c r="O44" s="58">
        <f t="shared" si="33"/>
        <v>260800</v>
      </c>
      <c r="P44" s="58">
        <f t="shared" si="33"/>
        <v>186400</v>
      </c>
      <c r="Q44" s="58">
        <f t="shared" si="33"/>
        <v>97600</v>
      </c>
      <c r="R44" s="58">
        <f t="shared" si="33"/>
        <v>72800</v>
      </c>
      <c r="S44" s="58">
        <f t="shared" si="33"/>
        <v>37600</v>
      </c>
      <c r="T44" s="58">
        <f t="shared" si="33"/>
        <v>44800</v>
      </c>
      <c r="U44" s="58">
        <f t="shared" si="33"/>
        <v>32000</v>
      </c>
      <c r="V44" s="58">
        <f t="shared" si="33"/>
        <v>18400</v>
      </c>
      <c r="W44" s="58">
        <f t="shared" si="33"/>
        <v>12800</v>
      </c>
      <c r="X44" s="58">
        <f t="shared" si="33"/>
        <v>20800</v>
      </c>
      <c r="Y44" s="58">
        <f t="shared" si="33"/>
        <v>12000</v>
      </c>
      <c r="Z44" s="58">
        <f t="shared" si="33"/>
        <v>11200</v>
      </c>
      <c r="AA44" s="58">
        <f t="shared" si="33"/>
        <v>5600</v>
      </c>
      <c r="AB44" s="58">
        <f t="shared" si="33"/>
        <v>0</v>
      </c>
      <c r="AC44" s="58">
        <f t="shared" si="33"/>
        <v>4800</v>
      </c>
      <c r="AD44" s="58">
        <f t="shared" si="33"/>
        <v>5600</v>
      </c>
      <c r="AE44" s="58">
        <f t="shared" si="33"/>
        <v>0</v>
      </c>
      <c r="AF44" s="58">
        <f t="shared" si="33"/>
        <v>26400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23700</v>
      </c>
      <c r="C45" s="58">
        <f t="shared" si="34"/>
        <v>77900</v>
      </c>
      <c r="D45" s="58">
        <f t="shared" si="34"/>
        <v>113500</v>
      </c>
      <c r="E45" s="58">
        <f t="shared" si="34"/>
        <v>226566.66666666669</v>
      </c>
      <c r="F45" s="58">
        <f t="shared" si="34"/>
        <v>382800</v>
      </c>
      <c r="G45" s="58">
        <f t="shared" si="34"/>
        <v>528366.66666666674</v>
      </c>
      <c r="H45" s="58">
        <f t="shared" si="34"/>
        <v>1634966.6666666665</v>
      </c>
      <c r="I45" s="58">
        <f t="shared" si="34"/>
        <v>2402000</v>
      </c>
      <c r="J45" s="92">
        <f t="shared" si="34"/>
        <v>3588699.9999999995</v>
      </c>
      <c r="K45" s="69">
        <f t="shared" si="34"/>
        <v>3008966.666666667</v>
      </c>
      <c r="L45" s="69">
        <f t="shared" si="34"/>
        <v>1858500</v>
      </c>
      <c r="M45" s="101">
        <f t="shared" si="34"/>
        <v>1292600</v>
      </c>
      <c r="N45" s="58">
        <f t="shared" si="34"/>
        <v>588000</v>
      </c>
      <c r="O45" s="58">
        <f t="shared" si="34"/>
        <v>260800</v>
      </c>
      <c r="P45" s="58">
        <f t="shared" si="34"/>
        <v>186400</v>
      </c>
      <c r="Q45" s="58">
        <f t="shared" si="34"/>
        <v>97600</v>
      </c>
      <c r="R45" s="58">
        <f t="shared" si="34"/>
        <v>72800</v>
      </c>
      <c r="S45" s="58">
        <f t="shared" si="34"/>
        <v>37600</v>
      </c>
      <c r="T45" s="58">
        <f t="shared" si="34"/>
        <v>44800</v>
      </c>
      <c r="U45" s="58">
        <f t="shared" si="34"/>
        <v>32000</v>
      </c>
      <c r="V45" s="58">
        <f t="shared" si="34"/>
        <v>18400</v>
      </c>
      <c r="W45" s="58">
        <f t="shared" si="34"/>
        <v>12800</v>
      </c>
      <c r="X45" s="58">
        <f t="shared" si="34"/>
        <v>20800</v>
      </c>
      <c r="Y45" s="58">
        <f t="shared" si="34"/>
        <v>12000</v>
      </c>
      <c r="Z45" s="58">
        <f t="shared" si="34"/>
        <v>11200</v>
      </c>
      <c r="AA45" s="58">
        <f t="shared" si="34"/>
        <v>5600</v>
      </c>
      <c r="AB45" s="58">
        <f t="shared" si="34"/>
        <v>0</v>
      </c>
      <c r="AC45" s="58">
        <f t="shared" si="34"/>
        <v>4800</v>
      </c>
      <c r="AD45" s="58">
        <f t="shared" si="34"/>
        <v>5600</v>
      </c>
      <c r="AE45" s="58">
        <f t="shared" si="34"/>
        <v>0</v>
      </c>
      <c r="AF45" s="58">
        <f t="shared" si="34"/>
        <v>26400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23700</v>
      </c>
      <c r="C46" s="58">
        <f t="shared" si="35"/>
        <v>77900</v>
      </c>
      <c r="D46" s="58">
        <f t="shared" si="35"/>
        <v>113500</v>
      </c>
      <c r="E46" s="58">
        <f t="shared" si="35"/>
        <v>226566.66666666669</v>
      </c>
      <c r="F46" s="58">
        <f t="shared" si="35"/>
        <v>382800</v>
      </c>
      <c r="G46" s="58">
        <f t="shared" si="35"/>
        <v>528366.66666666674</v>
      </c>
      <c r="H46" s="58">
        <f t="shared" si="35"/>
        <v>1634966.6666666665</v>
      </c>
      <c r="I46" s="58">
        <f t="shared" si="35"/>
        <v>2402000</v>
      </c>
      <c r="J46" s="92">
        <f t="shared" si="35"/>
        <v>3588699.9999999995</v>
      </c>
      <c r="K46" s="69">
        <f t="shared" si="35"/>
        <v>3008966.666666667</v>
      </c>
      <c r="L46" s="69">
        <f t="shared" si="35"/>
        <v>1858500</v>
      </c>
      <c r="M46" s="101">
        <f t="shared" si="35"/>
        <v>1292600</v>
      </c>
      <c r="N46" s="58">
        <f t="shared" si="35"/>
        <v>588000</v>
      </c>
      <c r="O46" s="58">
        <f t="shared" si="35"/>
        <v>260800</v>
      </c>
      <c r="P46" s="58">
        <f t="shared" si="35"/>
        <v>186400</v>
      </c>
      <c r="Q46" s="58">
        <f t="shared" si="35"/>
        <v>97600</v>
      </c>
      <c r="R46" s="58">
        <f t="shared" si="35"/>
        <v>72800</v>
      </c>
      <c r="S46" s="58">
        <f t="shared" si="35"/>
        <v>37600</v>
      </c>
      <c r="T46" s="58">
        <f t="shared" si="35"/>
        <v>44800</v>
      </c>
      <c r="U46" s="58">
        <f t="shared" si="35"/>
        <v>32000</v>
      </c>
      <c r="V46" s="58">
        <f t="shared" si="35"/>
        <v>18400</v>
      </c>
      <c r="W46" s="58">
        <f t="shared" si="35"/>
        <v>12800</v>
      </c>
      <c r="X46" s="58">
        <f t="shared" si="35"/>
        <v>20800</v>
      </c>
      <c r="Y46" s="58">
        <f t="shared" si="35"/>
        <v>12000</v>
      </c>
      <c r="Z46" s="58">
        <f t="shared" si="35"/>
        <v>11200</v>
      </c>
      <c r="AA46" s="58">
        <f t="shared" si="35"/>
        <v>5600</v>
      </c>
      <c r="AB46" s="58">
        <f t="shared" si="35"/>
        <v>0</v>
      </c>
      <c r="AC46" s="58">
        <f t="shared" si="35"/>
        <v>4800</v>
      </c>
      <c r="AD46" s="58">
        <f t="shared" si="35"/>
        <v>5600</v>
      </c>
      <c r="AE46" s="58">
        <f t="shared" si="35"/>
        <v>0</v>
      </c>
      <c r="AF46" s="58">
        <f t="shared" si="35"/>
        <v>26400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15442.180513603153</v>
      </c>
      <c r="C50" s="58">
        <f t="shared" si="37"/>
        <v>50757.209367497286</v>
      </c>
      <c r="D50" s="58">
        <f t="shared" si="37"/>
        <v>73953.058577804142</v>
      </c>
      <c r="E50" s="58">
        <f t="shared" si="37"/>
        <v>147623.77067645657</v>
      </c>
      <c r="F50" s="58">
        <f t="shared" si="37"/>
        <v>249420.5358906028</v>
      </c>
      <c r="G50" s="58">
        <f t="shared" si="37"/>
        <v>344267.23392563086</v>
      </c>
      <c r="H50" s="58">
        <f t="shared" si="37"/>
        <v>1065293.2658392701</v>
      </c>
      <c r="I50" s="58">
        <f t="shared" si="37"/>
        <v>1565068.2528976698</v>
      </c>
      <c r="J50" s="92">
        <f t="shared" ref="J50:AF50" si="38">J$5/85*((1+$H$1-$K$1)/(1+$F$1))^($A26-$C$1)*J8</f>
        <v>2200738.772267764</v>
      </c>
      <c r="K50" s="69">
        <f t="shared" si="38"/>
        <v>1650988.4583995179</v>
      </c>
      <c r="L50" s="69">
        <f t="shared" si="38"/>
        <v>922621.4180279352</v>
      </c>
      <c r="M50" s="101">
        <f t="shared" si="38"/>
        <v>585890.6631996606</v>
      </c>
      <c r="N50" s="58">
        <f t="shared" si="38"/>
        <v>255414.96883259225</v>
      </c>
      <c r="O50" s="58">
        <f t="shared" si="38"/>
        <v>113286.09501962594</v>
      </c>
      <c r="P50" s="58">
        <f t="shared" si="38"/>
        <v>80968.282636726522</v>
      </c>
      <c r="Q50" s="58">
        <f t="shared" si="38"/>
        <v>42395.409792620754</v>
      </c>
      <c r="R50" s="58">
        <f t="shared" si="38"/>
        <v>31622.805664987609</v>
      </c>
      <c r="S50" s="58">
        <f t="shared" si="38"/>
        <v>16332.657870927667</v>
      </c>
      <c r="T50" s="58">
        <f t="shared" si="38"/>
        <v>19460.188101530835</v>
      </c>
      <c r="U50" s="58">
        <f t="shared" si="38"/>
        <v>13900.134358236312</v>
      </c>
      <c r="V50" s="58">
        <f t="shared" si="38"/>
        <v>7992.5772559858797</v>
      </c>
      <c r="W50" s="58">
        <f t="shared" si="38"/>
        <v>5560.0537432945248</v>
      </c>
      <c r="X50" s="58">
        <f t="shared" si="38"/>
        <v>9035.0873328536036</v>
      </c>
      <c r="Y50" s="58">
        <f t="shared" si="38"/>
        <v>5212.5503843386168</v>
      </c>
      <c r="Z50" s="58">
        <f t="shared" si="38"/>
        <v>4865.0470253827089</v>
      </c>
      <c r="AA50" s="58">
        <f t="shared" si="38"/>
        <v>2432.5235126913544</v>
      </c>
      <c r="AB50" s="58">
        <f t="shared" si="38"/>
        <v>0</v>
      </c>
      <c r="AC50" s="58">
        <f t="shared" si="38"/>
        <v>2085.0201537354469</v>
      </c>
      <c r="AD50" s="58">
        <f t="shared" si="38"/>
        <v>2432.5235126913544</v>
      </c>
      <c r="AE50" s="58">
        <f t="shared" si="38"/>
        <v>0</v>
      </c>
      <c r="AF50" s="58">
        <f t="shared" si="38"/>
        <v>11467.610845544958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15278.763263507739</v>
      </c>
      <c r="C51" s="58">
        <f t="shared" si="39"/>
        <v>50220.069967394636</v>
      </c>
      <c r="D51" s="58">
        <f t="shared" si="39"/>
        <v>73170.448540427358</v>
      </c>
      <c r="E51" s="58">
        <f t="shared" si="39"/>
        <v>146061.53854017169</v>
      </c>
      <c r="F51" s="58">
        <f t="shared" si="39"/>
        <v>246781.03701564396</v>
      </c>
      <c r="G51" s="58">
        <f t="shared" si="39"/>
        <v>340624.01756661199</v>
      </c>
      <c r="H51" s="58">
        <f t="shared" si="39"/>
        <v>1054019.7739968933</v>
      </c>
      <c r="I51" s="58">
        <f t="shared" si="39"/>
        <v>1548505.8801242865</v>
      </c>
      <c r="J51" s="110">
        <f t="shared" si="39"/>
        <v>2177449.4007942504</v>
      </c>
      <c r="K51" s="70">
        <f t="shared" si="39"/>
        <v>1633516.8329659696</v>
      </c>
      <c r="L51" s="70">
        <f t="shared" si="39"/>
        <v>912857.75447793072</v>
      </c>
      <c r="M51" s="216">
        <f t="shared" si="39"/>
        <v>579690.46103570284</v>
      </c>
      <c r="N51" s="58">
        <f t="shared" si="39"/>
        <v>252712.03372552886</v>
      </c>
      <c r="O51" s="58">
        <f t="shared" si="39"/>
        <v>112087.24216941823</v>
      </c>
      <c r="P51" s="58">
        <f t="shared" si="39"/>
        <v>80111.433820473772</v>
      </c>
      <c r="Q51" s="58">
        <f t="shared" si="39"/>
        <v>41946.759339475539</v>
      </c>
      <c r="R51" s="58">
        <f t="shared" si="39"/>
        <v>31288.156556494047</v>
      </c>
      <c r="S51" s="58">
        <f t="shared" si="39"/>
        <v>16159.817122584838</v>
      </c>
      <c r="T51" s="58">
        <f t="shared" si="39"/>
        <v>19254.250188611721</v>
      </c>
      <c r="U51" s="58">
        <f t="shared" si="39"/>
        <v>13753.035849008373</v>
      </c>
      <c r="V51" s="58">
        <f t="shared" si="39"/>
        <v>7907.9956131798144</v>
      </c>
      <c r="W51" s="58">
        <f t="shared" si="39"/>
        <v>5501.2143396033489</v>
      </c>
      <c r="X51" s="58">
        <f t="shared" si="39"/>
        <v>8939.4733018554416</v>
      </c>
      <c r="Y51" s="58">
        <f t="shared" si="39"/>
        <v>5157.3884433781395</v>
      </c>
      <c r="Z51" s="58">
        <f t="shared" si="39"/>
        <v>4813.5625471529302</v>
      </c>
      <c r="AA51" s="58">
        <f t="shared" si="39"/>
        <v>2406.7812735764651</v>
      </c>
      <c r="AB51" s="58">
        <f t="shared" si="39"/>
        <v>0</v>
      </c>
      <c r="AC51" s="58">
        <f t="shared" si="39"/>
        <v>2062.9553773512562</v>
      </c>
      <c r="AD51" s="58">
        <f t="shared" si="39"/>
        <v>2406.7812735764651</v>
      </c>
      <c r="AE51" s="58">
        <f t="shared" si="39"/>
        <v>0</v>
      </c>
      <c r="AF51" s="58">
        <f t="shared" si="39"/>
        <v>11346.254575431907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15117.075380427897</v>
      </c>
      <c r="C52" s="58">
        <f t="shared" si="40"/>
        <v>49688.614858030945</v>
      </c>
      <c r="D52" s="58">
        <f t="shared" si="40"/>
        <v>72396.120492766509</v>
      </c>
      <c r="E52" s="58">
        <f t="shared" si="40"/>
        <v>144515.83876338732</v>
      </c>
      <c r="F52" s="58">
        <f t="shared" si="40"/>
        <v>244169.4707015949</v>
      </c>
      <c r="G52" s="58">
        <f t="shared" si="40"/>
        <v>337019.35563314002</v>
      </c>
      <c r="H52" s="58">
        <f t="shared" si="40"/>
        <v>1042865.5841555668</v>
      </c>
      <c r="I52" s="58">
        <f t="shared" si="40"/>
        <v>1532118.7790627771</v>
      </c>
      <c r="J52" s="110">
        <f t="shared" si="40"/>
        <v>2154406.4896596316</v>
      </c>
      <c r="K52" s="70">
        <f t="shared" si="40"/>
        <v>1616230.1014326401</v>
      </c>
      <c r="L52" s="70">
        <f t="shared" si="40"/>
        <v>903197.41513442632</v>
      </c>
      <c r="M52" s="216">
        <f t="shared" si="40"/>
        <v>573555.87266163563</v>
      </c>
      <c r="N52" s="58">
        <f t="shared" si="40"/>
        <v>250037.70249484119</v>
      </c>
      <c r="O52" s="58">
        <f t="shared" si="40"/>
        <v>110901.07620859622</v>
      </c>
      <c r="P52" s="58">
        <f t="shared" si="40"/>
        <v>79263.65262761632</v>
      </c>
      <c r="Q52" s="58">
        <f t="shared" si="40"/>
        <v>41502.856740640309</v>
      </c>
      <c r="R52" s="58">
        <f t="shared" si="40"/>
        <v>30957.048880313669</v>
      </c>
      <c r="S52" s="58">
        <f t="shared" si="40"/>
        <v>15988.805465656513</v>
      </c>
      <c r="T52" s="58">
        <f t="shared" si="40"/>
        <v>19050.491618654563</v>
      </c>
      <c r="U52" s="58">
        <f t="shared" si="40"/>
        <v>13607.494013324691</v>
      </c>
      <c r="V52" s="58">
        <f t="shared" si="40"/>
        <v>7824.3090576616969</v>
      </c>
      <c r="W52" s="58">
        <f t="shared" si="40"/>
        <v>5442.997605329876</v>
      </c>
      <c r="X52" s="58">
        <f t="shared" si="40"/>
        <v>8844.8711086610492</v>
      </c>
      <c r="Y52" s="58">
        <f t="shared" si="40"/>
        <v>5102.810254996758</v>
      </c>
      <c r="Z52" s="58">
        <f t="shared" si="40"/>
        <v>4762.6229046636408</v>
      </c>
      <c r="AA52" s="58">
        <f t="shared" si="40"/>
        <v>2381.3114523318204</v>
      </c>
      <c r="AB52" s="58">
        <f t="shared" si="40"/>
        <v>0</v>
      </c>
      <c r="AC52" s="58">
        <f t="shared" si="40"/>
        <v>2041.1241019987035</v>
      </c>
      <c r="AD52" s="58">
        <f t="shared" si="40"/>
        <v>2381.3114523318204</v>
      </c>
      <c r="AE52" s="58">
        <f t="shared" si="40"/>
        <v>0</v>
      </c>
      <c r="AF52" s="58">
        <f t="shared" si="40"/>
        <v>11226.182560992869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14957.098563295212</v>
      </c>
      <c r="C53" s="58">
        <f t="shared" si="41"/>
        <v>49162.78388526148</v>
      </c>
      <c r="D53" s="58">
        <f t="shared" si="41"/>
        <v>71629.98679046442</v>
      </c>
      <c r="E53" s="58">
        <f t="shared" si="41"/>
        <v>142986.49639200777</v>
      </c>
      <c r="F53" s="58">
        <f t="shared" si="41"/>
        <v>241585.54135145177</v>
      </c>
      <c r="G53" s="58">
        <f t="shared" si="41"/>
        <v>333452.84012207086</v>
      </c>
      <c r="H53" s="58">
        <f t="shared" si="41"/>
        <v>1031829.433798969</v>
      </c>
      <c r="I53" s="58">
        <f t="shared" si="41"/>
        <v>1515905.0948959959</v>
      </c>
      <c r="J53" s="110">
        <f t="shared" si="41"/>
        <v>2131607.4306913884</v>
      </c>
      <c r="K53" s="70">
        <f t="shared" si="41"/>
        <v>1599126.307155343</v>
      </c>
      <c r="L53" s="70">
        <f t="shared" si="41"/>
        <v>893639.30656649882</v>
      </c>
      <c r="M53" s="216">
        <f t="shared" si="41"/>
        <v>567486.20371793467</v>
      </c>
      <c r="N53" s="58">
        <f t="shared" si="41"/>
        <v>247391.67243931323</v>
      </c>
      <c r="O53" s="58">
        <f t="shared" si="41"/>
        <v>109727.46287784504</v>
      </c>
      <c r="P53" s="58">
        <f t="shared" si="41"/>
        <v>78424.843099809499</v>
      </c>
      <c r="Q53" s="58">
        <f t="shared" si="41"/>
        <v>41063.651751831589</v>
      </c>
      <c r="R53" s="58">
        <f t="shared" si="41"/>
        <v>30629.445159153063</v>
      </c>
      <c r="S53" s="58">
        <f t="shared" si="41"/>
        <v>15819.603543738398</v>
      </c>
      <c r="T53" s="58">
        <f t="shared" si="41"/>
        <v>18848.889328709574</v>
      </c>
      <c r="U53" s="58">
        <f t="shared" si="41"/>
        <v>13463.4923776497</v>
      </c>
      <c r="V53" s="58">
        <f t="shared" si="41"/>
        <v>7741.5081171485763</v>
      </c>
      <c r="W53" s="58">
        <f t="shared" si="41"/>
        <v>5385.396951059879</v>
      </c>
      <c r="X53" s="58">
        <f t="shared" si="41"/>
        <v>8751.2700454723054</v>
      </c>
      <c r="Y53" s="58">
        <f t="shared" si="41"/>
        <v>5048.8096416186363</v>
      </c>
      <c r="Z53" s="58">
        <f t="shared" si="41"/>
        <v>4712.2223321773936</v>
      </c>
      <c r="AA53" s="58">
        <f t="shared" si="41"/>
        <v>2356.1111660886968</v>
      </c>
      <c r="AB53" s="58">
        <f t="shared" si="41"/>
        <v>0</v>
      </c>
      <c r="AC53" s="58">
        <f t="shared" si="41"/>
        <v>2019.5238566474547</v>
      </c>
      <c r="AD53" s="58">
        <f t="shared" si="41"/>
        <v>2356.1111660886968</v>
      </c>
      <c r="AE53" s="58">
        <f t="shared" si="41"/>
        <v>0</v>
      </c>
      <c r="AF53" s="58">
        <f t="shared" si="41"/>
        <v>11107.381211561002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14798.814704712766</v>
      </c>
      <c r="C54" s="58">
        <f t="shared" si="42"/>
        <v>48642.517531524245</v>
      </c>
      <c r="D54" s="58">
        <f t="shared" si="42"/>
        <v>70871.960716662405</v>
      </c>
      <c r="E54" s="58">
        <f t="shared" si="42"/>
        <v>141473.33832339331</v>
      </c>
      <c r="F54" s="58">
        <f t="shared" si="42"/>
        <v>239028.95649637328</v>
      </c>
      <c r="G54" s="58">
        <f t="shared" si="42"/>
        <v>329924.06734796346</v>
      </c>
      <c r="H54" s="58">
        <f t="shared" si="42"/>
        <v>1020910.0737713876</v>
      </c>
      <c r="I54" s="58">
        <f t="shared" si="42"/>
        <v>1499862.992435446</v>
      </c>
      <c r="J54" s="110">
        <f t="shared" si="42"/>
        <v>2109049.6433180519</v>
      </c>
      <c r="K54" s="70">
        <f t="shared" si="42"/>
        <v>1582203.514196126</v>
      </c>
      <c r="L54" s="70">
        <f t="shared" si="42"/>
        <v>884182.3469144844</v>
      </c>
      <c r="M54" s="216">
        <f t="shared" si="42"/>
        <v>561480.76719315257</v>
      </c>
      <c r="N54" s="58">
        <f t="shared" si="42"/>
        <v>244773.64406107191</v>
      </c>
      <c r="O54" s="58">
        <f t="shared" si="42"/>
        <v>108566.2693386523</v>
      </c>
      <c r="P54" s="58">
        <f t="shared" si="42"/>
        <v>77594.910294190151</v>
      </c>
      <c r="Q54" s="58">
        <f t="shared" si="42"/>
        <v>40629.094660477247</v>
      </c>
      <c r="R54" s="58">
        <f t="shared" si="42"/>
        <v>30305.308312323188</v>
      </c>
      <c r="S54" s="58">
        <f t="shared" si="42"/>
        <v>15652.192205265825</v>
      </c>
      <c r="T54" s="58">
        <f t="shared" si="42"/>
        <v>18649.420499891188</v>
      </c>
      <c r="U54" s="58">
        <f t="shared" si="42"/>
        <v>13321.014642779424</v>
      </c>
      <c r="V54" s="58">
        <f t="shared" si="42"/>
        <v>7659.5834195981688</v>
      </c>
      <c r="W54" s="58">
        <f t="shared" si="42"/>
        <v>5328.4058571117694</v>
      </c>
      <c r="X54" s="58">
        <f t="shared" si="42"/>
        <v>8658.6595178066254</v>
      </c>
      <c r="Y54" s="58">
        <f t="shared" si="42"/>
        <v>4995.3804910422832</v>
      </c>
      <c r="Z54" s="58">
        <f t="shared" si="42"/>
        <v>4662.3551249727971</v>
      </c>
      <c r="AA54" s="58">
        <f t="shared" si="42"/>
        <v>2331.1775624863985</v>
      </c>
      <c r="AB54" s="58">
        <f t="shared" si="42"/>
        <v>0</v>
      </c>
      <c r="AC54" s="58">
        <f t="shared" si="42"/>
        <v>1998.1521964169137</v>
      </c>
      <c r="AD54" s="58">
        <f t="shared" si="42"/>
        <v>2331.1775624863985</v>
      </c>
      <c r="AE54" s="58">
        <f t="shared" si="42"/>
        <v>0</v>
      </c>
      <c r="AF54" s="58">
        <f t="shared" si="42"/>
        <v>10989.837080293024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14642.20588890561</v>
      </c>
      <c r="C55" s="58">
        <f t="shared" si="43"/>
        <v>48127.756909103256</v>
      </c>
      <c r="D55" s="58">
        <f t="shared" si="43"/>
        <v>70121.956472185091</v>
      </c>
      <c r="E55" s="58">
        <f t="shared" si="43"/>
        <v>139976.19328676708</v>
      </c>
      <c r="F55" s="58">
        <f t="shared" si="43"/>
        <v>236499.42676257668</v>
      </c>
      <c r="G55" s="58">
        <f t="shared" si="43"/>
        <v>326432.6378973879</v>
      </c>
      <c r="H55" s="58">
        <f t="shared" si="43"/>
        <v>1010106.268136331</v>
      </c>
      <c r="I55" s="58">
        <f t="shared" si="43"/>
        <v>1483990.655913556</v>
      </c>
      <c r="J55" s="110">
        <f t="shared" si="43"/>
        <v>2086730.574277113</v>
      </c>
      <c r="K55" s="70">
        <f t="shared" si="43"/>
        <v>1565459.8071041473</v>
      </c>
      <c r="L55" s="70">
        <f t="shared" si="43"/>
        <v>874825.46576752525</v>
      </c>
      <c r="M55" s="216">
        <f t="shared" si="43"/>
        <v>555538.88334615703</v>
      </c>
      <c r="N55" s="58">
        <f t="shared" si="43"/>
        <v>242183.32103168775</v>
      </c>
      <c r="O55" s="58">
        <f t="shared" si="43"/>
        <v>107417.36415827238</v>
      </c>
      <c r="P55" s="58">
        <f t="shared" si="43"/>
        <v>76773.760272630258</v>
      </c>
      <c r="Q55" s="58">
        <f t="shared" si="43"/>
        <v>40199.136280089668</v>
      </c>
      <c r="R55" s="58">
        <f t="shared" si="43"/>
        <v>29984.601651542289</v>
      </c>
      <c r="S55" s="58">
        <f t="shared" si="43"/>
        <v>15486.552501346019</v>
      </c>
      <c r="T55" s="58">
        <f t="shared" si="43"/>
        <v>18452.062554795251</v>
      </c>
      <c r="U55" s="58">
        <f t="shared" si="43"/>
        <v>13180.044681996611</v>
      </c>
      <c r="V55" s="58">
        <f t="shared" si="43"/>
        <v>7578.5256921480513</v>
      </c>
      <c r="W55" s="58">
        <f t="shared" si="43"/>
        <v>5272.017872798644</v>
      </c>
      <c r="X55" s="58">
        <f t="shared" si="43"/>
        <v>8567.0290432977963</v>
      </c>
      <c r="Y55" s="58">
        <f t="shared" si="43"/>
        <v>4942.5167557487284</v>
      </c>
      <c r="Z55" s="58">
        <f t="shared" si="43"/>
        <v>4613.0156386988128</v>
      </c>
      <c r="AA55" s="58">
        <f t="shared" si="43"/>
        <v>2306.5078193494064</v>
      </c>
      <c r="AB55" s="58">
        <f t="shared" si="43"/>
        <v>0</v>
      </c>
      <c r="AC55" s="58">
        <f t="shared" si="43"/>
        <v>1977.006702299492</v>
      </c>
      <c r="AD55" s="58">
        <f t="shared" si="43"/>
        <v>2306.5078193494064</v>
      </c>
      <c r="AE55" s="58">
        <f t="shared" si="43"/>
        <v>0</v>
      </c>
      <c r="AF55" s="58">
        <f t="shared" si="43"/>
        <v>10873.536862647203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14487.254389692918</v>
      </c>
      <c r="C56" s="58">
        <f t="shared" si="44"/>
        <v>47618.443753463223</v>
      </c>
      <c r="D56" s="58">
        <f t="shared" si="44"/>
        <v>69379.88916582895</v>
      </c>
      <c r="E56" s="58">
        <f t="shared" si="44"/>
        <v>138494.89182382944</v>
      </c>
      <c r="F56" s="58">
        <f t="shared" si="44"/>
        <v>233996.66583858433</v>
      </c>
      <c r="G56" s="58">
        <f t="shared" si="44"/>
        <v>322978.15658371645</v>
      </c>
      <c r="H56" s="58">
        <f t="shared" si="44"/>
        <v>999416.79403663578</v>
      </c>
      <c r="I56" s="58">
        <f t="shared" si="44"/>
        <v>1468286.28877816</v>
      </c>
      <c r="J56" s="110">
        <f t="shared" si="44"/>
        <v>2064647.6973260245</v>
      </c>
      <c r="K56" s="70">
        <f t="shared" si="44"/>
        <v>1548893.2906988703</v>
      </c>
      <c r="L56" s="70">
        <f t="shared" si="44"/>
        <v>865567.60404241248</v>
      </c>
      <c r="M56" s="216">
        <f t="shared" si="44"/>
        <v>549659.87962919276</v>
      </c>
      <c r="N56" s="58">
        <f t="shared" si="44"/>
        <v>239620.41015863392</v>
      </c>
      <c r="O56" s="58">
        <f t="shared" si="44"/>
        <v>106280.61729484987</v>
      </c>
      <c r="P56" s="58">
        <f t="shared" si="44"/>
        <v>75961.300091104349</v>
      </c>
      <c r="Q56" s="58">
        <f t="shared" si="44"/>
        <v>39773.727944698425</v>
      </c>
      <c r="R56" s="58">
        <f t="shared" si="44"/>
        <v>29667.288876783245</v>
      </c>
      <c r="S56" s="58">
        <f t="shared" si="44"/>
        <v>15322.665683613328</v>
      </c>
      <c r="T56" s="58">
        <f t="shared" si="44"/>
        <v>18256.793154943531</v>
      </c>
      <c r="U56" s="58">
        <f t="shared" si="44"/>
        <v>13040.566539245383</v>
      </c>
      <c r="V56" s="58">
        <f t="shared" si="44"/>
        <v>7498.3257600660954</v>
      </c>
      <c r="W56" s="58">
        <f t="shared" si="44"/>
        <v>5216.2266156981532</v>
      </c>
      <c r="X56" s="58">
        <f t="shared" si="44"/>
        <v>8476.3682505094985</v>
      </c>
      <c r="Y56" s="58">
        <f t="shared" si="44"/>
        <v>4890.2124522170179</v>
      </c>
      <c r="Z56" s="58">
        <f t="shared" si="44"/>
        <v>4564.1982887358827</v>
      </c>
      <c r="AA56" s="58">
        <f t="shared" si="44"/>
        <v>2282.0991443679413</v>
      </c>
      <c r="AB56" s="58">
        <f t="shared" si="44"/>
        <v>0</v>
      </c>
      <c r="AC56" s="58">
        <f t="shared" si="44"/>
        <v>1956.0849808868077</v>
      </c>
      <c r="AD56" s="58">
        <f t="shared" si="44"/>
        <v>2282.0991443679413</v>
      </c>
      <c r="AE56" s="58">
        <f t="shared" si="44"/>
        <v>0</v>
      </c>
      <c r="AF56" s="58">
        <f t="shared" si="44"/>
        <v>10758.46739487744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14333.942668481603</v>
      </c>
      <c r="C57" s="58">
        <f t="shared" si="45"/>
        <v>47114.520416654726</v>
      </c>
      <c r="D57" s="58">
        <f t="shared" si="45"/>
        <v>68645.674804753668</v>
      </c>
      <c r="E57" s="58">
        <f t="shared" si="45"/>
        <v>137029.26626957723</v>
      </c>
      <c r="F57" s="58">
        <f t="shared" si="45"/>
        <v>231520.39044281677</v>
      </c>
      <c r="G57" s="58">
        <f t="shared" si="45"/>
        <v>319560.23240239359</v>
      </c>
      <c r="H57" s="58">
        <f t="shared" si="45"/>
        <v>988840.44155605382</v>
      </c>
      <c r="I57" s="58">
        <f t="shared" si="45"/>
        <v>1452748.1134891482</v>
      </c>
      <c r="J57" s="110">
        <f t="shared" si="45"/>
        <v>2042798.5129562635</v>
      </c>
      <c r="K57" s="70">
        <f t="shared" si="45"/>
        <v>1532502.089855552</v>
      </c>
      <c r="L57" s="70">
        <f t="shared" si="45"/>
        <v>856407.71386371111</v>
      </c>
      <c r="M57" s="216">
        <f t="shared" si="45"/>
        <v>543843.09061175748</v>
      </c>
      <c r="N57" s="58">
        <f t="shared" si="45"/>
        <v>237084.62135210077</v>
      </c>
      <c r="O57" s="58">
        <f t="shared" si="45"/>
        <v>105155.90008270048</v>
      </c>
      <c r="P57" s="58">
        <f t="shared" si="45"/>
        <v>75157.437789169344</v>
      </c>
      <c r="Q57" s="58">
        <f t="shared" si="45"/>
        <v>39352.821503341904</v>
      </c>
      <c r="R57" s="58">
        <f t="shared" si="45"/>
        <v>29353.334072164856</v>
      </c>
      <c r="S57" s="58">
        <f t="shared" si="45"/>
        <v>15160.513202107128</v>
      </c>
      <c r="T57" s="58">
        <f t="shared" si="45"/>
        <v>18063.590198255293</v>
      </c>
      <c r="U57" s="58">
        <f t="shared" si="45"/>
        <v>12902.564427325211</v>
      </c>
      <c r="V57" s="58">
        <f t="shared" si="45"/>
        <v>7418.9745457119971</v>
      </c>
      <c r="W57" s="58">
        <f t="shared" si="45"/>
        <v>5161.0257709300849</v>
      </c>
      <c r="X57" s="58">
        <f t="shared" si="45"/>
        <v>8386.6668777613886</v>
      </c>
      <c r="Y57" s="58">
        <f t="shared" si="45"/>
        <v>4838.4616602469541</v>
      </c>
      <c r="Z57" s="58">
        <f t="shared" si="45"/>
        <v>4515.8975495638233</v>
      </c>
      <c r="AA57" s="58">
        <f t="shared" si="45"/>
        <v>2257.9487747819117</v>
      </c>
      <c r="AB57" s="58">
        <f t="shared" si="45"/>
        <v>0</v>
      </c>
      <c r="AC57" s="58">
        <f t="shared" si="45"/>
        <v>1935.384664098782</v>
      </c>
      <c r="AD57" s="58">
        <f t="shared" si="45"/>
        <v>2257.9487747819117</v>
      </c>
      <c r="AE57" s="58">
        <f t="shared" si="45"/>
        <v>0</v>
      </c>
      <c r="AF57" s="58">
        <f t="shared" si="45"/>
        <v>10644.615652543298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14182.253372281164</v>
      </c>
      <c r="C58" s="58">
        <f t="shared" si="46"/>
        <v>46615.929860789147</v>
      </c>
      <c r="D58" s="58">
        <f t="shared" si="46"/>
        <v>67919.230284975187</v>
      </c>
      <c r="E58" s="58">
        <f t="shared" si="46"/>
        <v>135579.15073332636</v>
      </c>
      <c r="F58" s="58">
        <f t="shared" si="46"/>
        <v>229070.32029152868</v>
      </c>
      <c r="G58" s="58">
        <f t="shared" si="46"/>
        <v>316178.47848667891</v>
      </c>
      <c r="H58" s="58">
        <f t="shared" si="46"/>
        <v>978376.01358230517</v>
      </c>
      <c r="I58" s="58">
        <f t="shared" si="46"/>
        <v>1437374.3713172725</v>
      </c>
      <c r="J58" s="110">
        <f t="shared" si="46"/>
        <v>2021180.5481104155</v>
      </c>
      <c r="K58" s="70">
        <f t="shared" si="46"/>
        <v>1516284.3492930026</v>
      </c>
      <c r="L58" s="70">
        <f t="shared" si="46"/>
        <v>847344.75844515336</v>
      </c>
      <c r="M58" s="216">
        <f t="shared" si="46"/>
        <v>538087.85790528357</v>
      </c>
      <c r="N58" s="58">
        <f t="shared" si="46"/>
        <v>234575.66759216104</v>
      </c>
      <c r="O58" s="58">
        <f t="shared" si="46"/>
        <v>104043.08521774762</v>
      </c>
      <c r="P58" s="58">
        <f t="shared" si="46"/>
        <v>74362.082379555795</v>
      </c>
      <c r="Q58" s="58">
        <f t="shared" si="46"/>
        <v>38936.369314617208</v>
      </c>
      <c r="R58" s="58">
        <f t="shared" si="46"/>
        <v>29042.701701886603</v>
      </c>
      <c r="S58" s="58">
        <f t="shared" si="46"/>
        <v>15000.076703172206</v>
      </c>
      <c r="T58" s="58">
        <f t="shared" si="46"/>
        <v>17872.431816545599</v>
      </c>
      <c r="U58" s="58">
        <f t="shared" si="46"/>
        <v>12766.022726104002</v>
      </c>
      <c r="V58" s="58">
        <f t="shared" si="46"/>
        <v>7340.4630675098006</v>
      </c>
      <c r="W58" s="58">
        <f t="shared" si="46"/>
        <v>5106.4090904416016</v>
      </c>
      <c r="X58" s="58">
        <f t="shared" si="46"/>
        <v>8297.9147719676021</v>
      </c>
      <c r="Y58" s="58">
        <f t="shared" si="46"/>
        <v>4787.2585222890002</v>
      </c>
      <c r="Z58" s="58">
        <f t="shared" si="46"/>
        <v>4468.1079541363997</v>
      </c>
      <c r="AA58" s="58">
        <f t="shared" si="46"/>
        <v>2234.0539770681999</v>
      </c>
      <c r="AB58" s="58">
        <f t="shared" si="46"/>
        <v>0</v>
      </c>
      <c r="AC58" s="58">
        <f t="shared" si="46"/>
        <v>1914.9034089156003</v>
      </c>
      <c r="AD58" s="58">
        <f t="shared" si="46"/>
        <v>2234.0539770681999</v>
      </c>
      <c r="AE58" s="58">
        <f t="shared" si="46"/>
        <v>0</v>
      </c>
      <c r="AF58" s="58">
        <f t="shared" si="46"/>
        <v>10531.968749035799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14032.169331739547</v>
      </c>
      <c r="C59" s="58">
        <f t="shared" si="47"/>
        <v>46122.615651582732</v>
      </c>
      <c r="D59" s="58">
        <f t="shared" si="47"/>
        <v>67200.473381959411</v>
      </c>
      <c r="E59" s="58">
        <f t="shared" si="47"/>
        <v>134144.38107993483</v>
      </c>
      <c r="F59" s="58">
        <f t="shared" si="47"/>
        <v>226646.17806708431</v>
      </c>
      <c r="G59" s="58">
        <f t="shared" si="47"/>
        <v>312832.51206385868</v>
      </c>
      <c r="H59" s="58">
        <f t="shared" si="47"/>
        <v>968022.32567157969</v>
      </c>
      <c r="I59" s="58">
        <f t="shared" si="47"/>
        <v>1422163.32214508</v>
      </c>
      <c r="J59" s="201">
        <f t="shared" si="47"/>
        <v>1999791.3559022564</v>
      </c>
      <c r="K59" s="63">
        <f t="shared" si="47"/>
        <v>1500238.2333635911</v>
      </c>
      <c r="L59" s="63">
        <f t="shared" si="47"/>
        <v>838377.71197228704</v>
      </c>
      <c r="M59" s="62">
        <f t="shared" si="47"/>
        <v>532393.53008861595</v>
      </c>
      <c r="N59" s="58">
        <f t="shared" si="47"/>
        <v>232093.26489628281</v>
      </c>
      <c r="O59" s="58">
        <f t="shared" si="47"/>
        <v>102942.04674311318</v>
      </c>
      <c r="P59" s="58">
        <f t="shared" si="47"/>
        <v>73575.143837869226</v>
      </c>
      <c r="Q59" s="58">
        <f t="shared" si="47"/>
        <v>38524.324241287759</v>
      </c>
      <c r="R59" s="58">
        <f t="shared" si="47"/>
        <v>28735.356606206442</v>
      </c>
      <c r="S59" s="58">
        <f t="shared" si="47"/>
        <v>14841.338027381353</v>
      </c>
      <c r="T59" s="58">
        <f t="shared" si="47"/>
        <v>17683.296373050114</v>
      </c>
      <c r="U59" s="58">
        <f t="shared" si="47"/>
        <v>12630.925980750084</v>
      </c>
      <c r="V59" s="58">
        <f t="shared" si="47"/>
        <v>7262.7824389312982</v>
      </c>
      <c r="W59" s="58">
        <f t="shared" si="47"/>
        <v>5052.3703923000339</v>
      </c>
      <c r="X59" s="58">
        <f t="shared" si="47"/>
        <v>8210.1018874875554</v>
      </c>
      <c r="Y59" s="58">
        <f t="shared" si="47"/>
        <v>4736.5972427812812</v>
      </c>
      <c r="Z59" s="58">
        <f t="shared" si="47"/>
        <v>4420.8240932625285</v>
      </c>
      <c r="AA59" s="58">
        <f t="shared" si="47"/>
        <v>2210.4120466312643</v>
      </c>
      <c r="AB59" s="58">
        <f t="shared" si="47"/>
        <v>0</v>
      </c>
      <c r="AC59" s="58">
        <f t="shared" si="47"/>
        <v>1894.6388971125125</v>
      </c>
      <c r="AD59" s="58">
        <f t="shared" si="47"/>
        <v>2210.4120466312643</v>
      </c>
      <c r="AE59" s="58">
        <f t="shared" si="47"/>
        <v>0</v>
      </c>
      <c r="AF59" s="58">
        <f t="shared" si="47"/>
        <v>10420.513934118817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13883.673559199777</v>
      </c>
      <c r="C60" s="58">
        <f t="shared" si="48"/>
        <v>45634.521951968884</v>
      </c>
      <c r="D60" s="58">
        <f t="shared" si="48"/>
        <v>66489.322741315365</v>
      </c>
      <c r="E60" s="58">
        <f t="shared" si="48"/>
        <v>132724.79491122483</v>
      </c>
      <c r="F60" s="58">
        <f t="shared" si="48"/>
        <v>224247.68938656853</v>
      </c>
      <c r="G60" s="58">
        <f t="shared" si="48"/>
        <v>309521.95441192074</v>
      </c>
      <c r="H60" s="58">
        <f t="shared" si="48"/>
        <v>957778.20591447258</v>
      </c>
      <c r="I60" s="58">
        <f t="shared" si="48"/>
        <v>1407113.2442699524</v>
      </c>
      <c r="J60" s="201">
        <f t="shared" si="48"/>
        <v>1978628.5153397955</v>
      </c>
      <c r="K60" s="63">
        <f t="shared" si="48"/>
        <v>1484361.9258454714</v>
      </c>
      <c r="L60" s="63">
        <f t="shared" si="48"/>
        <v>829505.55948636658</v>
      </c>
      <c r="M60" s="62">
        <f t="shared" si="48"/>
        <v>526759.46263428009</v>
      </c>
      <c r="N60" s="58">
        <f t="shared" si="48"/>
        <v>229637.13228718619</v>
      </c>
      <c r="O60" s="58">
        <f t="shared" si="48"/>
        <v>101852.6600348608</v>
      </c>
      <c r="P60" s="58">
        <f t="shared" si="48"/>
        <v>72796.53309240051</v>
      </c>
      <c r="Q60" s="58">
        <f t="shared" si="48"/>
        <v>38116.639644947914</v>
      </c>
      <c r="R60" s="58">
        <f t="shared" si="48"/>
        <v>28431.263997461145</v>
      </c>
      <c r="S60" s="58">
        <f t="shared" si="48"/>
        <v>14684.279207479936</v>
      </c>
      <c r="T60" s="58">
        <f t="shared" si="48"/>
        <v>17496.162459976083</v>
      </c>
      <c r="U60" s="58">
        <f t="shared" si="48"/>
        <v>12497.25889998292</v>
      </c>
      <c r="V60" s="58">
        <f t="shared" si="48"/>
        <v>7185.9238674901799</v>
      </c>
      <c r="W60" s="58">
        <f t="shared" si="48"/>
        <v>4998.9035599931685</v>
      </c>
      <c r="X60" s="58">
        <f t="shared" si="48"/>
        <v>8123.2182849888995</v>
      </c>
      <c r="Y60" s="58">
        <f t="shared" si="48"/>
        <v>4686.4720874935956</v>
      </c>
      <c r="Z60" s="58">
        <f t="shared" si="48"/>
        <v>4374.0406149940209</v>
      </c>
      <c r="AA60" s="58">
        <f t="shared" si="48"/>
        <v>2187.0203074970104</v>
      </c>
      <c r="AB60" s="58">
        <f t="shared" si="48"/>
        <v>0</v>
      </c>
      <c r="AC60" s="58">
        <f t="shared" si="48"/>
        <v>1874.5888349974382</v>
      </c>
      <c r="AD60" s="58">
        <f t="shared" si="48"/>
        <v>2187.0203074970104</v>
      </c>
      <c r="AE60" s="58">
        <f t="shared" si="48"/>
        <v>0</v>
      </c>
      <c r="AF60" s="58">
        <f t="shared" si="48"/>
        <v>10310.238592485908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13736.749246777175</v>
      </c>
      <c r="C61" s="58">
        <f t="shared" si="49"/>
        <v>45151.593515778135</v>
      </c>
      <c r="D61" s="58">
        <f t="shared" si="49"/>
        <v>65785.697869586875</v>
      </c>
      <c r="E61" s="58">
        <f t="shared" si="49"/>
        <v>131320.23154760117</v>
      </c>
      <c r="F61" s="58">
        <f t="shared" si="49"/>
        <v>221874.58277073005</v>
      </c>
      <c r="G61" s="58">
        <f t="shared" si="49"/>
        <v>306246.43081668776</v>
      </c>
      <c r="H61" s="58">
        <f t="shared" si="49"/>
        <v>947642.49480333866</v>
      </c>
      <c r="I61" s="58">
        <f t="shared" si="49"/>
        <v>1392222.4342092313</v>
      </c>
      <c r="J61" s="201">
        <f t="shared" si="49"/>
        <v>1957689.6310512479</v>
      </c>
      <c r="K61" s="63">
        <f t="shared" si="49"/>
        <v>1468653.6297370093</v>
      </c>
      <c r="L61" s="63">
        <f t="shared" si="49"/>
        <v>820727.29676947196</v>
      </c>
      <c r="M61" s="62">
        <f t="shared" si="49"/>
        <v>521185.01783552888</v>
      </c>
      <c r="N61" s="58">
        <f t="shared" si="49"/>
        <v>227206.99176104023</v>
      </c>
      <c r="O61" s="58">
        <f t="shared" si="49"/>
        <v>100774.80178788993</v>
      </c>
      <c r="P61" s="58">
        <f t="shared" si="49"/>
        <v>72026.162014044035</v>
      </c>
      <c r="Q61" s="58">
        <f t="shared" si="49"/>
        <v>37713.269380744088</v>
      </c>
      <c r="R61" s="58">
        <f t="shared" si="49"/>
        <v>28130.389456128785</v>
      </c>
      <c r="S61" s="58">
        <f t="shared" si="49"/>
        <v>14528.882466352234</v>
      </c>
      <c r="T61" s="58">
        <f t="shared" si="49"/>
        <v>17311.008896079245</v>
      </c>
      <c r="U61" s="58">
        <f t="shared" si="49"/>
        <v>12365.006354342322</v>
      </c>
      <c r="V61" s="58">
        <f t="shared" si="49"/>
        <v>7109.8786537468359</v>
      </c>
      <c r="W61" s="58">
        <f t="shared" si="49"/>
        <v>4946.0025417369297</v>
      </c>
      <c r="X61" s="58">
        <f t="shared" si="49"/>
        <v>8037.2541303225107</v>
      </c>
      <c r="Y61" s="58">
        <f t="shared" si="49"/>
        <v>4636.8773828783715</v>
      </c>
      <c r="Z61" s="58">
        <f t="shared" si="49"/>
        <v>4327.7522240198114</v>
      </c>
      <c r="AA61" s="58">
        <f t="shared" si="49"/>
        <v>2163.8761120099057</v>
      </c>
      <c r="AB61" s="58">
        <f t="shared" si="49"/>
        <v>0</v>
      </c>
      <c r="AC61" s="58">
        <f t="shared" si="49"/>
        <v>1854.7509531513488</v>
      </c>
      <c r="AD61" s="58">
        <f t="shared" si="49"/>
        <v>2163.8761120099057</v>
      </c>
      <c r="AE61" s="58">
        <f t="shared" si="49"/>
        <v>0</v>
      </c>
      <c r="AF61" s="58">
        <f t="shared" si="49"/>
        <v>10201.130242332414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13591.379764456911</v>
      </c>
      <c r="C62" s="58">
        <f t="shared" si="50"/>
        <v>44673.775681484949</v>
      </c>
      <c r="D62" s="58">
        <f t="shared" si="50"/>
        <v>65089.519125141727</v>
      </c>
      <c r="E62" s="58">
        <f t="shared" si="50"/>
        <v>129930.5320098644</v>
      </c>
      <c r="F62" s="58">
        <f t="shared" si="50"/>
        <v>219526.58961325337</v>
      </c>
      <c r="G62" s="58">
        <f t="shared" si="50"/>
        <v>303005.57052940433</v>
      </c>
      <c r="H62" s="58">
        <f t="shared" si="50"/>
        <v>937614.04510105075</v>
      </c>
      <c r="I62" s="58">
        <f t="shared" si="50"/>
        <v>1377489.2065074053</v>
      </c>
      <c r="J62" s="201">
        <f t="shared" si="50"/>
        <v>1936972.3330139092</v>
      </c>
      <c r="K62" s="63">
        <f t="shared" si="50"/>
        <v>1453111.5670533844</v>
      </c>
      <c r="L62" s="63">
        <f t="shared" si="50"/>
        <v>812041.93023084349</v>
      </c>
      <c r="M62" s="62">
        <f t="shared" si="50"/>
        <v>515669.56473416253</v>
      </c>
      <c r="N62" s="58">
        <f t="shared" si="50"/>
        <v>224802.56825599619</v>
      </c>
      <c r="O62" s="58">
        <f t="shared" si="50"/>
        <v>99708.350001979226</v>
      </c>
      <c r="P62" s="58">
        <f t="shared" si="50"/>
        <v>71263.943406322593</v>
      </c>
      <c r="Q62" s="58">
        <f t="shared" si="50"/>
        <v>37314.167792151748</v>
      </c>
      <c r="R62" s="58">
        <f t="shared" si="50"/>
        <v>27832.698926932855</v>
      </c>
      <c r="S62" s="58">
        <f t="shared" si="50"/>
        <v>14375.130215009282</v>
      </c>
      <c r="T62" s="58">
        <f t="shared" si="50"/>
        <v>17127.814724266365</v>
      </c>
      <c r="U62" s="58">
        <f t="shared" si="50"/>
        <v>12234.15337447598</v>
      </c>
      <c r="V62" s="58">
        <f t="shared" si="50"/>
        <v>7034.6381903236888</v>
      </c>
      <c r="W62" s="58">
        <f t="shared" si="50"/>
        <v>4893.6613497903927</v>
      </c>
      <c r="X62" s="58">
        <f t="shared" si="50"/>
        <v>7952.1996934093877</v>
      </c>
      <c r="Y62" s="58">
        <f t="shared" si="50"/>
        <v>4587.8075154284925</v>
      </c>
      <c r="Z62" s="58">
        <f t="shared" si="50"/>
        <v>4281.9536810665913</v>
      </c>
      <c r="AA62" s="58">
        <f t="shared" si="50"/>
        <v>2140.9768405332957</v>
      </c>
      <c r="AB62" s="58">
        <f t="shared" si="50"/>
        <v>0</v>
      </c>
      <c r="AC62" s="58">
        <f t="shared" si="50"/>
        <v>1835.1230061713975</v>
      </c>
      <c r="AD62" s="58">
        <f t="shared" si="50"/>
        <v>2140.9768405332957</v>
      </c>
      <c r="AE62" s="58">
        <f t="shared" si="50"/>
        <v>0</v>
      </c>
      <c r="AF62" s="58">
        <f t="shared" si="50"/>
        <v>10093.17653394268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13447.548658211685</v>
      </c>
      <c r="C63" s="58">
        <f t="shared" si="51"/>
        <v>44201.014366020681</v>
      </c>
      <c r="D63" s="58">
        <f t="shared" si="51"/>
        <v>64400.707709157214</v>
      </c>
      <c r="E63" s="58">
        <f t="shared" si="51"/>
        <v>128555.53900121631</v>
      </c>
      <c r="F63" s="58">
        <f t="shared" si="51"/>
        <v>217203.44415035579</v>
      </c>
      <c r="G63" s="58">
        <f t="shared" si="51"/>
        <v>299799.00672477274</v>
      </c>
      <c r="H63" s="58">
        <f t="shared" si="51"/>
        <v>927691.7217111463</v>
      </c>
      <c r="I63" s="58">
        <f t="shared" si="51"/>
        <v>1362911.8935453363</v>
      </c>
      <c r="J63" s="201">
        <f t="shared" si="51"/>
        <v>1916474.2762858977</v>
      </c>
      <c r="K63" s="63">
        <f t="shared" si="51"/>
        <v>1437733.9786253434</v>
      </c>
      <c r="L63" s="63">
        <f t="shared" si="51"/>
        <v>803448.47679441993</v>
      </c>
      <c r="M63" s="62">
        <f t="shared" si="51"/>
        <v>510212.47904911154</v>
      </c>
      <c r="N63" s="58">
        <f t="shared" si="51"/>
        <v>222423.58962105407</v>
      </c>
      <c r="O63" s="58">
        <f t="shared" si="51"/>
        <v>98653.183967977689</v>
      </c>
      <c r="P63" s="58">
        <f t="shared" si="51"/>
        <v>70509.790995517818</v>
      </c>
      <c r="Q63" s="58">
        <f t="shared" si="51"/>
        <v>36919.289705807612</v>
      </c>
      <c r="R63" s="58">
        <f t="shared" si="51"/>
        <v>27538.158714987643</v>
      </c>
      <c r="S63" s="58">
        <f t="shared" si="51"/>
        <v>14223.005050598016</v>
      </c>
      <c r="T63" s="58">
        <f t="shared" si="51"/>
        <v>16946.559209223156</v>
      </c>
      <c r="U63" s="58">
        <f t="shared" si="51"/>
        <v>12104.685149445115</v>
      </c>
      <c r="V63" s="58">
        <f t="shared" si="51"/>
        <v>6960.193960930942</v>
      </c>
      <c r="W63" s="58">
        <f t="shared" si="51"/>
        <v>4841.874059778047</v>
      </c>
      <c r="X63" s="58">
        <f t="shared" si="51"/>
        <v>7868.0453471393257</v>
      </c>
      <c r="Y63" s="58">
        <f t="shared" si="51"/>
        <v>4539.2569310419185</v>
      </c>
      <c r="Z63" s="58">
        <f t="shared" si="51"/>
        <v>4236.6398023057891</v>
      </c>
      <c r="AA63" s="58">
        <f t="shared" si="51"/>
        <v>2118.3199011528945</v>
      </c>
      <c r="AB63" s="58">
        <f t="shared" si="51"/>
        <v>0</v>
      </c>
      <c r="AC63" s="58">
        <f t="shared" si="51"/>
        <v>1815.7027724167679</v>
      </c>
      <c r="AD63" s="58">
        <f t="shared" si="51"/>
        <v>2118.3199011528945</v>
      </c>
      <c r="AE63" s="58">
        <f t="shared" si="51"/>
        <v>0</v>
      </c>
      <c r="AF63" s="58">
        <f t="shared" si="51"/>
        <v>9986.3652482922171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13305.239648139346</v>
      </c>
      <c r="C64" s="58">
        <f t="shared" si="52"/>
        <v>43733.256058652107</v>
      </c>
      <c r="D64" s="58">
        <f t="shared" si="52"/>
        <v>63719.185656701084</v>
      </c>
      <c r="E64" s="58">
        <f t="shared" si="52"/>
        <v>127195.09688945585</v>
      </c>
      <c r="F64" s="58">
        <f t="shared" si="52"/>
        <v>214904.88343070637</v>
      </c>
      <c r="G64" s="58">
        <f t="shared" si="52"/>
        <v>296626.37645943288</v>
      </c>
      <c r="H64" s="58">
        <f t="shared" si="52"/>
        <v>917874.40154934861</v>
      </c>
      <c r="I64" s="58">
        <f t="shared" si="52"/>
        <v>1348488.8453515067</v>
      </c>
      <c r="J64" s="201">
        <f t="shared" si="52"/>
        <v>1896193.1407407359</v>
      </c>
      <c r="K64" s="63">
        <f t="shared" si="52"/>
        <v>1422519.1239000848</v>
      </c>
      <c r="L64" s="63">
        <f t="shared" si="52"/>
        <v>794945.96378756629</v>
      </c>
      <c r="M64" s="62">
        <f t="shared" si="52"/>
        <v>504813.14310577622</v>
      </c>
      <c r="N64" s="58">
        <f t="shared" si="52"/>
        <v>220069.78658525844</v>
      </c>
      <c r="O64" s="58">
        <f t="shared" si="52"/>
        <v>97609.184254141801</v>
      </c>
      <c r="P64" s="58">
        <f t="shared" si="52"/>
        <v>69763.619420905059</v>
      </c>
      <c r="Q64" s="58">
        <f t="shared" si="52"/>
        <v>36528.590426396637</v>
      </c>
      <c r="R64" s="58">
        <f t="shared" si="52"/>
        <v>27246.735481984371</v>
      </c>
      <c r="S64" s="58">
        <f t="shared" si="52"/>
        <v>14072.489754431492</v>
      </c>
      <c r="T64" s="58">
        <f t="shared" si="52"/>
        <v>16767.221835067299</v>
      </c>
      <c r="U64" s="58">
        <f t="shared" si="52"/>
        <v>11976.587025048073</v>
      </c>
      <c r="V64" s="58">
        <f t="shared" si="52"/>
        <v>6886.5375394026432</v>
      </c>
      <c r="W64" s="58">
        <f t="shared" si="52"/>
        <v>4790.6348100192299</v>
      </c>
      <c r="X64" s="58">
        <f t="shared" si="52"/>
        <v>7784.7815662812482</v>
      </c>
      <c r="Y64" s="58">
        <f t="shared" si="52"/>
        <v>4491.2201343930274</v>
      </c>
      <c r="Z64" s="58">
        <f t="shared" si="52"/>
        <v>4191.8054587668248</v>
      </c>
      <c r="AA64" s="58">
        <f t="shared" si="52"/>
        <v>2095.9027293834124</v>
      </c>
      <c r="AB64" s="58">
        <f t="shared" si="52"/>
        <v>0</v>
      </c>
      <c r="AC64" s="58">
        <f t="shared" si="52"/>
        <v>1796.4880537572114</v>
      </c>
      <c r="AD64" s="58">
        <f t="shared" si="52"/>
        <v>2095.9027293834124</v>
      </c>
      <c r="AE64" s="58">
        <f t="shared" si="52"/>
        <v>0</v>
      </c>
      <c r="AF64" s="58">
        <f t="shared" si="52"/>
        <v>9880.6842956646578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13164.4366266202</v>
      </c>
      <c r="C65" s="58">
        <f t="shared" si="53"/>
        <v>43270.447814924621</v>
      </c>
      <c r="D65" s="58">
        <f t="shared" si="53"/>
        <v>63044.875827906864</v>
      </c>
      <c r="E65" s="58">
        <f t="shared" si="53"/>
        <v>125849.05168936352</v>
      </c>
      <c r="F65" s="58">
        <f t="shared" si="53"/>
        <v>212630.64728566294</v>
      </c>
      <c r="G65" s="58">
        <f t="shared" si="53"/>
        <v>293487.32063088159</v>
      </c>
      <c r="H65" s="58">
        <f t="shared" si="53"/>
        <v>908160.97341644764</v>
      </c>
      <c r="I65" s="58">
        <f t="shared" si="53"/>
        <v>1334218.4294152625</v>
      </c>
      <c r="J65" s="201">
        <f t="shared" si="53"/>
        <v>1876126.6308047415</v>
      </c>
      <c r="K65" s="63">
        <f t="shared" si="53"/>
        <v>1407465.2807442488</v>
      </c>
      <c r="L65" s="63">
        <f t="shared" si="53"/>
        <v>786533.42883097939</v>
      </c>
      <c r="M65" s="62">
        <f t="shared" si="53"/>
        <v>499470.94576611306</v>
      </c>
      <c r="N65" s="58">
        <f t="shared" si="53"/>
        <v>217740.89272722026</v>
      </c>
      <c r="O65" s="58">
        <f t="shared" si="53"/>
        <v>96576.232692617385</v>
      </c>
      <c r="P65" s="58">
        <f t="shared" si="53"/>
        <v>69025.344225091598</v>
      </c>
      <c r="Q65" s="58">
        <f t="shared" si="53"/>
        <v>36142.025731593021</v>
      </c>
      <c r="R65" s="58">
        <f t="shared" si="53"/>
        <v>26958.396242417737</v>
      </c>
      <c r="S65" s="58">
        <f t="shared" si="53"/>
        <v>13923.567290039933</v>
      </c>
      <c r="T65" s="58">
        <f t="shared" si="53"/>
        <v>16589.782303026292</v>
      </c>
      <c r="U65" s="58">
        <f t="shared" si="53"/>
        <v>11849.844502161639</v>
      </c>
      <c r="V65" s="58">
        <f t="shared" si="53"/>
        <v>6813.660588742945</v>
      </c>
      <c r="W65" s="58">
        <f t="shared" si="53"/>
        <v>4739.9378008646572</v>
      </c>
      <c r="X65" s="58">
        <f t="shared" si="53"/>
        <v>7702.398926405067</v>
      </c>
      <c r="Y65" s="58">
        <f t="shared" si="53"/>
        <v>4443.6916883106151</v>
      </c>
      <c r="Z65" s="58">
        <f t="shared" si="53"/>
        <v>4147.4455757565729</v>
      </c>
      <c r="AA65" s="58">
        <f t="shared" si="53"/>
        <v>2073.7227878782865</v>
      </c>
      <c r="AB65" s="58">
        <f t="shared" si="53"/>
        <v>0</v>
      </c>
      <c r="AC65" s="58">
        <f t="shared" si="53"/>
        <v>1777.4766753242466</v>
      </c>
      <c r="AD65" s="58">
        <f t="shared" si="53"/>
        <v>2073.7227878782865</v>
      </c>
      <c r="AE65" s="58">
        <f t="shared" si="53"/>
        <v>0</v>
      </c>
      <c r="AF65" s="58">
        <f t="shared" si="53"/>
        <v>9776.1217142833502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13025.12365649383</v>
      </c>
      <c r="C66" s="58">
        <f t="shared" si="54"/>
        <v>42812.537250669593</v>
      </c>
      <c r="D66" s="58">
        <f t="shared" si="54"/>
        <v>62377.701899242602</v>
      </c>
      <c r="E66" s="58">
        <f t="shared" si="54"/>
        <v>124517.25104527218</v>
      </c>
      <c r="F66" s="58">
        <f t="shared" si="54"/>
        <v>210380.47829982435</v>
      </c>
      <c r="G66" s="58">
        <f t="shared" si="54"/>
        <v>290381.48393682664</v>
      </c>
      <c r="H66" s="58">
        <f t="shared" si="54"/>
        <v>898550.33787252591</v>
      </c>
      <c r="I66" s="58">
        <f t="shared" si="54"/>
        <v>1320099.030502033</v>
      </c>
      <c r="J66" s="201">
        <f t="shared" si="54"/>
        <v>1856272.475197196</v>
      </c>
      <c r="K66" s="63">
        <f t="shared" si="54"/>
        <v>1392570.7452489941</v>
      </c>
      <c r="L66" s="63">
        <f t="shared" si="54"/>
        <v>778209.91972975829</v>
      </c>
      <c r="M66" s="62">
        <f t="shared" si="54"/>
        <v>494185.28235946188</v>
      </c>
      <c r="N66" s="58">
        <f t="shared" si="54"/>
        <v>215436.64444496128</v>
      </c>
      <c r="O66" s="58">
        <f t="shared" si="54"/>
        <v>95554.212366064428</v>
      </c>
      <c r="P66" s="58">
        <f t="shared" si="54"/>
        <v>68294.881844457122</v>
      </c>
      <c r="Q66" s="58">
        <f t="shared" si="54"/>
        <v>35759.551867054797</v>
      </c>
      <c r="R66" s="58">
        <f t="shared" si="54"/>
        <v>26673.10835985234</v>
      </c>
      <c r="S66" s="58">
        <f t="shared" si="54"/>
        <v>13776.220801242422</v>
      </c>
      <c r="T66" s="58">
        <f t="shared" si="54"/>
        <v>16414.220529139897</v>
      </c>
      <c r="U66" s="58">
        <f t="shared" si="54"/>
        <v>11724.443235099927</v>
      </c>
      <c r="V66" s="58">
        <f t="shared" si="54"/>
        <v>6741.5548601824603</v>
      </c>
      <c r="W66" s="58">
        <f t="shared" si="54"/>
        <v>4689.7772940399718</v>
      </c>
      <c r="X66" s="58">
        <f t="shared" si="54"/>
        <v>7620.8881028149544</v>
      </c>
      <c r="Y66" s="58">
        <f t="shared" si="54"/>
        <v>4396.6662131624726</v>
      </c>
      <c r="Z66" s="58">
        <f t="shared" si="54"/>
        <v>4103.5551322849742</v>
      </c>
      <c r="AA66" s="58">
        <f t="shared" si="54"/>
        <v>2051.7775661424871</v>
      </c>
      <c r="AB66" s="58">
        <f t="shared" si="54"/>
        <v>0</v>
      </c>
      <c r="AC66" s="58">
        <f t="shared" si="54"/>
        <v>1758.6664852649897</v>
      </c>
      <c r="AD66" s="58">
        <f t="shared" si="54"/>
        <v>2051.7775661424871</v>
      </c>
      <c r="AE66" s="58">
        <f t="shared" si="54"/>
        <v>0</v>
      </c>
      <c r="AF66" s="58">
        <f t="shared" si="54"/>
        <v>9672.6656689574374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12887.284969255204</v>
      </c>
      <c r="C67" s="58">
        <f t="shared" si="55"/>
        <v>42359.472536075125</v>
      </c>
      <c r="D67" s="58">
        <f t="shared" si="55"/>
        <v>61717.588354871972</v>
      </c>
      <c r="E67" s="58">
        <f t="shared" si="55"/>
        <v>123199.5442138222</v>
      </c>
      <c r="F67" s="58">
        <f t="shared" si="55"/>
        <v>208154.12178189415</v>
      </c>
      <c r="G67" s="58">
        <f t="shared" si="55"/>
        <v>287308.51483497088</v>
      </c>
      <c r="H67" s="58">
        <f t="shared" si="55"/>
        <v>889041.40711251553</v>
      </c>
      <c r="I67" s="58">
        <f t="shared" si="55"/>
        <v>1306129.0504705063</v>
      </c>
      <c r="J67" s="201">
        <f t="shared" si="55"/>
        <v>1836628.4266732642</v>
      </c>
      <c r="K67" s="63">
        <f t="shared" si="55"/>
        <v>1377833.8315371356</v>
      </c>
      <c r="L67" s="63">
        <f t="shared" si="55"/>
        <v>769974.49436562764</v>
      </c>
      <c r="M67" s="62">
        <f t="shared" si="55"/>
        <v>488955.55461410439</v>
      </c>
      <c r="N67" s="58">
        <f t="shared" si="55"/>
        <v>213156.78092607768</v>
      </c>
      <c r="O67" s="58">
        <f t="shared" si="55"/>
        <v>94543.007594423543</v>
      </c>
      <c r="P67" s="58">
        <f t="shared" si="55"/>
        <v>67572.149599695389</v>
      </c>
      <c r="Q67" s="58">
        <f t="shared" si="55"/>
        <v>35381.125541471403</v>
      </c>
      <c r="R67" s="58">
        <f t="shared" si="55"/>
        <v>26390.83954322866</v>
      </c>
      <c r="S67" s="58">
        <f t="shared" si="55"/>
        <v>13630.433610238981</v>
      </c>
      <c r="T67" s="58">
        <f t="shared" si="55"/>
        <v>16240.51664198686</v>
      </c>
      <c r="U67" s="58">
        <f t="shared" si="55"/>
        <v>11600.369029990616</v>
      </c>
      <c r="V67" s="58">
        <f t="shared" si="55"/>
        <v>6670.2121922446058</v>
      </c>
      <c r="W67" s="58">
        <f t="shared" si="55"/>
        <v>4640.1476119962472</v>
      </c>
      <c r="X67" s="58">
        <f t="shared" si="55"/>
        <v>7540.239869493902</v>
      </c>
      <c r="Y67" s="58">
        <f t="shared" si="55"/>
        <v>4350.1383862464809</v>
      </c>
      <c r="Z67" s="58">
        <f t="shared" si="55"/>
        <v>4060.129160496715</v>
      </c>
      <c r="AA67" s="58">
        <f t="shared" si="55"/>
        <v>2030.0645802483575</v>
      </c>
      <c r="AB67" s="58">
        <f t="shared" si="55"/>
        <v>0</v>
      </c>
      <c r="AC67" s="58">
        <f t="shared" si="55"/>
        <v>1740.055354498593</v>
      </c>
      <c r="AD67" s="58">
        <f t="shared" si="55"/>
        <v>2030.0645802483575</v>
      </c>
      <c r="AE67" s="58">
        <f t="shared" si="55"/>
        <v>0</v>
      </c>
      <c r="AF67" s="58">
        <f t="shared" si="55"/>
        <v>9570.3044497422561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12750.904963269881</v>
      </c>
      <c r="C68" s="58">
        <f t="shared" si="56"/>
        <v>41911.202389819569</v>
      </c>
      <c r="D68" s="58">
        <f t="shared" si="56"/>
        <v>61064.460478106819</v>
      </c>
      <c r="E68" s="58">
        <f t="shared" si="56"/>
        <v>121895.7820468992</v>
      </c>
      <c r="F68" s="58">
        <f t="shared" si="56"/>
        <v>205951.3257358527</v>
      </c>
      <c r="G68" s="58">
        <f t="shared" si="56"/>
        <v>284268.06550322211</v>
      </c>
      <c r="H68" s="58">
        <f t="shared" si="56"/>
        <v>879633.10484307236</v>
      </c>
      <c r="I68" s="58">
        <f t="shared" si="56"/>
        <v>1292306.9080917407</v>
      </c>
      <c r="J68" s="201">
        <f t="shared" si="56"/>
        <v>1817192.2617696342</v>
      </c>
      <c r="K68" s="63">
        <f t="shared" si="56"/>
        <v>1363252.871572325</v>
      </c>
      <c r="L68" s="63">
        <f t="shared" si="56"/>
        <v>761826.22059030191</v>
      </c>
      <c r="M68" s="62">
        <f t="shared" si="56"/>
        <v>483781.17058954726</v>
      </c>
      <c r="N68" s="58">
        <f t="shared" si="56"/>
        <v>210901.04411821917</v>
      </c>
      <c r="O68" s="58">
        <f t="shared" si="56"/>
        <v>93542.503921822354</v>
      </c>
      <c r="P68" s="58">
        <f t="shared" si="56"/>
        <v>66857.065686455884</v>
      </c>
      <c r="Q68" s="58">
        <f t="shared" si="56"/>
        <v>35006.703921663597</v>
      </c>
      <c r="R68" s="58">
        <f t="shared" si="56"/>
        <v>26111.55784320808</v>
      </c>
      <c r="S68" s="58">
        <f t="shared" si="56"/>
        <v>13486.189215722858</v>
      </c>
      <c r="T68" s="58">
        <f t="shared" si="56"/>
        <v>16068.650980435734</v>
      </c>
      <c r="U68" s="58">
        <f t="shared" si="56"/>
        <v>11477.607843168384</v>
      </c>
      <c r="V68" s="58">
        <f t="shared" si="56"/>
        <v>6599.6245098218214</v>
      </c>
      <c r="W68" s="58">
        <f t="shared" si="56"/>
        <v>4591.0431372673547</v>
      </c>
      <c r="X68" s="58">
        <f t="shared" si="56"/>
        <v>7460.4450980594511</v>
      </c>
      <c r="Y68" s="58">
        <f t="shared" si="56"/>
        <v>4304.1029411881445</v>
      </c>
      <c r="Z68" s="58">
        <f t="shared" si="56"/>
        <v>4017.1627451089334</v>
      </c>
      <c r="AA68" s="58">
        <f t="shared" si="56"/>
        <v>2008.5813725544667</v>
      </c>
      <c r="AB68" s="58">
        <f t="shared" si="56"/>
        <v>0</v>
      </c>
      <c r="AC68" s="58">
        <f t="shared" si="56"/>
        <v>1721.6411764752581</v>
      </c>
      <c r="AD68" s="58">
        <f t="shared" si="56"/>
        <v>2008.5813725544667</v>
      </c>
      <c r="AE68" s="58">
        <f t="shared" si="56"/>
        <v>0</v>
      </c>
      <c r="AF68" s="58">
        <f t="shared" si="56"/>
        <v>9469.0264706139151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12615.968202008091</v>
      </c>
      <c r="C69" s="58">
        <f t="shared" si="57"/>
        <v>41467.676073267103</v>
      </c>
      <c r="D69" s="58">
        <f t="shared" si="57"/>
        <v>60418.244342950144</v>
      </c>
      <c r="E69" s="58">
        <f t="shared" si="57"/>
        <v>120605.81697475239</v>
      </c>
      <c r="F69" s="58">
        <f t="shared" si="57"/>
        <v>203771.84083243442</v>
      </c>
      <c r="G69" s="58">
        <f t="shared" si="57"/>
        <v>281259.79180032393</v>
      </c>
      <c r="H69" s="58">
        <f t="shared" si="57"/>
        <v>870324.36616075237</v>
      </c>
      <c r="I69" s="58">
        <f t="shared" si="57"/>
        <v>1278631.038870187</v>
      </c>
      <c r="J69" s="201">
        <f t="shared" si="57"/>
        <v>1797961.7805528485</v>
      </c>
      <c r="K69" s="63">
        <f t="shared" si="57"/>
        <v>1348826.2149702488</v>
      </c>
      <c r="L69" s="63">
        <f t="shared" si="57"/>
        <v>753764.17611997726</v>
      </c>
      <c r="M69" s="62">
        <f t="shared" si="57"/>
        <v>478661.54460952192</v>
      </c>
      <c r="N69" s="58">
        <f t="shared" si="57"/>
        <v>208669.17869988072</v>
      </c>
      <c r="O69" s="58">
        <f t="shared" si="57"/>
        <v>92552.588103620539</v>
      </c>
      <c r="P69" s="58">
        <f t="shared" si="57"/>
        <v>66149.549166084646</v>
      </c>
      <c r="Q69" s="58">
        <f t="shared" si="57"/>
        <v>34636.244627735308</v>
      </c>
      <c r="R69" s="58">
        <f t="shared" si="57"/>
        <v>25835.231648556652</v>
      </c>
      <c r="S69" s="58">
        <f t="shared" si="57"/>
        <v>13343.471291012778</v>
      </c>
      <c r="T69" s="58">
        <f t="shared" si="57"/>
        <v>15898.604091419471</v>
      </c>
      <c r="U69" s="58">
        <f t="shared" si="57"/>
        <v>11356.145779585337</v>
      </c>
      <c r="V69" s="58">
        <f t="shared" si="57"/>
        <v>6529.7838232615704</v>
      </c>
      <c r="W69" s="58">
        <f t="shared" si="57"/>
        <v>4542.458311834137</v>
      </c>
      <c r="X69" s="58">
        <f t="shared" si="57"/>
        <v>7381.4947567304716</v>
      </c>
      <c r="Y69" s="58">
        <f t="shared" si="57"/>
        <v>4258.5546673445024</v>
      </c>
      <c r="Z69" s="58">
        <f t="shared" si="57"/>
        <v>3974.6510228548677</v>
      </c>
      <c r="AA69" s="58">
        <f t="shared" si="57"/>
        <v>1987.3255114274339</v>
      </c>
      <c r="AB69" s="58">
        <f t="shared" si="57"/>
        <v>0</v>
      </c>
      <c r="AC69" s="58">
        <f t="shared" si="57"/>
        <v>1703.4218669378013</v>
      </c>
      <c r="AD69" s="58">
        <f t="shared" si="57"/>
        <v>1987.3255114274339</v>
      </c>
      <c r="AE69" s="58">
        <f t="shared" si="57"/>
        <v>0</v>
      </c>
      <c r="AF69" s="58">
        <f t="shared" si="57"/>
        <v>9368.8202681579023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12482.459412297518</v>
      </c>
      <c r="C70" s="58">
        <f t="shared" si="58"/>
        <v>41028.843384724758</v>
      </c>
      <c r="D70" s="58">
        <f t="shared" si="58"/>
        <v>59778.866805728627</v>
      </c>
      <c r="E70" s="58">
        <f t="shared" si="58"/>
        <v>119329.5029892914</v>
      </c>
      <c r="F70" s="58">
        <f t="shared" si="58"/>
        <v>201615.4203809067</v>
      </c>
      <c r="G70" s="58">
        <f t="shared" si="58"/>
        <v>278283.35322690301</v>
      </c>
      <c r="H70" s="58">
        <f t="shared" si="58"/>
        <v>861114.13743147824</v>
      </c>
      <c r="I70" s="58">
        <f t="shared" si="58"/>
        <v>1265099.894866609</v>
      </c>
      <c r="J70" s="201">
        <f t="shared" si="58"/>
        <v>1778934.8063702986</v>
      </c>
      <c r="K70" s="63">
        <f t="shared" si="58"/>
        <v>1334552.2288118256</v>
      </c>
      <c r="L70" s="63">
        <f t="shared" si="58"/>
        <v>745787.44843094051</v>
      </c>
      <c r="M70" s="62">
        <f t="shared" si="58"/>
        <v>473596.09719569294</v>
      </c>
      <c r="N70" s="58">
        <f t="shared" si="58"/>
        <v>206460.9320515033</v>
      </c>
      <c r="O70" s="58">
        <f t="shared" si="58"/>
        <v>91573.148093591924</v>
      </c>
      <c r="P70" s="58">
        <f t="shared" si="58"/>
        <v>65449.519956462958</v>
      </c>
      <c r="Q70" s="58">
        <f t="shared" si="58"/>
        <v>34269.705728276742</v>
      </c>
      <c r="R70" s="58">
        <f t="shared" si="58"/>
        <v>25561.829682567066</v>
      </c>
      <c r="S70" s="58">
        <f t="shared" si="58"/>
        <v>13202.26368220497</v>
      </c>
      <c r="T70" s="58">
        <f t="shared" si="58"/>
        <v>15730.356727733573</v>
      </c>
      <c r="U70" s="58">
        <f t="shared" si="58"/>
        <v>11235.969091238268</v>
      </c>
      <c r="V70" s="58">
        <f t="shared" si="58"/>
        <v>6460.6822274620054</v>
      </c>
      <c r="W70" s="58">
        <f t="shared" si="58"/>
        <v>4494.3876364953085</v>
      </c>
      <c r="X70" s="58">
        <f t="shared" si="58"/>
        <v>7303.3799093048765</v>
      </c>
      <c r="Y70" s="58">
        <f t="shared" si="58"/>
        <v>4213.4884092143511</v>
      </c>
      <c r="Z70" s="58">
        <f t="shared" si="58"/>
        <v>3932.5891819333933</v>
      </c>
      <c r="AA70" s="58">
        <f t="shared" si="58"/>
        <v>1966.2945909666967</v>
      </c>
      <c r="AB70" s="58">
        <f t="shared" si="58"/>
        <v>0</v>
      </c>
      <c r="AC70" s="58">
        <f t="shared" si="58"/>
        <v>1685.3953636857409</v>
      </c>
      <c r="AD70" s="58">
        <f t="shared" si="58"/>
        <v>1966.2945909666967</v>
      </c>
      <c r="AE70" s="58">
        <f t="shared" si="58"/>
        <v>0</v>
      </c>
      <c r="AF70" s="58">
        <f t="shared" si="58"/>
        <v>9269.6745002715707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14226.953786595692</v>
      </c>
      <c r="O74" s="63">
        <f t="shared" si="60"/>
        <v>19002.265578602379</v>
      </c>
      <c r="P74" s="63">
        <f t="shared" si="60"/>
        <v>22755.207531399159</v>
      </c>
      <c r="Q74" s="63">
        <f t="shared" si="60"/>
        <v>16664.540395486438</v>
      </c>
      <c r="R74" s="63">
        <f t="shared" si="60"/>
        <v>15972.98902404153</v>
      </c>
      <c r="S74" s="63">
        <f t="shared" si="60"/>
        <v>10100.301343950025</v>
      </c>
      <c r="T74" s="63">
        <f t="shared" si="60"/>
        <v>14214.636077689551</v>
      </c>
      <c r="U74" s="63">
        <f t="shared" si="60"/>
        <v>11719.42018784506</v>
      </c>
      <c r="V74" s="63">
        <f t="shared" si="60"/>
        <v>7639.1791126850403</v>
      </c>
      <c r="W74" s="63">
        <f t="shared" si="60"/>
        <v>5940.6550381629013</v>
      </c>
      <c r="X74" s="63">
        <f t="shared" si="60"/>
        <v>10665.816158194575</v>
      </c>
      <c r="Y74" s="63">
        <f t="shared" si="60"/>
        <v>6737.3468534852509</v>
      </c>
      <c r="Z74" s="63">
        <f t="shared" si="60"/>
        <v>6839.4078701361541</v>
      </c>
      <c r="AA74" s="63">
        <f t="shared" si="60"/>
        <v>3692.2332446165015</v>
      </c>
      <c r="AB74" s="63">
        <f t="shared" si="60"/>
        <v>0</v>
      </c>
      <c r="AC74" s="63">
        <f t="shared" si="60"/>
        <v>3634.6039636627588</v>
      </c>
      <c r="AD74" s="63">
        <f t="shared" si="60"/>
        <v>4514.4403141015773</v>
      </c>
      <c r="AE74" s="63">
        <f t="shared" si="60"/>
        <v>0</v>
      </c>
      <c r="AF74" s="63">
        <f t="shared" si="60"/>
        <v>23866.440842003387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14226.953786595692</v>
      </c>
      <c r="O75" s="63">
        <f t="shared" si="61"/>
        <v>19002.265578602379</v>
      </c>
      <c r="P75" s="63">
        <f t="shared" si="61"/>
        <v>22755.207531399159</v>
      </c>
      <c r="Q75" s="63">
        <f t="shared" si="61"/>
        <v>16664.540395486438</v>
      </c>
      <c r="R75" s="63">
        <f t="shared" si="61"/>
        <v>15972.98902404153</v>
      </c>
      <c r="S75" s="63">
        <f t="shared" si="61"/>
        <v>10100.301343950025</v>
      </c>
      <c r="T75" s="63">
        <f t="shared" si="61"/>
        <v>14214.636077689551</v>
      </c>
      <c r="U75" s="63">
        <f t="shared" si="61"/>
        <v>11719.42018784506</v>
      </c>
      <c r="V75" s="63">
        <f t="shared" si="61"/>
        <v>7639.1791126850403</v>
      </c>
      <c r="W75" s="63">
        <f t="shared" si="61"/>
        <v>5940.6550381629013</v>
      </c>
      <c r="X75" s="63">
        <f t="shared" si="61"/>
        <v>10665.816158194575</v>
      </c>
      <c r="Y75" s="63">
        <f t="shared" si="61"/>
        <v>6737.3468534852509</v>
      </c>
      <c r="Z75" s="63">
        <f t="shared" si="61"/>
        <v>6839.4078701361541</v>
      </c>
      <c r="AA75" s="63">
        <f t="shared" si="61"/>
        <v>3692.2332446165015</v>
      </c>
      <c r="AB75" s="63">
        <f t="shared" si="61"/>
        <v>0</v>
      </c>
      <c r="AC75" s="63">
        <f t="shared" si="61"/>
        <v>3634.6039636627588</v>
      </c>
      <c r="AD75" s="63">
        <f t="shared" si="61"/>
        <v>4514.4403141015773</v>
      </c>
      <c r="AE75" s="63">
        <f t="shared" si="61"/>
        <v>0</v>
      </c>
      <c r="AF75" s="63">
        <f t="shared" si="61"/>
        <v>23866.440842003387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14226.953786595692</v>
      </c>
      <c r="O76" s="63">
        <f t="shared" si="62"/>
        <v>19002.265578602379</v>
      </c>
      <c r="P76" s="63">
        <f t="shared" si="62"/>
        <v>22755.207531399159</v>
      </c>
      <c r="Q76" s="63">
        <f t="shared" si="62"/>
        <v>16664.540395486438</v>
      </c>
      <c r="R76" s="63">
        <f t="shared" si="62"/>
        <v>15972.98902404153</v>
      </c>
      <c r="S76" s="63">
        <f t="shared" si="62"/>
        <v>10100.301343950025</v>
      </c>
      <c r="T76" s="63">
        <f t="shared" si="62"/>
        <v>14214.636077689551</v>
      </c>
      <c r="U76" s="63">
        <f t="shared" si="62"/>
        <v>11719.42018784506</v>
      </c>
      <c r="V76" s="63">
        <f t="shared" si="62"/>
        <v>7639.1791126850403</v>
      </c>
      <c r="W76" s="63">
        <f t="shared" si="62"/>
        <v>5940.6550381629013</v>
      </c>
      <c r="X76" s="63">
        <f t="shared" si="62"/>
        <v>10665.816158194575</v>
      </c>
      <c r="Y76" s="63">
        <f t="shared" si="62"/>
        <v>6737.3468534852509</v>
      </c>
      <c r="Z76" s="63">
        <f t="shared" si="62"/>
        <v>6839.4078701361541</v>
      </c>
      <c r="AA76" s="63">
        <f t="shared" si="62"/>
        <v>3692.2332446165015</v>
      </c>
      <c r="AB76" s="63">
        <f t="shared" si="62"/>
        <v>0</v>
      </c>
      <c r="AC76" s="63">
        <f t="shared" si="62"/>
        <v>3634.6039636627588</v>
      </c>
      <c r="AD76" s="63">
        <f t="shared" si="62"/>
        <v>4514.4403141015773</v>
      </c>
      <c r="AE76" s="63">
        <f t="shared" si="62"/>
        <v>0</v>
      </c>
      <c r="AF76" s="63">
        <f t="shared" si="62"/>
        <v>23866.440842003387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14226.953786595692</v>
      </c>
      <c r="O77" s="63">
        <f t="shared" si="63"/>
        <v>19002.265578602379</v>
      </c>
      <c r="P77" s="63">
        <f t="shared" si="63"/>
        <v>22755.207531399159</v>
      </c>
      <c r="Q77" s="63">
        <f t="shared" si="63"/>
        <v>16664.540395486438</v>
      </c>
      <c r="R77" s="63">
        <f t="shared" si="63"/>
        <v>15972.98902404153</v>
      </c>
      <c r="S77" s="63">
        <f t="shared" si="63"/>
        <v>10100.301343950025</v>
      </c>
      <c r="T77" s="63">
        <f t="shared" si="63"/>
        <v>14214.636077689551</v>
      </c>
      <c r="U77" s="63">
        <f t="shared" si="63"/>
        <v>11719.42018784506</v>
      </c>
      <c r="V77" s="63">
        <f t="shared" si="63"/>
        <v>7639.1791126850403</v>
      </c>
      <c r="W77" s="63">
        <f t="shared" si="63"/>
        <v>5940.6550381629013</v>
      </c>
      <c r="X77" s="63">
        <f t="shared" si="63"/>
        <v>10665.816158194575</v>
      </c>
      <c r="Y77" s="63">
        <f t="shared" si="63"/>
        <v>6737.3468534852509</v>
      </c>
      <c r="Z77" s="63">
        <f t="shared" si="63"/>
        <v>6839.4078701361541</v>
      </c>
      <c r="AA77" s="63">
        <f t="shared" si="63"/>
        <v>3692.2332446165015</v>
      </c>
      <c r="AB77" s="63">
        <f t="shared" si="63"/>
        <v>0</v>
      </c>
      <c r="AC77" s="63">
        <f t="shared" si="63"/>
        <v>3634.6039636627588</v>
      </c>
      <c r="AD77" s="63">
        <f t="shared" si="63"/>
        <v>4514.4403141015773</v>
      </c>
      <c r="AE77" s="63">
        <f t="shared" si="63"/>
        <v>0</v>
      </c>
      <c r="AF77" s="63">
        <f t="shared" si="63"/>
        <v>23866.440842003387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14226.953786595692</v>
      </c>
      <c r="O78" s="63">
        <f t="shared" si="64"/>
        <v>19002.265578602379</v>
      </c>
      <c r="P78" s="63">
        <f t="shared" si="64"/>
        <v>22755.207531399159</v>
      </c>
      <c r="Q78" s="63">
        <f t="shared" si="64"/>
        <v>16664.540395486438</v>
      </c>
      <c r="R78" s="63">
        <f t="shared" si="64"/>
        <v>15972.98902404153</v>
      </c>
      <c r="S78" s="63">
        <f t="shared" si="64"/>
        <v>10100.301343950025</v>
      </c>
      <c r="T78" s="63">
        <f t="shared" si="64"/>
        <v>14214.636077689551</v>
      </c>
      <c r="U78" s="63">
        <f t="shared" si="64"/>
        <v>11719.42018784506</v>
      </c>
      <c r="V78" s="63">
        <f t="shared" si="64"/>
        <v>7639.1791126850403</v>
      </c>
      <c r="W78" s="63">
        <f t="shared" si="64"/>
        <v>5940.6550381629013</v>
      </c>
      <c r="X78" s="63">
        <f t="shared" si="64"/>
        <v>10665.816158194575</v>
      </c>
      <c r="Y78" s="63">
        <f t="shared" si="64"/>
        <v>6737.3468534852509</v>
      </c>
      <c r="Z78" s="63">
        <f t="shared" si="64"/>
        <v>6839.4078701361541</v>
      </c>
      <c r="AA78" s="63">
        <f t="shared" si="64"/>
        <v>3692.2332446165015</v>
      </c>
      <c r="AB78" s="63">
        <f t="shared" si="64"/>
        <v>0</v>
      </c>
      <c r="AC78" s="63">
        <f t="shared" si="64"/>
        <v>3634.6039636627588</v>
      </c>
      <c r="AD78" s="63">
        <f t="shared" si="64"/>
        <v>4514.4403141015773</v>
      </c>
      <c r="AE78" s="63">
        <f t="shared" si="64"/>
        <v>0</v>
      </c>
      <c r="AF78" s="63">
        <f t="shared" si="64"/>
        <v>23866.440842003387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14226.953786595692</v>
      </c>
      <c r="O79" s="63">
        <f t="shared" si="65"/>
        <v>19002.265578602379</v>
      </c>
      <c r="P79" s="63">
        <f t="shared" si="65"/>
        <v>22755.207531399159</v>
      </c>
      <c r="Q79" s="63">
        <f t="shared" si="65"/>
        <v>16664.540395486438</v>
      </c>
      <c r="R79" s="63">
        <f t="shared" si="65"/>
        <v>15972.98902404153</v>
      </c>
      <c r="S79" s="63">
        <f t="shared" si="65"/>
        <v>10100.301343950025</v>
      </c>
      <c r="T79" s="63">
        <f t="shared" si="65"/>
        <v>14214.636077689551</v>
      </c>
      <c r="U79" s="63">
        <f t="shared" si="65"/>
        <v>11719.42018784506</v>
      </c>
      <c r="V79" s="63">
        <f t="shared" si="65"/>
        <v>7639.1791126850403</v>
      </c>
      <c r="W79" s="63">
        <f t="shared" si="65"/>
        <v>5940.6550381629013</v>
      </c>
      <c r="X79" s="63">
        <f t="shared" si="65"/>
        <v>10665.816158194575</v>
      </c>
      <c r="Y79" s="63">
        <f t="shared" si="65"/>
        <v>6737.3468534852509</v>
      </c>
      <c r="Z79" s="63">
        <f t="shared" si="65"/>
        <v>6839.4078701361541</v>
      </c>
      <c r="AA79" s="63">
        <f t="shared" si="65"/>
        <v>3692.2332446165015</v>
      </c>
      <c r="AB79" s="63">
        <f t="shared" si="65"/>
        <v>0</v>
      </c>
      <c r="AC79" s="63">
        <f t="shared" si="65"/>
        <v>3634.6039636627588</v>
      </c>
      <c r="AD79" s="63">
        <f t="shared" si="65"/>
        <v>4514.4403141015773</v>
      </c>
      <c r="AE79" s="63">
        <f t="shared" si="65"/>
        <v>0</v>
      </c>
      <c r="AF79" s="63">
        <f t="shared" si="65"/>
        <v>23866.440842003387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14226.953786595692</v>
      </c>
      <c r="O80" s="63">
        <f t="shared" si="66"/>
        <v>19002.265578602379</v>
      </c>
      <c r="P80" s="63">
        <f t="shared" si="66"/>
        <v>22755.207531399159</v>
      </c>
      <c r="Q80" s="63">
        <f t="shared" si="66"/>
        <v>16664.540395486438</v>
      </c>
      <c r="R80" s="63">
        <f t="shared" si="66"/>
        <v>15972.98902404153</v>
      </c>
      <c r="S80" s="63">
        <f t="shared" si="66"/>
        <v>10100.301343950025</v>
      </c>
      <c r="T80" s="63">
        <f t="shared" si="66"/>
        <v>14214.636077689551</v>
      </c>
      <c r="U80" s="63">
        <f t="shared" si="66"/>
        <v>11719.42018784506</v>
      </c>
      <c r="V80" s="63">
        <f t="shared" si="66"/>
        <v>7639.1791126850403</v>
      </c>
      <c r="W80" s="63">
        <f t="shared" si="66"/>
        <v>5940.6550381629013</v>
      </c>
      <c r="X80" s="63">
        <f t="shared" si="66"/>
        <v>10665.816158194575</v>
      </c>
      <c r="Y80" s="63">
        <f t="shared" si="66"/>
        <v>6737.3468534852509</v>
      </c>
      <c r="Z80" s="63">
        <f t="shared" si="66"/>
        <v>6839.4078701361541</v>
      </c>
      <c r="AA80" s="63">
        <f t="shared" si="66"/>
        <v>3692.2332446165015</v>
      </c>
      <c r="AB80" s="63">
        <f t="shared" si="66"/>
        <v>0</v>
      </c>
      <c r="AC80" s="63">
        <f t="shared" si="66"/>
        <v>3634.6039636627588</v>
      </c>
      <c r="AD80" s="63">
        <f t="shared" si="66"/>
        <v>4514.4403141015773</v>
      </c>
      <c r="AE80" s="63">
        <f t="shared" si="66"/>
        <v>0</v>
      </c>
      <c r="AF80" s="63">
        <f t="shared" si="66"/>
        <v>23866.440842003387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14226.953786595692</v>
      </c>
      <c r="O81" s="63">
        <f t="shared" si="67"/>
        <v>19002.265578602379</v>
      </c>
      <c r="P81" s="63">
        <f t="shared" si="67"/>
        <v>22755.207531399159</v>
      </c>
      <c r="Q81" s="63">
        <f t="shared" si="67"/>
        <v>16664.540395486438</v>
      </c>
      <c r="R81" s="63">
        <f t="shared" si="67"/>
        <v>15972.98902404153</v>
      </c>
      <c r="S81" s="63">
        <f t="shared" si="67"/>
        <v>10100.301343950025</v>
      </c>
      <c r="T81" s="63">
        <f t="shared" si="67"/>
        <v>14214.636077689551</v>
      </c>
      <c r="U81" s="63">
        <f t="shared" si="67"/>
        <v>11719.42018784506</v>
      </c>
      <c r="V81" s="63">
        <f t="shared" si="67"/>
        <v>7639.1791126850403</v>
      </c>
      <c r="W81" s="63">
        <f t="shared" si="67"/>
        <v>5940.6550381629013</v>
      </c>
      <c r="X81" s="63">
        <f t="shared" si="67"/>
        <v>10665.816158194575</v>
      </c>
      <c r="Y81" s="63">
        <f t="shared" si="67"/>
        <v>6737.3468534852509</v>
      </c>
      <c r="Z81" s="63">
        <f t="shared" si="67"/>
        <v>6839.4078701361541</v>
      </c>
      <c r="AA81" s="63">
        <f t="shared" si="67"/>
        <v>3692.2332446165015</v>
      </c>
      <c r="AB81" s="63">
        <f t="shared" si="67"/>
        <v>0</v>
      </c>
      <c r="AC81" s="63">
        <f t="shared" si="67"/>
        <v>3634.6039636627588</v>
      </c>
      <c r="AD81" s="63">
        <f t="shared" si="67"/>
        <v>4514.4403141015773</v>
      </c>
      <c r="AE81" s="63">
        <f t="shared" si="67"/>
        <v>0</v>
      </c>
      <c r="AF81" s="63">
        <f t="shared" si="67"/>
        <v>23866.440842003387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14226.953786595692</v>
      </c>
      <c r="O82" s="63">
        <f t="shared" si="68"/>
        <v>19002.265578602379</v>
      </c>
      <c r="P82" s="63">
        <f t="shared" si="68"/>
        <v>22755.207531399159</v>
      </c>
      <c r="Q82" s="63">
        <f t="shared" si="68"/>
        <v>16664.540395486438</v>
      </c>
      <c r="R82" s="63">
        <f t="shared" si="68"/>
        <v>15972.98902404153</v>
      </c>
      <c r="S82" s="63">
        <f t="shared" si="68"/>
        <v>10100.301343950025</v>
      </c>
      <c r="T82" s="63">
        <f t="shared" si="68"/>
        <v>14214.636077689551</v>
      </c>
      <c r="U82" s="63">
        <f t="shared" si="68"/>
        <v>11719.42018784506</v>
      </c>
      <c r="V82" s="63">
        <f t="shared" si="68"/>
        <v>7639.1791126850403</v>
      </c>
      <c r="W82" s="63">
        <f t="shared" si="68"/>
        <v>5940.6550381629013</v>
      </c>
      <c r="X82" s="63">
        <f t="shared" si="68"/>
        <v>10665.816158194575</v>
      </c>
      <c r="Y82" s="63">
        <f t="shared" si="68"/>
        <v>6737.3468534852509</v>
      </c>
      <c r="Z82" s="63">
        <f t="shared" si="68"/>
        <v>6839.4078701361541</v>
      </c>
      <c r="AA82" s="63">
        <f t="shared" si="68"/>
        <v>3692.2332446165015</v>
      </c>
      <c r="AB82" s="63">
        <f t="shared" si="68"/>
        <v>0</v>
      </c>
      <c r="AC82" s="63">
        <f t="shared" si="68"/>
        <v>3634.6039636627588</v>
      </c>
      <c r="AD82" s="63">
        <f t="shared" si="68"/>
        <v>4514.4403141015773</v>
      </c>
      <c r="AE82" s="63">
        <f t="shared" si="68"/>
        <v>0</v>
      </c>
      <c r="AF82" s="63">
        <f t="shared" si="68"/>
        <v>23866.440842003387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14226.953786595692</v>
      </c>
      <c r="O83" s="63">
        <f t="shared" si="69"/>
        <v>19002.265578602379</v>
      </c>
      <c r="P83" s="63">
        <f t="shared" si="69"/>
        <v>22755.207531399159</v>
      </c>
      <c r="Q83" s="63">
        <f t="shared" si="69"/>
        <v>16664.540395486438</v>
      </c>
      <c r="R83" s="63">
        <f t="shared" si="69"/>
        <v>15972.98902404153</v>
      </c>
      <c r="S83" s="63">
        <f t="shared" si="69"/>
        <v>10100.301343950025</v>
      </c>
      <c r="T83" s="63">
        <f t="shared" si="69"/>
        <v>14214.636077689551</v>
      </c>
      <c r="U83" s="63">
        <f t="shared" si="69"/>
        <v>11719.42018784506</v>
      </c>
      <c r="V83" s="63">
        <f t="shared" si="69"/>
        <v>7639.1791126850403</v>
      </c>
      <c r="W83" s="63">
        <f t="shared" si="69"/>
        <v>5940.6550381629013</v>
      </c>
      <c r="X83" s="63">
        <f t="shared" si="69"/>
        <v>10665.816158194575</v>
      </c>
      <c r="Y83" s="63">
        <f t="shared" si="69"/>
        <v>6737.3468534852509</v>
      </c>
      <c r="Z83" s="63">
        <f t="shared" si="69"/>
        <v>6839.4078701361541</v>
      </c>
      <c r="AA83" s="63">
        <f t="shared" si="69"/>
        <v>3692.2332446165015</v>
      </c>
      <c r="AB83" s="63">
        <f t="shared" si="69"/>
        <v>0</v>
      </c>
      <c r="AC83" s="63">
        <f t="shared" si="69"/>
        <v>3634.6039636627588</v>
      </c>
      <c r="AD83" s="63">
        <f t="shared" si="69"/>
        <v>4514.4403141015773</v>
      </c>
      <c r="AE83" s="63">
        <f t="shared" si="69"/>
        <v>0</v>
      </c>
      <c r="AF83" s="63">
        <f t="shared" si="69"/>
        <v>23866.440842003387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14226.953786595692</v>
      </c>
      <c r="O84" s="63">
        <f t="shared" si="70"/>
        <v>19002.265578602379</v>
      </c>
      <c r="P84" s="63">
        <f t="shared" si="70"/>
        <v>22755.207531399159</v>
      </c>
      <c r="Q84" s="63">
        <f t="shared" si="70"/>
        <v>16664.540395486438</v>
      </c>
      <c r="R84" s="63">
        <f t="shared" si="70"/>
        <v>15972.98902404153</v>
      </c>
      <c r="S84" s="63">
        <f t="shared" si="70"/>
        <v>10100.301343950025</v>
      </c>
      <c r="T84" s="63">
        <f t="shared" si="70"/>
        <v>14214.636077689551</v>
      </c>
      <c r="U84" s="63">
        <f t="shared" si="70"/>
        <v>11719.42018784506</v>
      </c>
      <c r="V84" s="63">
        <f t="shared" si="70"/>
        <v>7639.1791126850403</v>
      </c>
      <c r="W84" s="63">
        <f t="shared" si="70"/>
        <v>5940.6550381629013</v>
      </c>
      <c r="X84" s="63">
        <f t="shared" si="70"/>
        <v>10665.816158194575</v>
      </c>
      <c r="Y84" s="63">
        <f t="shared" si="70"/>
        <v>6737.3468534852509</v>
      </c>
      <c r="Z84" s="63">
        <f t="shared" si="70"/>
        <v>6839.4078701361541</v>
      </c>
      <c r="AA84" s="63">
        <f t="shared" si="70"/>
        <v>3692.2332446165015</v>
      </c>
      <c r="AB84" s="63">
        <f t="shared" si="70"/>
        <v>0</v>
      </c>
      <c r="AC84" s="63">
        <f t="shared" si="70"/>
        <v>3634.6039636627588</v>
      </c>
      <c r="AD84" s="63">
        <f t="shared" si="70"/>
        <v>4514.4403141015773</v>
      </c>
      <c r="AE84" s="63">
        <f t="shared" si="70"/>
        <v>0</v>
      </c>
      <c r="AF84" s="63">
        <f t="shared" si="70"/>
        <v>23866.440842003387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14226.953786595692</v>
      </c>
      <c r="O85" s="63">
        <f t="shared" si="71"/>
        <v>19002.265578602379</v>
      </c>
      <c r="P85" s="63">
        <f t="shared" si="71"/>
        <v>22755.207531399159</v>
      </c>
      <c r="Q85" s="63">
        <f t="shared" si="71"/>
        <v>16664.540395486438</v>
      </c>
      <c r="R85" s="63">
        <f t="shared" si="71"/>
        <v>15972.98902404153</v>
      </c>
      <c r="S85" s="63">
        <f t="shared" si="71"/>
        <v>10100.301343950025</v>
      </c>
      <c r="T85" s="63">
        <f t="shared" si="71"/>
        <v>14214.636077689551</v>
      </c>
      <c r="U85" s="63">
        <f t="shared" si="71"/>
        <v>11719.42018784506</v>
      </c>
      <c r="V85" s="63">
        <f t="shared" si="71"/>
        <v>7639.1791126850403</v>
      </c>
      <c r="W85" s="63">
        <f t="shared" si="71"/>
        <v>5940.6550381629013</v>
      </c>
      <c r="X85" s="63">
        <f t="shared" si="71"/>
        <v>10665.816158194575</v>
      </c>
      <c r="Y85" s="63">
        <f t="shared" si="71"/>
        <v>6737.3468534852509</v>
      </c>
      <c r="Z85" s="63">
        <f t="shared" si="71"/>
        <v>6839.4078701361541</v>
      </c>
      <c r="AA85" s="63">
        <f t="shared" si="71"/>
        <v>3692.2332446165015</v>
      </c>
      <c r="AB85" s="63">
        <f t="shared" si="71"/>
        <v>0</v>
      </c>
      <c r="AC85" s="63">
        <f t="shared" si="71"/>
        <v>3634.6039636627588</v>
      </c>
      <c r="AD85" s="63">
        <f t="shared" si="71"/>
        <v>4514.4403141015773</v>
      </c>
      <c r="AE85" s="63">
        <f t="shared" si="71"/>
        <v>0</v>
      </c>
      <c r="AF85" s="63">
        <f t="shared" si="71"/>
        <v>23866.440842003387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14226.953786595692</v>
      </c>
      <c r="O86" s="63">
        <f t="shared" si="72"/>
        <v>19002.265578602379</v>
      </c>
      <c r="P86" s="63">
        <f t="shared" si="72"/>
        <v>22755.207531399159</v>
      </c>
      <c r="Q86" s="63">
        <f t="shared" si="72"/>
        <v>16664.540395486438</v>
      </c>
      <c r="R86" s="63">
        <f t="shared" si="72"/>
        <v>15972.98902404153</v>
      </c>
      <c r="S86" s="63">
        <f t="shared" si="72"/>
        <v>10100.301343950025</v>
      </c>
      <c r="T86" s="63">
        <f t="shared" si="72"/>
        <v>14214.636077689551</v>
      </c>
      <c r="U86" s="63">
        <f t="shared" si="72"/>
        <v>11719.42018784506</v>
      </c>
      <c r="V86" s="63">
        <f t="shared" si="72"/>
        <v>7639.1791126850403</v>
      </c>
      <c r="W86" s="63">
        <f t="shared" si="72"/>
        <v>5940.6550381629013</v>
      </c>
      <c r="X86" s="63">
        <f t="shared" si="72"/>
        <v>10665.816158194575</v>
      </c>
      <c r="Y86" s="63">
        <f t="shared" si="72"/>
        <v>6737.3468534852509</v>
      </c>
      <c r="Z86" s="63">
        <f t="shared" si="72"/>
        <v>6839.4078701361541</v>
      </c>
      <c r="AA86" s="63">
        <f t="shared" si="72"/>
        <v>3692.2332446165015</v>
      </c>
      <c r="AB86" s="63">
        <f t="shared" si="72"/>
        <v>0</v>
      </c>
      <c r="AC86" s="63">
        <f t="shared" si="72"/>
        <v>3634.6039636627588</v>
      </c>
      <c r="AD86" s="63">
        <f t="shared" si="72"/>
        <v>4514.4403141015773</v>
      </c>
      <c r="AE86" s="63">
        <f t="shared" si="72"/>
        <v>0</v>
      </c>
      <c r="AF86" s="63">
        <f t="shared" si="72"/>
        <v>23866.440842003387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14226.953786595692</v>
      </c>
      <c r="O87" s="63">
        <f t="shared" si="73"/>
        <v>19002.265578602379</v>
      </c>
      <c r="P87" s="63">
        <f t="shared" si="73"/>
        <v>22755.207531399159</v>
      </c>
      <c r="Q87" s="63">
        <f t="shared" si="73"/>
        <v>16664.540395486438</v>
      </c>
      <c r="R87" s="63">
        <f t="shared" si="73"/>
        <v>15972.98902404153</v>
      </c>
      <c r="S87" s="63">
        <f t="shared" si="73"/>
        <v>10100.301343950025</v>
      </c>
      <c r="T87" s="63">
        <f t="shared" si="73"/>
        <v>14214.636077689551</v>
      </c>
      <c r="U87" s="63">
        <f t="shared" si="73"/>
        <v>11719.42018784506</v>
      </c>
      <c r="V87" s="63">
        <f t="shared" si="73"/>
        <v>7639.1791126850403</v>
      </c>
      <c r="W87" s="63">
        <f t="shared" si="73"/>
        <v>5940.6550381629013</v>
      </c>
      <c r="X87" s="63">
        <f t="shared" si="73"/>
        <v>10665.816158194575</v>
      </c>
      <c r="Y87" s="63">
        <f t="shared" si="73"/>
        <v>6737.3468534852509</v>
      </c>
      <c r="Z87" s="63">
        <f t="shared" si="73"/>
        <v>6839.4078701361541</v>
      </c>
      <c r="AA87" s="63">
        <f t="shared" si="73"/>
        <v>3692.2332446165015</v>
      </c>
      <c r="AB87" s="63">
        <f t="shared" si="73"/>
        <v>0</v>
      </c>
      <c r="AC87" s="63">
        <f t="shared" si="73"/>
        <v>3634.6039636627588</v>
      </c>
      <c r="AD87" s="63">
        <f t="shared" si="73"/>
        <v>4514.4403141015773</v>
      </c>
      <c r="AE87" s="63">
        <f t="shared" si="73"/>
        <v>0</v>
      </c>
      <c r="AF87" s="63">
        <f t="shared" si="73"/>
        <v>23866.440842003387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14226.953786595692</v>
      </c>
      <c r="O88" s="63">
        <f t="shared" si="74"/>
        <v>19002.265578602379</v>
      </c>
      <c r="P88" s="63">
        <f t="shared" si="74"/>
        <v>22755.207531399159</v>
      </c>
      <c r="Q88" s="63">
        <f t="shared" si="74"/>
        <v>16664.540395486438</v>
      </c>
      <c r="R88" s="63">
        <f t="shared" si="74"/>
        <v>15972.98902404153</v>
      </c>
      <c r="S88" s="63">
        <f t="shared" si="74"/>
        <v>10100.301343950025</v>
      </c>
      <c r="T88" s="63">
        <f t="shared" si="74"/>
        <v>14214.636077689551</v>
      </c>
      <c r="U88" s="63">
        <f t="shared" si="74"/>
        <v>11719.42018784506</v>
      </c>
      <c r="V88" s="63">
        <f t="shared" si="74"/>
        <v>7639.1791126850403</v>
      </c>
      <c r="W88" s="63">
        <f t="shared" si="74"/>
        <v>5940.6550381629013</v>
      </c>
      <c r="X88" s="63">
        <f t="shared" si="74"/>
        <v>10665.816158194575</v>
      </c>
      <c r="Y88" s="63">
        <f t="shared" si="74"/>
        <v>6737.3468534852509</v>
      </c>
      <c r="Z88" s="63">
        <f t="shared" si="74"/>
        <v>6839.4078701361541</v>
      </c>
      <c r="AA88" s="63">
        <f t="shared" si="74"/>
        <v>3692.2332446165015</v>
      </c>
      <c r="AB88" s="63">
        <f t="shared" si="74"/>
        <v>0</v>
      </c>
      <c r="AC88" s="63">
        <f t="shared" si="74"/>
        <v>3634.6039636627588</v>
      </c>
      <c r="AD88" s="63">
        <f t="shared" si="74"/>
        <v>4514.4403141015773</v>
      </c>
      <c r="AE88" s="63">
        <f t="shared" si="74"/>
        <v>0</v>
      </c>
      <c r="AF88" s="63">
        <f t="shared" si="74"/>
        <v>23866.440842003387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14226.953786595692</v>
      </c>
      <c r="O89" s="63">
        <f t="shared" si="75"/>
        <v>19002.265578602379</v>
      </c>
      <c r="P89" s="63">
        <f t="shared" si="75"/>
        <v>22755.207531399159</v>
      </c>
      <c r="Q89" s="63">
        <f t="shared" si="75"/>
        <v>16664.540395486438</v>
      </c>
      <c r="R89" s="63">
        <f t="shared" si="75"/>
        <v>15972.98902404153</v>
      </c>
      <c r="S89" s="63">
        <f t="shared" si="75"/>
        <v>10100.301343950025</v>
      </c>
      <c r="T89" s="63">
        <f t="shared" si="75"/>
        <v>14214.636077689551</v>
      </c>
      <c r="U89" s="63">
        <f t="shared" si="75"/>
        <v>11719.42018784506</v>
      </c>
      <c r="V89" s="63">
        <f t="shared" si="75"/>
        <v>7639.1791126850403</v>
      </c>
      <c r="W89" s="63">
        <f t="shared" si="75"/>
        <v>5940.6550381629013</v>
      </c>
      <c r="X89" s="63">
        <f t="shared" si="75"/>
        <v>10665.816158194575</v>
      </c>
      <c r="Y89" s="63">
        <f t="shared" si="75"/>
        <v>6737.3468534852509</v>
      </c>
      <c r="Z89" s="63">
        <f t="shared" si="75"/>
        <v>6839.4078701361541</v>
      </c>
      <c r="AA89" s="63">
        <f t="shared" si="75"/>
        <v>3692.2332446165015</v>
      </c>
      <c r="AB89" s="63">
        <f t="shared" si="75"/>
        <v>0</v>
      </c>
      <c r="AC89" s="63">
        <f t="shared" si="75"/>
        <v>3634.6039636627588</v>
      </c>
      <c r="AD89" s="63">
        <f t="shared" si="75"/>
        <v>4514.4403141015773</v>
      </c>
      <c r="AE89" s="63">
        <f t="shared" si="75"/>
        <v>0</v>
      </c>
      <c r="AF89" s="63">
        <f t="shared" si="75"/>
        <v>23866.440842003387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14226.953786595692</v>
      </c>
      <c r="O90" s="63">
        <f t="shared" si="76"/>
        <v>19002.265578602379</v>
      </c>
      <c r="P90" s="63">
        <f t="shared" si="76"/>
        <v>22755.207531399159</v>
      </c>
      <c r="Q90" s="63">
        <f t="shared" si="76"/>
        <v>16664.540395486438</v>
      </c>
      <c r="R90" s="63">
        <f t="shared" si="76"/>
        <v>15972.98902404153</v>
      </c>
      <c r="S90" s="63">
        <f t="shared" si="76"/>
        <v>10100.301343950025</v>
      </c>
      <c r="T90" s="63">
        <f t="shared" si="76"/>
        <v>14214.636077689551</v>
      </c>
      <c r="U90" s="63">
        <f t="shared" si="76"/>
        <v>11719.42018784506</v>
      </c>
      <c r="V90" s="63">
        <f t="shared" si="76"/>
        <v>7639.1791126850403</v>
      </c>
      <c r="W90" s="63">
        <f t="shared" si="76"/>
        <v>5940.6550381629013</v>
      </c>
      <c r="X90" s="63">
        <f t="shared" si="76"/>
        <v>10665.816158194575</v>
      </c>
      <c r="Y90" s="63">
        <f t="shared" si="76"/>
        <v>6737.3468534852509</v>
      </c>
      <c r="Z90" s="63">
        <f t="shared" si="76"/>
        <v>6839.4078701361541</v>
      </c>
      <c r="AA90" s="63">
        <f t="shared" si="76"/>
        <v>3692.2332446165015</v>
      </c>
      <c r="AB90" s="63">
        <f t="shared" si="76"/>
        <v>0</v>
      </c>
      <c r="AC90" s="63">
        <f t="shared" si="76"/>
        <v>3634.6039636627588</v>
      </c>
      <c r="AD90" s="63">
        <f t="shared" si="76"/>
        <v>4514.4403141015773</v>
      </c>
      <c r="AE90" s="63">
        <f t="shared" si="76"/>
        <v>0</v>
      </c>
      <c r="AF90" s="63">
        <f t="shared" si="76"/>
        <v>23866.440842003387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14226.953786595692</v>
      </c>
      <c r="O91" s="63">
        <f t="shared" si="77"/>
        <v>19002.265578602379</v>
      </c>
      <c r="P91" s="63">
        <f t="shared" si="77"/>
        <v>22755.207531399159</v>
      </c>
      <c r="Q91" s="63">
        <f t="shared" si="77"/>
        <v>16664.540395486438</v>
      </c>
      <c r="R91" s="63">
        <f t="shared" si="77"/>
        <v>15972.98902404153</v>
      </c>
      <c r="S91" s="63">
        <f t="shared" si="77"/>
        <v>10100.301343950025</v>
      </c>
      <c r="T91" s="63">
        <f t="shared" si="77"/>
        <v>14214.636077689551</v>
      </c>
      <c r="U91" s="63">
        <f t="shared" si="77"/>
        <v>11719.42018784506</v>
      </c>
      <c r="V91" s="63">
        <f t="shared" si="77"/>
        <v>7639.1791126850403</v>
      </c>
      <c r="W91" s="63">
        <f t="shared" si="77"/>
        <v>5940.6550381629013</v>
      </c>
      <c r="X91" s="63">
        <f t="shared" si="77"/>
        <v>10665.816158194575</v>
      </c>
      <c r="Y91" s="63">
        <f t="shared" si="77"/>
        <v>6737.3468534852509</v>
      </c>
      <c r="Z91" s="63">
        <f t="shared" si="77"/>
        <v>6839.4078701361541</v>
      </c>
      <c r="AA91" s="63">
        <f t="shared" si="77"/>
        <v>3692.2332446165015</v>
      </c>
      <c r="AB91" s="63">
        <f t="shared" si="77"/>
        <v>0</v>
      </c>
      <c r="AC91" s="63">
        <f t="shared" si="77"/>
        <v>3634.6039636627588</v>
      </c>
      <c r="AD91" s="63">
        <f t="shared" si="77"/>
        <v>4514.4403141015773</v>
      </c>
      <c r="AE91" s="63">
        <f t="shared" si="77"/>
        <v>0</v>
      </c>
      <c r="AF91" s="63">
        <f t="shared" si="77"/>
        <v>23866.440842003387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14226.953786595692</v>
      </c>
      <c r="O92" s="63">
        <f t="shared" si="78"/>
        <v>19002.265578602379</v>
      </c>
      <c r="P92" s="63">
        <f t="shared" si="78"/>
        <v>22755.207531399159</v>
      </c>
      <c r="Q92" s="63">
        <f t="shared" si="78"/>
        <v>16664.540395486438</v>
      </c>
      <c r="R92" s="63">
        <f t="shared" si="78"/>
        <v>15972.98902404153</v>
      </c>
      <c r="S92" s="63">
        <f t="shared" si="78"/>
        <v>10100.301343950025</v>
      </c>
      <c r="T92" s="63">
        <f t="shared" si="78"/>
        <v>14214.636077689551</v>
      </c>
      <c r="U92" s="63">
        <f t="shared" si="78"/>
        <v>11719.42018784506</v>
      </c>
      <c r="V92" s="63">
        <f t="shared" si="78"/>
        <v>7639.1791126850403</v>
      </c>
      <c r="W92" s="63">
        <f t="shared" si="78"/>
        <v>5940.6550381629013</v>
      </c>
      <c r="X92" s="63">
        <f t="shared" si="78"/>
        <v>10665.816158194575</v>
      </c>
      <c r="Y92" s="63">
        <f t="shared" si="78"/>
        <v>6737.3468534852509</v>
      </c>
      <c r="Z92" s="63">
        <f t="shared" si="78"/>
        <v>6839.4078701361541</v>
      </c>
      <c r="AA92" s="63">
        <f t="shared" si="78"/>
        <v>3692.2332446165015</v>
      </c>
      <c r="AB92" s="63">
        <f t="shared" si="78"/>
        <v>0</v>
      </c>
      <c r="AC92" s="63">
        <f t="shared" si="78"/>
        <v>3634.6039636627588</v>
      </c>
      <c r="AD92" s="63">
        <f t="shared" si="78"/>
        <v>4514.4403141015773</v>
      </c>
      <c r="AE92" s="63">
        <f t="shared" si="78"/>
        <v>0</v>
      </c>
      <c r="AF92" s="63">
        <f t="shared" si="78"/>
        <v>23866.440842003387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14226.953786595692</v>
      </c>
      <c r="O93" s="63">
        <f t="shared" si="79"/>
        <v>19002.265578602379</v>
      </c>
      <c r="P93" s="63">
        <f t="shared" si="79"/>
        <v>22755.207531399159</v>
      </c>
      <c r="Q93" s="63">
        <f t="shared" si="79"/>
        <v>16664.540395486438</v>
      </c>
      <c r="R93" s="63">
        <f t="shared" si="79"/>
        <v>15972.98902404153</v>
      </c>
      <c r="S93" s="63">
        <f t="shared" si="79"/>
        <v>10100.301343950025</v>
      </c>
      <c r="T93" s="63">
        <f t="shared" si="79"/>
        <v>14214.636077689551</v>
      </c>
      <c r="U93" s="63">
        <f t="shared" si="79"/>
        <v>11719.42018784506</v>
      </c>
      <c r="V93" s="63">
        <f t="shared" si="79"/>
        <v>7639.1791126850403</v>
      </c>
      <c r="W93" s="63">
        <f t="shared" si="79"/>
        <v>5940.6550381629013</v>
      </c>
      <c r="X93" s="63">
        <f t="shared" si="79"/>
        <v>10665.816158194575</v>
      </c>
      <c r="Y93" s="63">
        <f t="shared" si="79"/>
        <v>6737.3468534852509</v>
      </c>
      <c r="Z93" s="63">
        <f t="shared" si="79"/>
        <v>6839.4078701361541</v>
      </c>
      <c r="AA93" s="63">
        <f t="shared" si="79"/>
        <v>3692.2332446165015</v>
      </c>
      <c r="AB93" s="63">
        <f t="shared" si="79"/>
        <v>0</v>
      </c>
      <c r="AC93" s="63">
        <f t="shared" si="79"/>
        <v>3634.6039636627588</v>
      </c>
      <c r="AD93" s="63">
        <f t="shared" si="79"/>
        <v>4514.4403141015773</v>
      </c>
      <c r="AE93" s="63">
        <f t="shared" si="79"/>
        <v>0</v>
      </c>
      <c r="AF93" s="63">
        <f t="shared" si="79"/>
        <v>23866.440842003387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14226.953786595692</v>
      </c>
      <c r="O94" s="63">
        <f t="shared" si="80"/>
        <v>19002.265578602379</v>
      </c>
      <c r="P94" s="63">
        <f t="shared" si="80"/>
        <v>22755.207531399159</v>
      </c>
      <c r="Q94" s="63">
        <f t="shared" si="80"/>
        <v>16664.540395486438</v>
      </c>
      <c r="R94" s="63">
        <f t="shared" si="80"/>
        <v>15972.98902404153</v>
      </c>
      <c r="S94" s="63">
        <f t="shared" si="80"/>
        <v>10100.301343950025</v>
      </c>
      <c r="T94" s="63">
        <f t="shared" si="80"/>
        <v>14214.636077689551</v>
      </c>
      <c r="U94" s="63">
        <f t="shared" si="80"/>
        <v>11719.42018784506</v>
      </c>
      <c r="V94" s="63">
        <f t="shared" si="80"/>
        <v>7639.1791126850403</v>
      </c>
      <c r="W94" s="63">
        <f t="shared" si="80"/>
        <v>5940.6550381629013</v>
      </c>
      <c r="X94" s="63">
        <f t="shared" si="80"/>
        <v>10665.816158194575</v>
      </c>
      <c r="Y94" s="63">
        <f t="shared" si="80"/>
        <v>6737.3468534852509</v>
      </c>
      <c r="Z94" s="63">
        <f t="shared" si="80"/>
        <v>6839.4078701361541</v>
      </c>
      <c r="AA94" s="63">
        <f t="shared" si="80"/>
        <v>3692.2332446165015</v>
      </c>
      <c r="AB94" s="63">
        <f t="shared" si="80"/>
        <v>0</v>
      </c>
      <c r="AC94" s="63">
        <f t="shared" si="80"/>
        <v>3634.6039636627588</v>
      </c>
      <c r="AD94" s="63">
        <f t="shared" si="80"/>
        <v>4514.4403141015773</v>
      </c>
      <c r="AE94" s="63">
        <f t="shared" si="80"/>
        <v>0</v>
      </c>
      <c r="AF94" s="63">
        <f t="shared" si="80"/>
        <v>23866.440842003387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122584.07936123879</v>
      </c>
      <c r="K98" s="157">
        <f t="shared" si="82"/>
        <v>276931.79068693222</v>
      </c>
      <c r="L98" s="157">
        <f t="shared" si="82"/>
        <v>259292.17165607194</v>
      </c>
      <c r="M98" s="157">
        <f t="shared" si="82"/>
        <v>230298.48448188635</v>
      </c>
      <c r="N98" s="157">
        <f t="shared" si="82"/>
        <v>129012.60365572004</v>
      </c>
      <c r="O98" s="157">
        <f t="shared" si="82"/>
        <v>70057.409321866129</v>
      </c>
      <c r="P98" s="157">
        <f t="shared" si="82"/>
        <v>59143.039394672589</v>
      </c>
      <c r="Q98" s="157">
        <f t="shared" si="82"/>
        <v>35744.231572927434</v>
      </c>
      <c r="R98" s="157">
        <f t="shared" si="82"/>
        <v>30224.578228449507</v>
      </c>
      <c r="S98" s="157">
        <f t="shared" si="82"/>
        <v>17450.674174603522</v>
      </c>
      <c r="T98" s="157">
        <f t="shared" si="82"/>
        <v>22972.527109957548</v>
      </c>
      <c r="U98" s="157">
        <f t="shared" si="82"/>
        <v>17966.25827596067</v>
      </c>
      <c r="V98" s="157">
        <f t="shared" si="82"/>
        <v>11236.17007236654</v>
      </c>
      <c r="W98" s="157">
        <f t="shared" si="82"/>
        <v>8439.3902734091462</v>
      </c>
      <c r="X98" s="157">
        <f t="shared" si="82"/>
        <v>14731.979851747576</v>
      </c>
      <c r="Y98" s="157">
        <f t="shared" si="82"/>
        <v>9086.5099091568973</v>
      </c>
      <c r="Z98" s="157">
        <f t="shared" si="82"/>
        <v>9028.8806282031546</v>
      </c>
      <c r="AA98" s="157">
        <f t="shared" si="82"/>
        <v>4786.9696236500013</v>
      </c>
      <c r="AB98" s="157">
        <f t="shared" si="82"/>
        <v>0</v>
      </c>
      <c r="AC98" s="157">
        <f t="shared" si="82"/>
        <v>4572.9494314057583</v>
      </c>
      <c r="AD98" s="157">
        <f t="shared" si="82"/>
        <v>5607.6369795218088</v>
      </c>
      <c r="AE98" s="157">
        <f t="shared" si="82"/>
        <v>0</v>
      </c>
      <c r="AF98" s="157">
        <f t="shared" si="82"/>
        <v>29020.082264698765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122584.07936123879</v>
      </c>
      <c r="K99" s="157">
        <f t="shared" si="83"/>
        <v>276931.79068693222</v>
      </c>
      <c r="L99" s="157">
        <f t="shared" si="83"/>
        <v>259292.17165607194</v>
      </c>
      <c r="M99" s="210">
        <f t="shared" si="83"/>
        <v>230298.48448188635</v>
      </c>
      <c r="N99" s="157">
        <f t="shared" si="83"/>
        <v>129012.60365572004</v>
      </c>
      <c r="O99" s="157">
        <f t="shared" si="83"/>
        <v>70057.409321866129</v>
      </c>
      <c r="P99" s="157">
        <f t="shared" si="83"/>
        <v>59143.039394672589</v>
      </c>
      <c r="Q99" s="157">
        <f t="shared" si="83"/>
        <v>35744.231572927434</v>
      </c>
      <c r="R99" s="157">
        <f t="shared" si="83"/>
        <v>30224.578228449507</v>
      </c>
      <c r="S99" s="157">
        <f t="shared" si="83"/>
        <v>17450.674174603522</v>
      </c>
      <c r="T99" s="157">
        <f t="shared" si="83"/>
        <v>22972.527109957548</v>
      </c>
      <c r="U99" s="157">
        <f t="shared" si="83"/>
        <v>17966.25827596067</v>
      </c>
      <c r="V99" s="157">
        <f t="shared" si="83"/>
        <v>11236.17007236654</v>
      </c>
      <c r="W99" s="157">
        <f t="shared" si="83"/>
        <v>8439.3902734091462</v>
      </c>
      <c r="X99" s="157">
        <f t="shared" si="83"/>
        <v>14731.979851747576</v>
      </c>
      <c r="Y99" s="157">
        <f t="shared" si="83"/>
        <v>9086.5099091568973</v>
      </c>
      <c r="Z99" s="157">
        <f t="shared" si="83"/>
        <v>9028.8806282031546</v>
      </c>
      <c r="AA99" s="157">
        <f t="shared" si="83"/>
        <v>4786.9696236500013</v>
      </c>
      <c r="AB99" s="157">
        <f t="shared" si="83"/>
        <v>0</v>
      </c>
      <c r="AC99" s="157">
        <f t="shared" si="83"/>
        <v>4572.9494314057583</v>
      </c>
      <c r="AD99" s="157">
        <f t="shared" si="83"/>
        <v>5607.6369795218088</v>
      </c>
      <c r="AE99" s="157">
        <f t="shared" si="83"/>
        <v>0</v>
      </c>
      <c r="AF99" s="157">
        <f t="shared" si="83"/>
        <v>29020.082264698765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122584.07936123879</v>
      </c>
      <c r="K100" s="157">
        <f t="shared" si="84"/>
        <v>276931.79068693222</v>
      </c>
      <c r="L100" s="157">
        <f t="shared" si="84"/>
        <v>259292.17165607194</v>
      </c>
      <c r="M100" s="210">
        <f t="shared" si="84"/>
        <v>230298.48448188635</v>
      </c>
      <c r="N100" s="157">
        <f t="shared" si="84"/>
        <v>129012.60365572004</v>
      </c>
      <c r="O100" s="157">
        <f t="shared" si="84"/>
        <v>70057.409321866129</v>
      </c>
      <c r="P100" s="157">
        <f t="shared" si="84"/>
        <v>59143.039394672589</v>
      </c>
      <c r="Q100" s="157">
        <f t="shared" si="84"/>
        <v>35744.231572927434</v>
      </c>
      <c r="R100" s="157">
        <f t="shared" si="84"/>
        <v>30224.578228449507</v>
      </c>
      <c r="S100" s="157">
        <f t="shared" si="84"/>
        <v>17450.674174603522</v>
      </c>
      <c r="T100" s="157">
        <f t="shared" si="84"/>
        <v>22972.527109957548</v>
      </c>
      <c r="U100" s="157">
        <f t="shared" si="84"/>
        <v>17966.25827596067</v>
      </c>
      <c r="V100" s="157">
        <f t="shared" si="84"/>
        <v>11236.17007236654</v>
      </c>
      <c r="W100" s="157">
        <f t="shared" si="84"/>
        <v>8439.3902734091462</v>
      </c>
      <c r="X100" s="157">
        <f t="shared" si="84"/>
        <v>14731.979851747576</v>
      </c>
      <c r="Y100" s="157">
        <f t="shared" si="84"/>
        <v>9086.5099091568973</v>
      </c>
      <c r="Z100" s="157">
        <f t="shared" si="84"/>
        <v>9028.8806282031546</v>
      </c>
      <c r="AA100" s="157">
        <f t="shared" si="84"/>
        <v>4786.9696236500013</v>
      </c>
      <c r="AB100" s="157">
        <f t="shared" si="84"/>
        <v>0</v>
      </c>
      <c r="AC100" s="157">
        <f t="shared" si="84"/>
        <v>4572.9494314057583</v>
      </c>
      <c r="AD100" s="157">
        <f t="shared" si="84"/>
        <v>5607.6369795218088</v>
      </c>
      <c r="AE100" s="157">
        <f t="shared" si="84"/>
        <v>0</v>
      </c>
      <c r="AF100" s="157">
        <f t="shared" si="84"/>
        <v>29020.082264698765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122584.07936123879</v>
      </c>
      <c r="K101" s="157">
        <f t="shared" si="85"/>
        <v>276931.79068693222</v>
      </c>
      <c r="L101" s="157">
        <f t="shared" si="85"/>
        <v>259292.17165607194</v>
      </c>
      <c r="M101" s="210">
        <f t="shared" si="85"/>
        <v>230298.48448188635</v>
      </c>
      <c r="N101" s="157">
        <f t="shared" si="85"/>
        <v>129012.60365572004</v>
      </c>
      <c r="O101" s="157">
        <f t="shared" si="85"/>
        <v>70057.409321866129</v>
      </c>
      <c r="P101" s="157">
        <f t="shared" si="85"/>
        <v>59143.039394672589</v>
      </c>
      <c r="Q101" s="157">
        <f t="shared" si="85"/>
        <v>35744.231572927434</v>
      </c>
      <c r="R101" s="157">
        <f t="shared" si="85"/>
        <v>30224.578228449507</v>
      </c>
      <c r="S101" s="157">
        <f t="shared" si="85"/>
        <v>17450.674174603522</v>
      </c>
      <c r="T101" s="157">
        <f t="shared" si="85"/>
        <v>22972.527109957548</v>
      </c>
      <c r="U101" s="157">
        <f t="shared" si="85"/>
        <v>17966.25827596067</v>
      </c>
      <c r="V101" s="157">
        <f t="shared" si="85"/>
        <v>11236.17007236654</v>
      </c>
      <c r="W101" s="157">
        <f t="shared" si="85"/>
        <v>8439.3902734091462</v>
      </c>
      <c r="X101" s="157">
        <f t="shared" si="85"/>
        <v>14731.979851747576</v>
      </c>
      <c r="Y101" s="157">
        <f t="shared" si="85"/>
        <v>9086.5099091568973</v>
      </c>
      <c r="Z101" s="157">
        <f t="shared" si="85"/>
        <v>9028.8806282031546</v>
      </c>
      <c r="AA101" s="157">
        <f t="shared" si="85"/>
        <v>4786.9696236500013</v>
      </c>
      <c r="AB101" s="157">
        <f t="shared" si="85"/>
        <v>0</v>
      </c>
      <c r="AC101" s="157">
        <f t="shared" si="85"/>
        <v>4572.9494314057583</v>
      </c>
      <c r="AD101" s="157">
        <f t="shared" si="85"/>
        <v>5607.6369795218088</v>
      </c>
      <c r="AE101" s="157">
        <f t="shared" si="85"/>
        <v>0</v>
      </c>
      <c r="AF101" s="157">
        <f t="shared" si="85"/>
        <v>29020.082264698765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122584.07936123879</v>
      </c>
      <c r="K102" s="157">
        <f t="shared" si="86"/>
        <v>276931.79068693222</v>
      </c>
      <c r="L102" s="157">
        <f t="shared" si="86"/>
        <v>259292.17165607194</v>
      </c>
      <c r="M102" s="210">
        <f t="shared" si="86"/>
        <v>230298.48448188635</v>
      </c>
      <c r="N102" s="157">
        <f t="shared" si="86"/>
        <v>129012.60365572004</v>
      </c>
      <c r="O102" s="157">
        <f t="shared" si="86"/>
        <v>70057.409321866129</v>
      </c>
      <c r="P102" s="157">
        <f t="shared" si="86"/>
        <v>59143.039394672589</v>
      </c>
      <c r="Q102" s="157">
        <f t="shared" si="86"/>
        <v>35744.231572927434</v>
      </c>
      <c r="R102" s="157">
        <f t="shared" si="86"/>
        <v>30224.578228449507</v>
      </c>
      <c r="S102" s="157">
        <f t="shared" si="86"/>
        <v>17450.674174603522</v>
      </c>
      <c r="T102" s="157">
        <f t="shared" si="86"/>
        <v>22972.527109957548</v>
      </c>
      <c r="U102" s="157">
        <f t="shared" si="86"/>
        <v>17966.25827596067</v>
      </c>
      <c r="V102" s="157">
        <f t="shared" si="86"/>
        <v>11236.17007236654</v>
      </c>
      <c r="W102" s="157">
        <f t="shared" si="86"/>
        <v>8439.3902734091462</v>
      </c>
      <c r="X102" s="157">
        <f t="shared" si="86"/>
        <v>14731.979851747576</v>
      </c>
      <c r="Y102" s="157">
        <f t="shared" si="86"/>
        <v>9086.5099091568973</v>
      </c>
      <c r="Z102" s="157">
        <f t="shared" si="86"/>
        <v>9028.8806282031546</v>
      </c>
      <c r="AA102" s="157">
        <f t="shared" si="86"/>
        <v>4786.9696236500013</v>
      </c>
      <c r="AB102" s="157">
        <f t="shared" si="86"/>
        <v>0</v>
      </c>
      <c r="AC102" s="157">
        <f t="shared" si="86"/>
        <v>4572.9494314057583</v>
      </c>
      <c r="AD102" s="157">
        <f t="shared" si="86"/>
        <v>5607.6369795218088</v>
      </c>
      <c r="AE102" s="157">
        <f t="shared" si="86"/>
        <v>0</v>
      </c>
      <c r="AF102" s="157">
        <f t="shared" si="86"/>
        <v>29020.082264698765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122584.07936123879</v>
      </c>
      <c r="K103" s="157">
        <f t="shared" si="87"/>
        <v>276931.79068693222</v>
      </c>
      <c r="L103" s="157">
        <f t="shared" si="87"/>
        <v>259292.17165607194</v>
      </c>
      <c r="M103" s="210">
        <f t="shared" si="87"/>
        <v>230298.48448188635</v>
      </c>
      <c r="N103" s="157">
        <f t="shared" si="87"/>
        <v>129012.60365572004</v>
      </c>
      <c r="O103" s="157">
        <f t="shared" si="87"/>
        <v>70057.409321866129</v>
      </c>
      <c r="P103" s="157">
        <f t="shared" si="87"/>
        <v>59143.039394672589</v>
      </c>
      <c r="Q103" s="157">
        <f t="shared" si="87"/>
        <v>35744.231572927434</v>
      </c>
      <c r="R103" s="157">
        <f t="shared" si="87"/>
        <v>30224.578228449507</v>
      </c>
      <c r="S103" s="157">
        <f t="shared" si="87"/>
        <v>17450.674174603522</v>
      </c>
      <c r="T103" s="157">
        <f t="shared" si="87"/>
        <v>22972.527109957548</v>
      </c>
      <c r="U103" s="157">
        <f t="shared" si="87"/>
        <v>17966.25827596067</v>
      </c>
      <c r="V103" s="157">
        <f t="shared" si="87"/>
        <v>11236.17007236654</v>
      </c>
      <c r="W103" s="157">
        <f t="shared" si="87"/>
        <v>8439.3902734091462</v>
      </c>
      <c r="X103" s="157">
        <f t="shared" si="87"/>
        <v>14731.979851747576</v>
      </c>
      <c r="Y103" s="157">
        <f t="shared" si="87"/>
        <v>9086.5099091568973</v>
      </c>
      <c r="Z103" s="157">
        <f t="shared" si="87"/>
        <v>9028.8806282031546</v>
      </c>
      <c r="AA103" s="157">
        <f t="shared" si="87"/>
        <v>4786.9696236500013</v>
      </c>
      <c r="AB103" s="157">
        <f t="shared" si="87"/>
        <v>0</v>
      </c>
      <c r="AC103" s="157">
        <f t="shared" si="87"/>
        <v>4572.9494314057583</v>
      </c>
      <c r="AD103" s="157">
        <f t="shared" si="87"/>
        <v>5607.6369795218088</v>
      </c>
      <c r="AE103" s="157">
        <f t="shared" si="87"/>
        <v>0</v>
      </c>
      <c r="AF103" s="157">
        <f t="shared" si="87"/>
        <v>29020.082264698765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122584.07936123879</v>
      </c>
      <c r="K104" s="157">
        <f t="shared" si="88"/>
        <v>276931.79068693222</v>
      </c>
      <c r="L104" s="157">
        <f t="shared" si="88"/>
        <v>259292.17165607194</v>
      </c>
      <c r="M104" s="210">
        <f t="shared" si="88"/>
        <v>230298.48448188635</v>
      </c>
      <c r="N104" s="157">
        <f t="shared" si="88"/>
        <v>129012.60365572004</v>
      </c>
      <c r="O104" s="157">
        <f t="shared" si="88"/>
        <v>70057.409321866129</v>
      </c>
      <c r="P104" s="157">
        <f t="shared" si="88"/>
        <v>59143.039394672589</v>
      </c>
      <c r="Q104" s="157">
        <f t="shared" si="88"/>
        <v>35744.231572927434</v>
      </c>
      <c r="R104" s="157">
        <f t="shared" si="88"/>
        <v>30224.578228449507</v>
      </c>
      <c r="S104" s="157">
        <f t="shared" si="88"/>
        <v>17450.674174603522</v>
      </c>
      <c r="T104" s="157">
        <f t="shared" si="88"/>
        <v>22972.527109957548</v>
      </c>
      <c r="U104" s="157">
        <f t="shared" si="88"/>
        <v>17966.25827596067</v>
      </c>
      <c r="V104" s="157">
        <f t="shared" si="88"/>
        <v>11236.17007236654</v>
      </c>
      <c r="W104" s="157">
        <f t="shared" si="88"/>
        <v>8439.3902734091462</v>
      </c>
      <c r="X104" s="157">
        <f t="shared" si="88"/>
        <v>14731.979851747576</v>
      </c>
      <c r="Y104" s="157">
        <f t="shared" si="88"/>
        <v>9086.5099091568973</v>
      </c>
      <c r="Z104" s="157">
        <f t="shared" si="88"/>
        <v>9028.8806282031546</v>
      </c>
      <c r="AA104" s="157">
        <f t="shared" si="88"/>
        <v>4786.9696236500013</v>
      </c>
      <c r="AB104" s="157">
        <f t="shared" si="88"/>
        <v>0</v>
      </c>
      <c r="AC104" s="157">
        <f t="shared" si="88"/>
        <v>4572.9494314057583</v>
      </c>
      <c r="AD104" s="157">
        <f t="shared" si="88"/>
        <v>5607.6369795218088</v>
      </c>
      <c r="AE104" s="157">
        <f t="shared" si="88"/>
        <v>0</v>
      </c>
      <c r="AF104" s="157">
        <f t="shared" si="88"/>
        <v>29020.082264698765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122584.07936123879</v>
      </c>
      <c r="K105" s="157">
        <f t="shared" si="89"/>
        <v>276931.79068693222</v>
      </c>
      <c r="L105" s="157">
        <f t="shared" si="89"/>
        <v>259292.17165607194</v>
      </c>
      <c r="M105" s="210">
        <f t="shared" si="89"/>
        <v>230298.48448188635</v>
      </c>
      <c r="N105" s="157">
        <f t="shared" si="89"/>
        <v>129012.60365572004</v>
      </c>
      <c r="O105" s="157">
        <f t="shared" si="89"/>
        <v>70057.409321866129</v>
      </c>
      <c r="P105" s="157">
        <f t="shared" si="89"/>
        <v>59143.039394672589</v>
      </c>
      <c r="Q105" s="157">
        <f t="shared" si="89"/>
        <v>35744.231572927434</v>
      </c>
      <c r="R105" s="157">
        <f t="shared" si="89"/>
        <v>30224.578228449507</v>
      </c>
      <c r="S105" s="157">
        <f t="shared" si="89"/>
        <v>17450.674174603522</v>
      </c>
      <c r="T105" s="157">
        <f t="shared" si="89"/>
        <v>22972.527109957548</v>
      </c>
      <c r="U105" s="157">
        <f t="shared" si="89"/>
        <v>17966.25827596067</v>
      </c>
      <c r="V105" s="157">
        <f t="shared" si="89"/>
        <v>11236.17007236654</v>
      </c>
      <c r="W105" s="157">
        <f t="shared" si="89"/>
        <v>8439.3902734091462</v>
      </c>
      <c r="X105" s="157">
        <f t="shared" si="89"/>
        <v>14731.979851747576</v>
      </c>
      <c r="Y105" s="157">
        <f t="shared" si="89"/>
        <v>9086.5099091568973</v>
      </c>
      <c r="Z105" s="157">
        <f t="shared" si="89"/>
        <v>9028.8806282031546</v>
      </c>
      <c r="AA105" s="157">
        <f t="shared" si="89"/>
        <v>4786.9696236500013</v>
      </c>
      <c r="AB105" s="157">
        <f t="shared" si="89"/>
        <v>0</v>
      </c>
      <c r="AC105" s="157">
        <f t="shared" si="89"/>
        <v>4572.9494314057583</v>
      </c>
      <c r="AD105" s="157">
        <f t="shared" si="89"/>
        <v>5607.6369795218088</v>
      </c>
      <c r="AE105" s="157">
        <f t="shared" si="89"/>
        <v>0</v>
      </c>
      <c r="AF105" s="157">
        <f t="shared" si="89"/>
        <v>29020.082264698765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122584.07936123879</v>
      </c>
      <c r="K106" s="157">
        <f t="shared" si="90"/>
        <v>276931.79068693222</v>
      </c>
      <c r="L106" s="157">
        <f t="shared" si="90"/>
        <v>259292.17165607194</v>
      </c>
      <c r="M106" s="210">
        <f t="shared" si="90"/>
        <v>230298.48448188635</v>
      </c>
      <c r="N106" s="157">
        <f t="shared" si="90"/>
        <v>129012.60365572004</v>
      </c>
      <c r="O106" s="157">
        <f t="shared" si="90"/>
        <v>70057.409321866129</v>
      </c>
      <c r="P106" s="157">
        <f t="shared" si="90"/>
        <v>59143.039394672589</v>
      </c>
      <c r="Q106" s="157">
        <f t="shared" si="90"/>
        <v>35744.231572927434</v>
      </c>
      <c r="R106" s="157">
        <f t="shared" si="90"/>
        <v>30224.578228449507</v>
      </c>
      <c r="S106" s="157">
        <f t="shared" si="90"/>
        <v>17450.674174603522</v>
      </c>
      <c r="T106" s="157">
        <f t="shared" si="90"/>
        <v>22972.527109957548</v>
      </c>
      <c r="U106" s="157">
        <f t="shared" si="90"/>
        <v>17966.25827596067</v>
      </c>
      <c r="V106" s="157">
        <f t="shared" si="90"/>
        <v>11236.17007236654</v>
      </c>
      <c r="W106" s="157">
        <f t="shared" si="90"/>
        <v>8439.3902734091462</v>
      </c>
      <c r="X106" s="157">
        <f t="shared" si="90"/>
        <v>14731.979851747576</v>
      </c>
      <c r="Y106" s="157">
        <f t="shared" si="90"/>
        <v>9086.5099091568973</v>
      </c>
      <c r="Z106" s="157">
        <f t="shared" si="90"/>
        <v>9028.8806282031546</v>
      </c>
      <c r="AA106" s="157">
        <f t="shared" si="90"/>
        <v>4786.9696236500013</v>
      </c>
      <c r="AB106" s="157">
        <f t="shared" si="90"/>
        <v>0</v>
      </c>
      <c r="AC106" s="157">
        <f t="shared" si="90"/>
        <v>4572.9494314057583</v>
      </c>
      <c r="AD106" s="157">
        <f t="shared" si="90"/>
        <v>5607.6369795218088</v>
      </c>
      <c r="AE106" s="157">
        <f t="shared" si="90"/>
        <v>0</v>
      </c>
      <c r="AF106" s="157">
        <f t="shared" si="90"/>
        <v>29020.082264698765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122584.07936123879</v>
      </c>
      <c r="K107" s="157">
        <f t="shared" si="91"/>
        <v>276931.79068693222</v>
      </c>
      <c r="L107" s="157">
        <f t="shared" si="91"/>
        <v>259292.17165607194</v>
      </c>
      <c r="M107" s="210">
        <f t="shared" si="91"/>
        <v>230298.48448188635</v>
      </c>
      <c r="N107" s="157">
        <f t="shared" si="91"/>
        <v>129012.60365572004</v>
      </c>
      <c r="O107" s="157">
        <f t="shared" si="91"/>
        <v>70057.409321866129</v>
      </c>
      <c r="P107" s="157">
        <f t="shared" si="91"/>
        <v>59143.039394672589</v>
      </c>
      <c r="Q107" s="157">
        <f t="shared" si="91"/>
        <v>35744.231572927434</v>
      </c>
      <c r="R107" s="157">
        <f t="shared" si="91"/>
        <v>30224.578228449507</v>
      </c>
      <c r="S107" s="157">
        <f t="shared" si="91"/>
        <v>17450.674174603522</v>
      </c>
      <c r="T107" s="157">
        <f t="shared" si="91"/>
        <v>22972.527109957548</v>
      </c>
      <c r="U107" s="157">
        <f t="shared" si="91"/>
        <v>17966.25827596067</v>
      </c>
      <c r="V107" s="157">
        <f t="shared" si="91"/>
        <v>11236.17007236654</v>
      </c>
      <c r="W107" s="157">
        <f t="shared" si="91"/>
        <v>8439.3902734091462</v>
      </c>
      <c r="X107" s="157">
        <f t="shared" si="91"/>
        <v>14731.979851747576</v>
      </c>
      <c r="Y107" s="157">
        <f t="shared" si="91"/>
        <v>9086.5099091568973</v>
      </c>
      <c r="Z107" s="157">
        <f t="shared" si="91"/>
        <v>9028.8806282031546</v>
      </c>
      <c r="AA107" s="157">
        <f t="shared" si="91"/>
        <v>4786.9696236500013</v>
      </c>
      <c r="AB107" s="157">
        <f t="shared" si="91"/>
        <v>0</v>
      </c>
      <c r="AC107" s="157">
        <f t="shared" si="91"/>
        <v>4572.9494314057583</v>
      </c>
      <c r="AD107" s="157">
        <f t="shared" si="91"/>
        <v>5607.6369795218088</v>
      </c>
      <c r="AE107" s="157">
        <f t="shared" si="91"/>
        <v>0</v>
      </c>
      <c r="AF107" s="157">
        <f t="shared" si="91"/>
        <v>29020.082264698765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122584.07936123879</v>
      </c>
      <c r="K108" s="157">
        <f t="shared" si="92"/>
        <v>276931.79068693222</v>
      </c>
      <c r="L108" s="157">
        <f t="shared" si="92"/>
        <v>259292.17165607194</v>
      </c>
      <c r="M108" s="210">
        <f t="shared" si="92"/>
        <v>230298.48448188635</v>
      </c>
      <c r="N108" s="157">
        <f t="shared" si="92"/>
        <v>129012.60365572004</v>
      </c>
      <c r="O108" s="157">
        <f t="shared" si="92"/>
        <v>70057.409321866129</v>
      </c>
      <c r="P108" s="157">
        <f t="shared" si="92"/>
        <v>59143.039394672589</v>
      </c>
      <c r="Q108" s="157">
        <f t="shared" si="92"/>
        <v>35744.231572927434</v>
      </c>
      <c r="R108" s="157">
        <f t="shared" si="92"/>
        <v>30224.578228449507</v>
      </c>
      <c r="S108" s="157">
        <f t="shared" si="92"/>
        <v>17450.674174603522</v>
      </c>
      <c r="T108" s="157">
        <f t="shared" si="92"/>
        <v>22972.527109957548</v>
      </c>
      <c r="U108" s="157">
        <f t="shared" si="92"/>
        <v>17966.25827596067</v>
      </c>
      <c r="V108" s="157">
        <f t="shared" si="92"/>
        <v>11236.17007236654</v>
      </c>
      <c r="W108" s="157">
        <f t="shared" si="92"/>
        <v>8439.3902734091462</v>
      </c>
      <c r="X108" s="157">
        <f t="shared" si="92"/>
        <v>14731.979851747576</v>
      </c>
      <c r="Y108" s="157">
        <f t="shared" si="92"/>
        <v>9086.5099091568973</v>
      </c>
      <c r="Z108" s="157">
        <f t="shared" si="92"/>
        <v>9028.8806282031546</v>
      </c>
      <c r="AA108" s="157">
        <f t="shared" si="92"/>
        <v>4786.9696236500013</v>
      </c>
      <c r="AB108" s="157">
        <f t="shared" si="92"/>
        <v>0</v>
      </c>
      <c r="AC108" s="157">
        <f t="shared" si="92"/>
        <v>4572.9494314057583</v>
      </c>
      <c r="AD108" s="157">
        <f t="shared" si="92"/>
        <v>5607.6369795218088</v>
      </c>
      <c r="AE108" s="157">
        <f t="shared" si="92"/>
        <v>0</v>
      </c>
      <c r="AF108" s="157">
        <f t="shared" si="92"/>
        <v>29020.082264698765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122584.07936123879</v>
      </c>
      <c r="K109" s="157">
        <f t="shared" si="93"/>
        <v>276931.79068693222</v>
      </c>
      <c r="L109" s="157">
        <f t="shared" si="93"/>
        <v>259292.17165607194</v>
      </c>
      <c r="M109" s="210">
        <f t="shared" si="93"/>
        <v>230298.48448188635</v>
      </c>
      <c r="N109" s="157">
        <f t="shared" si="93"/>
        <v>129012.60365572004</v>
      </c>
      <c r="O109" s="157">
        <f t="shared" si="93"/>
        <v>70057.409321866129</v>
      </c>
      <c r="P109" s="157">
        <f t="shared" si="93"/>
        <v>59143.039394672589</v>
      </c>
      <c r="Q109" s="157">
        <f t="shared" si="93"/>
        <v>35744.231572927434</v>
      </c>
      <c r="R109" s="157">
        <f t="shared" si="93"/>
        <v>30224.578228449507</v>
      </c>
      <c r="S109" s="157">
        <f t="shared" si="93"/>
        <v>17450.674174603522</v>
      </c>
      <c r="T109" s="157">
        <f t="shared" si="93"/>
        <v>22972.527109957548</v>
      </c>
      <c r="U109" s="157">
        <f t="shared" si="93"/>
        <v>17966.25827596067</v>
      </c>
      <c r="V109" s="157">
        <f t="shared" si="93"/>
        <v>11236.17007236654</v>
      </c>
      <c r="W109" s="157">
        <f t="shared" si="93"/>
        <v>8439.3902734091462</v>
      </c>
      <c r="X109" s="157">
        <f t="shared" si="93"/>
        <v>14731.979851747576</v>
      </c>
      <c r="Y109" s="157">
        <f t="shared" si="93"/>
        <v>9086.5099091568973</v>
      </c>
      <c r="Z109" s="157">
        <f t="shared" si="93"/>
        <v>9028.8806282031546</v>
      </c>
      <c r="AA109" s="157">
        <f t="shared" si="93"/>
        <v>4786.9696236500013</v>
      </c>
      <c r="AB109" s="157">
        <f t="shared" si="93"/>
        <v>0</v>
      </c>
      <c r="AC109" s="157">
        <f t="shared" si="93"/>
        <v>4572.9494314057583</v>
      </c>
      <c r="AD109" s="157">
        <f t="shared" si="93"/>
        <v>5607.6369795218088</v>
      </c>
      <c r="AE109" s="157">
        <f t="shared" si="93"/>
        <v>0</v>
      </c>
      <c r="AF109" s="157">
        <f t="shared" si="93"/>
        <v>29020.082264698765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122584.07936123879</v>
      </c>
      <c r="K110" s="157">
        <f t="shared" si="94"/>
        <v>276931.79068693222</v>
      </c>
      <c r="L110" s="157">
        <f t="shared" si="94"/>
        <v>259292.17165607194</v>
      </c>
      <c r="M110" s="210">
        <f t="shared" si="94"/>
        <v>230298.48448188635</v>
      </c>
      <c r="N110" s="157">
        <f t="shared" si="94"/>
        <v>129012.60365572004</v>
      </c>
      <c r="O110" s="157">
        <f t="shared" si="94"/>
        <v>70057.409321866129</v>
      </c>
      <c r="P110" s="157">
        <f t="shared" si="94"/>
        <v>59143.039394672589</v>
      </c>
      <c r="Q110" s="157">
        <f t="shared" si="94"/>
        <v>35744.231572927434</v>
      </c>
      <c r="R110" s="157">
        <f t="shared" si="94"/>
        <v>30224.578228449507</v>
      </c>
      <c r="S110" s="157">
        <f t="shared" si="94"/>
        <v>17450.674174603522</v>
      </c>
      <c r="T110" s="157">
        <f t="shared" si="94"/>
        <v>22972.527109957548</v>
      </c>
      <c r="U110" s="157">
        <f t="shared" si="94"/>
        <v>17966.25827596067</v>
      </c>
      <c r="V110" s="157">
        <f t="shared" si="94"/>
        <v>11236.17007236654</v>
      </c>
      <c r="W110" s="157">
        <f t="shared" si="94"/>
        <v>8439.3902734091462</v>
      </c>
      <c r="X110" s="157">
        <f t="shared" si="94"/>
        <v>14731.979851747576</v>
      </c>
      <c r="Y110" s="157">
        <f t="shared" si="94"/>
        <v>9086.5099091568973</v>
      </c>
      <c r="Z110" s="157">
        <f t="shared" si="94"/>
        <v>9028.8806282031546</v>
      </c>
      <c r="AA110" s="157">
        <f t="shared" si="94"/>
        <v>4786.9696236500013</v>
      </c>
      <c r="AB110" s="157">
        <f t="shared" si="94"/>
        <v>0</v>
      </c>
      <c r="AC110" s="157">
        <f t="shared" si="94"/>
        <v>4572.9494314057583</v>
      </c>
      <c r="AD110" s="157">
        <f t="shared" si="94"/>
        <v>5607.6369795218088</v>
      </c>
      <c r="AE110" s="157">
        <f t="shared" si="94"/>
        <v>0</v>
      </c>
      <c r="AF110" s="157">
        <f t="shared" si="94"/>
        <v>29020.082264698765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122584.07936123879</v>
      </c>
      <c r="K111" s="157">
        <f t="shared" si="95"/>
        <v>276931.79068693222</v>
      </c>
      <c r="L111" s="157">
        <f t="shared" si="95"/>
        <v>259292.17165607194</v>
      </c>
      <c r="M111" s="210">
        <f t="shared" si="95"/>
        <v>230298.48448188635</v>
      </c>
      <c r="N111" s="157">
        <f t="shared" si="95"/>
        <v>129012.60365572004</v>
      </c>
      <c r="O111" s="157">
        <f t="shared" si="95"/>
        <v>70057.409321866129</v>
      </c>
      <c r="P111" s="157">
        <f t="shared" si="95"/>
        <v>59143.039394672589</v>
      </c>
      <c r="Q111" s="157">
        <f t="shared" si="95"/>
        <v>35744.231572927434</v>
      </c>
      <c r="R111" s="157">
        <f t="shared" si="95"/>
        <v>30224.578228449507</v>
      </c>
      <c r="S111" s="157">
        <f t="shared" si="95"/>
        <v>17450.674174603522</v>
      </c>
      <c r="T111" s="157">
        <f t="shared" si="95"/>
        <v>22972.527109957548</v>
      </c>
      <c r="U111" s="157">
        <f t="shared" si="95"/>
        <v>17966.25827596067</v>
      </c>
      <c r="V111" s="157">
        <f t="shared" si="95"/>
        <v>11236.17007236654</v>
      </c>
      <c r="W111" s="157">
        <f t="shared" si="95"/>
        <v>8439.3902734091462</v>
      </c>
      <c r="X111" s="157">
        <f t="shared" si="95"/>
        <v>14731.979851747576</v>
      </c>
      <c r="Y111" s="157">
        <f t="shared" si="95"/>
        <v>9086.5099091568973</v>
      </c>
      <c r="Z111" s="157">
        <f t="shared" si="95"/>
        <v>9028.8806282031546</v>
      </c>
      <c r="AA111" s="157">
        <f t="shared" si="95"/>
        <v>4786.9696236500013</v>
      </c>
      <c r="AB111" s="157">
        <f t="shared" si="95"/>
        <v>0</v>
      </c>
      <c r="AC111" s="157">
        <f t="shared" si="95"/>
        <v>4572.9494314057583</v>
      </c>
      <c r="AD111" s="157">
        <f t="shared" si="95"/>
        <v>5607.6369795218088</v>
      </c>
      <c r="AE111" s="157">
        <f t="shared" si="95"/>
        <v>0</v>
      </c>
      <c r="AF111" s="157">
        <f t="shared" si="95"/>
        <v>29020.082264698765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122584.07936123879</v>
      </c>
      <c r="K112" s="157">
        <f t="shared" si="96"/>
        <v>276931.79068693222</v>
      </c>
      <c r="L112" s="157">
        <f t="shared" si="96"/>
        <v>259292.17165607194</v>
      </c>
      <c r="M112" s="210">
        <f t="shared" si="96"/>
        <v>230298.48448188635</v>
      </c>
      <c r="N112" s="157">
        <f t="shared" si="96"/>
        <v>129012.60365572004</v>
      </c>
      <c r="O112" s="157">
        <f t="shared" si="96"/>
        <v>70057.409321866129</v>
      </c>
      <c r="P112" s="157">
        <f t="shared" si="96"/>
        <v>59143.039394672589</v>
      </c>
      <c r="Q112" s="157">
        <f t="shared" si="96"/>
        <v>35744.231572927434</v>
      </c>
      <c r="R112" s="157">
        <f t="shared" si="96"/>
        <v>30224.578228449507</v>
      </c>
      <c r="S112" s="157">
        <f t="shared" si="96"/>
        <v>17450.674174603522</v>
      </c>
      <c r="T112" s="157">
        <f t="shared" si="96"/>
        <v>22972.527109957548</v>
      </c>
      <c r="U112" s="157">
        <f t="shared" si="96"/>
        <v>17966.25827596067</v>
      </c>
      <c r="V112" s="157">
        <f t="shared" si="96"/>
        <v>11236.17007236654</v>
      </c>
      <c r="W112" s="157">
        <f t="shared" si="96"/>
        <v>8439.3902734091462</v>
      </c>
      <c r="X112" s="157">
        <f t="shared" si="96"/>
        <v>14731.979851747576</v>
      </c>
      <c r="Y112" s="157">
        <f t="shared" si="96"/>
        <v>9086.5099091568973</v>
      </c>
      <c r="Z112" s="157">
        <f t="shared" si="96"/>
        <v>9028.8806282031546</v>
      </c>
      <c r="AA112" s="157">
        <f t="shared" si="96"/>
        <v>4786.9696236500013</v>
      </c>
      <c r="AB112" s="157">
        <f t="shared" si="96"/>
        <v>0</v>
      </c>
      <c r="AC112" s="157">
        <f t="shared" si="96"/>
        <v>4572.9494314057583</v>
      </c>
      <c r="AD112" s="157">
        <f t="shared" si="96"/>
        <v>5607.6369795218088</v>
      </c>
      <c r="AE112" s="157">
        <f t="shared" si="96"/>
        <v>0</v>
      </c>
      <c r="AF112" s="157">
        <f t="shared" si="96"/>
        <v>29020.082264698765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122584.07936123879</v>
      </c>
      <c r="K113" s="157">
        <f t="shared" si="97"/>
        <v>276931.79068693222</v>
      </c>
      <c r="L113" s="157">
        <f t="shared" si="97"/>
        <v>259292.17165607194</v>
      </c>
      <c r="M113" s="210">
        <f t="shared" si="97"/>
        <v>230298.48448188635</v>
      </c>
      <c r="N113" s="157">
        <f t="shared" si="97"/>
        <v>129012.60365572004</v>
      </c>
      <c r="O113" s="157">
        <f t="shared" si="97"/>
        <v>70057.409321866129</v>
      </c>
      <c r="P113" s="157">
        <f t="shared" si="97"/>
        <v>59143.039394672589</v>
      </c>
      <c r="Q113" s="157">
        <f t="shared" si="97"/>
        <v>35744.231572927434</v>
      </c>
      <c r="R113" s="157">
        <f t="shared" si="97"/>
        <v>30224.578228449507</v>
      </c>
      <c r="S113" s="157">
        <f t="shared" si="97"/>
        <v>17450.674174603522</v>
      </c>
      <c r="T113" s="157">
        <f t="shared" si="97"/>
        <v>22972.527109957548</v>
      </c>
      <c r="U113" s="157">
        <f t="shared" si="97"/>
        <v>17966.25827596067</v>
      </c>
      <c r="V113" s="157">
        <f t="shared" si="97"/>
        <v>11236.17007236654</v>
      </c>
      <c r="W113" s="157">
        <f t="shared" si="97"/>
        <v>8439.3902734091462</v>
      </c>
      <c r="X113" s="157">
        <f t="shared" si="97"/>
        <v>14731.979851747576</v>
      </c>
      <c r="Y113" s="157">
        <f t="shared" si="97"/>
        <v>9086.5099091568973</v>
      </c>
      <c r="Z113" s="157">
        <f t="shared" si="97"/>
        <v>9028.8806282031546</v>
      </c>
      <c r="AA113" s="157">
        <f t="shared" si="97"/>
        <v>4786.9696236500013</v>
      </c>
      <c r="AB113" s="157">
        <f t="shared" si="97"/>
        <v>0</v>
      </c>
      <c r="AC113" s="157">
        <f t="shared" si="97"/>
        <v>4572.9494314057583</v>
      </c>
      <c r="AD113" s="157">
        <f t="shared" si="97"/>
        <v>5607.6369795218088</v>
      </c>
      <c r="AE113" s="157">
        <f t="shared" si="97"/>
        <v>0</v>
      </c>
      <c r="AF113" s="157">
        <f t="shared" si="97"/>
        <v>29020.082264698765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122584.07936123879</v>
      </c>
      <c r="K114" s="157">
        <f t="shared" si="98"/>
        <v>276931.79068693222</v>
      </c>
      <c r="L114" s="157">
        <f t="shared" si="98"/>
        <v>259292.17165607194</v>
      </c>
      <c r="M114" s="210">
        <f t="shared" si="98"/>
        <v>230298.48448188635</v>
      </c>
      <c r="N114" s="157">
        <f t="shared" si="98"/>
        <v>129012.60365572004</v>
      </c>
      <c r="O114" s="157">
        <f t="shared" si="98"/>
        <v>70057.409321866129</v>
      </c>
      <c r="P114" s="157">
        <f t="shared" si="98"/>
        <v>59143.039394672589</v>
      </c>
      <c r="Q114" s="157">
        <f t="shared" si="98"/>
        <v>35744.231572927434</v>
      </c>
      <c r="R114" s="157">
        <f t="shared" si="98"/>
        <v>30224.578228449507</v>
      </c>
      <c r="S114" s="157">
        <f t="shared" si="98"/>
        <v>17450.674174603522</v>
      </c>
      <c r="T114" s="157">
        <f t="shared" si="98"/>
        <v>22972.527109957548</v>
      </c>
      <c r="U114" s="157">
        <f t="shared" si="98"/>
        <v>17966.25827596067</v>
      </c>
      <c r="V114" s="157">
        <f t="shared" si="98"/>
        <v>11236.17007236654</v>
      </c>
      <c r="W114" s="157">
        <f t="shared" si="98"/>
        <v>8439.3902734091462</v>
      </c>
      <c r="X114" s="157">
        <f t="shared" si="98"/>
        <v>14731.979851747576</v>
      </c>
      <c r="Y114" s="157">
        <f t="shared" si="98"/>
        <v>9086.5099091568973</v>
      </c>
      <c r="Z114" s="157">
        <f t="shared" si="98"/>
        <v>9028.8806282031546</v>
      </c>
      <c r="AA114" s="157">
        <f t="shared" si="98"/>
        <v>4786.9696236500013</v>
      </c>
      <c r="AB114" s="157">
        <f t="shared" si="98"/>
        <v>0</v>
      </c>
      <c r="AC114" s="157">
        <f t="shared" si="98"/>
        <v>4572.9494314057583</v>
      </c>
      <c r="AD114" s="157">
        <f t="shared" si="98"/>
        <v>5607.6369795218088</v>
      </c>
      <c r="AE114" s="157">
        <f t="shared" si="98"/>
        <v>0</v>
      </c>
      <c r="AF114" s="157">
        <f t="shared" si="98"/>
        <v>29020.082264698765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122584.07936123879</v>
      </c>
      <c r="K115" s="157">
        <f t="shared" si="99"/>
        <v>276931.79068693222</v>
      </c>
      <c r="L115" s="157">
        <f t="shared" si="99"/>
        <v>259292.17165607194</v>
      </c>
      <c r="M115" s="210">
        <f t="shared" si="99"/>
        <v>230298.48448188635</v>
      </c>
      <c r="N115" s="157">
        <f t="shared" si="99"/>
        <v>129012.60365572004</v>
      </c>
      <c r="O115" s="157">
        <f t="shared" si="99"/>
        <v>70057.409321866129</v>
      </c>
      <c r="P115" s="157">
        <f t="shared" si="99"/>
        <v>59143.039394672589</v>
      </c>
      <c r="Q115" s="157">
        <f t="shared" si="99"/>
        <v>35744.231572927434</v>
      </c>
      <c r="R115" s="157">
        <f t="shared" si="99"/>
        <v>30224.578228449507</v>
      </c>
      <c r="S115" s="157">
        <f t="shared" si="99"/>
        <v>17450.674174603522</v>
      </c>
      <c r="T115" s="157">
        <f t="shared" si="99"/>
        <v>22972.527109957548</v>
      </c>
      <c r="U115" s="157">
        <f t="shared" si="99"/>
        <v>17966.25827596067</v>
      </c>
      <c r="V115" s="157">
        <f t="shared" si="99"/>
        <v>11236.17007236654</v>
      </c>
      <c r="W115" s="157">
        <f t="shared" si="99"/>
        <v>8439.3902734091462</v>
      </c>
      <c r="X115" s="157">
        <f t="shared" si="99"/>
        <v>14731.979851747576</v>
      </c>
      <c r="Y115" s="157">
        <f t="shared" si="99"/>
        <v>9086.5099091568973</v>
      </c>
      <c r="Z115" s="157">
        <f t="shared" si="99"/>
        <v>9028.8806282031546</v>
      </c>
      <c r="AA115" s="157">
        <f t="shared" si="99"/>
        <v>4786.9696236500013</v>
      </c>
      <c r="AB115" s="157">
        <f t="shared" si="99"/>
        <v>0</v>
      </c>
      <c r="AC115" s="157">
        <f t="shared" si="99"/>
        <v>4572.9494314057583</v>
      </c>
      <c r="AD115" s="157">
        <f t="shared" si="99"/>
        <v>5607.6369795218088</v>
      </c>
      <c r="AE115" s="157">
        <f t="shared" si="99"/>
        <v>0</v>
      </c>
      <c r="AF115" s="157">
        <f t="shared" si="99"/>
        <v>29020.082264698765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122584.07936123879</v>
      </c>
      <c r="K116" s="157">
        <f t="shared" si="100"/>
        <v>276931.79068693222</v>
      </c>
      <c r="L116" s="157">
        <f t="shared" si="100"/>
        <v>259292.17165607194</v>
      </c>
      <c r="M116" s="210">
        <f t="shared" si="100"/>
        <v>230298.48448188635</v>
      </c>
      <c r="N116" s="157">
        <f t="shared" si="100"/>
        <v>129012.60365572004</v>
      </c>
      <c r="O116" s="157">
        <f t="shared" si="100"/>
        <v>70057.409321866129</v>
      </c>
      <c r="P116" s="157">
        <f t="shared" si="100"/>
        <v>59143.039394672589</v>
      </c>
      <c r="Q116" s="157">
        <f t="shared" si="100"/>
        <v>35744.231572927434</v>
      </c>
      <c r="R116" s="157">
        <f t="shared" si="100"/>
        <v>30224.578228449507</v>
      </c>
      <c r="S116" s="157">
        <f t="shared" si="100"/>
        <v>17450.674174603522</v>
      </c>
      <c r="T116" s="157">
        <f t="shared" si="100"/>
        <v>22972.527109957548</v>
      </c>
      <c r="U116" s="157">
        <f t="shared" si="100"/>
        <v>17966.25827596067</v>
      </c>
      <c r="V116" s="157">
        <f t="shared" si="100"/>
        <v>11236.17007236654</v>
      </c>
      <c r="W116" s="157">
        <f t="shared" si="100"/>
        <v>8439.3902734091462</v>
      </c>
      <c r="X116" s="157">
        <f t="shared" si="100"/>
        <v>14731.979851747576</v>
      </c>
      <c r="Y116" s="157">
        <f t="shared" si="100"/>
        <v>9086.5099091568973</v>
      </c>
      <c r="Z116" s="157">
        <f t="shared" si="100"/>
        <v>9028.8806282031546</v>
      </c>
      <c r="AA116" s="157">
        <f t="shared" si="100"/>
        <v>4786.9696236500013</v>
      </c>
      <c r="AB116" s="157">
        <f t="shared" si="100"/>
        <v>0</v>
      </c>
      <c r="AC116" s="157">
        <f t="shared" si="100"/>
        <v>4572.9494314057583</v>
      </c>
      <c r="AD116" s="157">
        <f t="shared" si="100"/>
        <v>5607.6369795218088</v>
      </c>
      <c r="AE116" s="157">
        <f t="shared" si="100"/>
        <v>0</v>
      </c>
      <c r="AF116" s="157">
        <f t="shared" si="100"/>
        <v>29020.082264698765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122584.07936123879</v>
      </c>
      <c r="K117" s="157">
        <f t="shared" si="101"/>
        <v>276931.79068693222</v>
      </c>
      <c r="L117" s="157">
        <f t="shared" si="101"/>
        <v>259292.17165607194</v>
      </c>
      <c r="M117" s="210">
        <f t="shared" si="101"/>
        <v>230298.48448188635</v>
      </c>
      <c r="N117" s="157">
        <f t="shared" si="101"/>
        <v>129012.60365572004</v>
      </c>
      <c r="O117" s="157">
        <f t="shared" si="101"/>
        <v>70057.409321866129</v>
      </c>
      <c r="P117" s="157">
        <f t="shared" si="101"/>
        <v>59143.039394672589</v>
      </c>
      <c r="Q117" s="157">
        <f t="shared" si="101"/>
        <v>35744.231572927434</v>
      </c>
      <c r="R117" s="157">
        <f t="shared" si="101"/>
        <v>30224.578228449507</v>
      </c>
      <c r="S117" s="157">
        <f t="shared" si="101"/>
        <v>17450.674174603522</v>
      </c>
      <c r="T117" s="157">
        <f t="shared" si="101"/>
        <v>22972.527109957548</v>
      </c>
      <c r="U117" s="157">
        <f t="shared" si="101"/>
        <v>17966.25827596067</v>
      </c>
      <c r="V117" s="157">
        <f t="shared" si="101"/>
        <v>11236.17007236654</v>
      </c>
      <c r="W117" s="157">
        <f t="shared" si="101"/>
        <v>8439.3902734091462</v>
      </c>
      <c r="X117" s="157">
        <f t="shared" si="101"/>
        <v>14731.979851747576</v>
      </c>
      <c r="Y117" s="157">
        <f t="shared" si="101"/>
        <v>9086.5099091568973</v>
      </c>
      <c r="Z117" s="157">
        <f t="shared" si="101"/>
        <v>9028.8806282031546</v>
      </c>
      <c r="AA117" s="157">
        <f t="shared" si="101"/>
        <v>4786.9696236500013</v>
      </c>
      <c r="AB117" s="157">
        <f t="shared" si="101"/>
        <v>0</v>
      </c>
      <c r="AC117" s="157">
        <f t="shared" si="101"/>
        <v>4572.9494314057583</v>
      </c>
      <c r="AD117" s="157">
        <f t="shared" si="101"/>
        <v>5607.6369795218088</v>
      </c>
      <c r="AE117" s="157">
        <f t="shared" si="101"/>
        <v>0</v>
      </c>
      <c r="AF117" s="157">
        <f t="shared" si="101"/>
        <v>29020.082264698765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122584.07936123879</v>
      </c>
      <c r="K118" s="157">
        <f t="shared" si="102"/>
        <v>276931.79068693222</v>
      </c>
      <c r="L118" s="157">
        <f t="shared" si="102"/>
        <v>259292.17165607194</v>
      </c>
      <c r="M118" s="210">
        <f t="shared" si="102"/>
        <v>230298.48448188635</v>
      </c>
      <c r="N118" s="157">
        <f t="shared" si="102"/>
        <v>129012.60365572004</v>
      </c>
      <c r="O118" s="157">
        <f t="shared" si="102"/>
        <v>70057.409321866129</v>
      </c>
      <c r="P118" s="157">
        <f t="shared" si="102"/>
        <v>59143.039394672589</v>
      </c>
      <c r="Q118" s="157">
        <f t="shared" si="102"/>
        <v>35744.231572927434</v>
      </c>
      <c r="R118" s="157">
        <f t="shared" si="102"/>
        <v>30224.578228449507</v>
      </c>
      <c r="S118" s="157">
        <f t="shared" si="102"/>
        <v>17450.674174603522</v>
      </c>
      <c r="T118" s="157">
        <f t="shared" si="102"/>
        <v>22972.527109957548</v>
      </c>
      <c r="U118" s="157">
        <f t="shared" si="102"/>
        <v>17966.25827596067</v>
      </c>
      <c r="V118" s="157">
        <f t="shared" si="102"/>
        <v>11236.17007236654</v>
      </c>
      <c r="W118" s="157">
        <f t="shared" si="102"/>
        <v>8439.3902734091462</v>
      </c>
      <c r="X118" s="157">
        <f t="shared" si="102"/>
        <v>14731.979851747576</v>
      </c>
      <c r="Y118" s="157">
        <f t="shared" si="102"/>
        <v>9086.5099091568973</v>
      </c>
      <c r="Z118" s="157">
        <f t="shared" si="102"/>
        <v>9028.8806282031546</v>
      </c>
      <c r="AA118" s="157">
        <f t="shared" si="102"/>
        <v>4786.9696236500013</v>
      </c>
      <c r="AB118" s="157">
        <f t="shared" si="102"/>
        <v>0</v>
      </c>
      <c r="AC118" s="157">
        <f t="shared" si="102"/>
        <v>4572.9494314057583</v>
      </c>
      <c r="AD118" s="157">
        <f t="shared" si="102"/>
        <v>5607.6369795218088</v>
      </c>
      <c r="AE118" s="157">
        <f t="shared" si="102"/>
        <v>0</v>
      </c>
      <c r="AF118" s="157">
        <f t="shared" si="102"/>
        <v>29020.082264698765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39997558519241921"/>
    <outlinePr summaryBelow="0" summaryRight="0"/>
  </sheetPr>
  <dimension ref="A1:AF1021"/>
  <sheetViews>
    <sheetView workbookViewId="0">
      <selection activeCell="N50" sqref="N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DC_annuity_40k_60k_raw!D11+Inputs!M3*Inputs!M4</f>
        <v>42.5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s="223" customFormat="1" ht="15.75" customHeight="1" x14ac:dyDescent="0.15">
      <c r="A8" s="217" t="s">
        <v>90</v>
      </c>
      <c r="B8" s="219">
        <f>Heat_map_raw!B6</f>
        <v>490</v>
      </c>
      <c r="C8" s="219">
        <f>Heat_map_raw!C6</f>
        <v>630</v>
      </c>
      <c r="D8" s="219">
        <f>Heat_map_raw!D6</f>
        <v>697</v>
      </c>
      <c r="E8" s="219">
        <f>Heat_map_raw!E6</f>
        <v>907</v>
      </c>
      <c r="F8" s="218">
        <f>Heat_map_raw!F6</f>
        <v>1213</v>
      </c>
      <c r="G8" s="218">
        <f>Heat_map_raw!G6</f>
        <v>1295</v>
      </c>
      <c r="H8" s="218">
        <f>Heat_map_raw!H6</f>
        <v>2614</v>
      </c>
      <c r="I8" s="218">
        <f>Heat_map_raw!I6</f>
        <v>2908</v>
      </c>
      <c r="J8" s="225">
        <f>Heat_map_raw!J6</f>
        <v>5017</v>
      </c>
      <c r="K8" s="226">
        <f>Heat_map_raw!K6</f>
        <v>4498</v>
      </c>
      <c r="L8" s="226">
        <f>Heat_map_raw!L6</f>
        <v>3415</v>
      </c>
      <c r="M8" s="227">
        <f>Heat_map_raw!M6</f>
        <v>2853</v>
      </c>
      <c r="N8" s="218">
        <f>Heat_map_raw!N6</f>
        <v>1733</v>
      </c>
      <c r="O8" s="219">
        <f>Heat_map_raw!O6</f>
        <v>802</v>
      </c>
      <c r="P8" s="219">
        <f>Heat_map_raw!P6</f>
        <v>581</v>
      </c>
      <c r="Q8" s="219">
        <f>Heat_map_raw!Q6</f>
        <v>294</v>
      </c>
      <c r="R8" s="219">
        <f>Heat_map_raw!R6</f>
        <v>266</v>
      </c>
      <c r="S8" s="219">
        <f>Heat_map_raw!S6</f>
        <v>181</v>
      </c>
      <c r="T8" s="219">
        <f>Heat_map_raw!T6</f>
        <v>125</v>
      </c>
      <c r="U8" s="219">
        <f>Heat_map_raw!U6</f>
        <v>141</v>
      </c>
      <c r="V8" s="219">
        <f>Heat_map_raw!V6</f>
        <v>80</v>
      </c>
      <c r="W8" s="219">
        <f>Heat_map_raw!W6</f>
        <v>41</v>
      </c>
      <c r="X8" s="219">
        <f>Heat_map_raw!X6</f>
        <v>36</v>
      </c>
      <c r="Y8" s="219">
        <f>Heat_map_raw!Y6</f>
        <v>30</v>
      </c>
      <c r="Z8" s="219">
        <f>Heat_map_raw!Z6</f>
        <v>22</v>
      </c>
      <c r="AA8" s="219">
        <f>Heat_map_raw!AA6</f>
        <v>35</v>
      </c>
      <c r="AB8" s="219">
        <f>Heat_map_raw!AB6</f>
        <v>23</v>
      </c>
      <c r="AC8" s="219">
        <f>Heat_map_raw!AC6</f>
        <v>16</v>
      </c>
      <c r="AD8" s="219">
        <f>Heat_map_raw!AD6</f>
        <v>22</v>
      </c>
      <c r="AE8" s="219">
        <f>Heat_map_raw!AE6</f>
        <v>10</v>
      </c>
      <c r="AF8" s="219">
        <f>Heat_map_raw!AF6</f>
        <v>65</v>
      </c>
    </row>
    <row r="9" spans="1:32" ht="15.75" customHeight="1" x14ac:dyDescent="0.15">
      <c r="A9" s="57" t="s">
        <v>85</v>
      </c>
      <c r="B9" s="58">
        <f t="shared" ref="B9:AF9" si="3">B21-B22</f>
        <v>145978.39786984565</v>
      </c>
      <c r="C9" s="58">
        <f t="shared" si="3"/>
        <v>563059.53464083339</v>
      </c>
      <c r="D9" s="58">
        <f t="shared" si="3"/>
        <v>1038234.1154620661</v>
      </c>
      <c r="E9" s="58">
        <f t="shared" si="3"/>
        <v>1891462.9552564304</v>
      </c>
      <c r="F9" s="58">
        <f t="shared" si="3"/>
        <v>3252339.1215206236</v>
      </c>
      <c r="G9" s="58">
        <f t="shared" si="3"/>
        <v>4243800.5666447971</v>
      </c>
      <c r="H9" s="58">
        <f t="shared" si="3"/>
        <v>10123750.84982264</v>
      </c>
      <c r="I9" s="58">
        <f t="shared" si="3"/>
        <v>12995056.561393198</v>
      </c>
      <c r="J9" s="92">
        <f t="shared" si="3"/>
        <v>25827654.224148475</v>
      </c>
      <c r="K9" s="69">
        <f t="shared" si="3"/>
        <v>26490215.974920876</v>
      </c>
      <c r="L9" s="69">
        <f t="shared" si="3"/>
        <v>22661952.223112345</v>
      </c>
      <c r="M9" s="101">
        <f t="shared" si="3"/>
        <v>21047460.209386714</v>
      </c>
      <c r="N9" s="58">
        <f t="shared" si="3"/>
        <v>13417914.742194898</v>
      </c>
      <c r="O9" s="58">
        <f t="shared" si="3"/>
        <v>6209560.0826545358</v>
      </c>
      <c r="P9" s="58">
        <f t="shared" si="3"/>
        <v>4501565.0305001969</v>
      </c>
      <c r="Q9" s="58">
        <f t="shared" si="3"/>
        <v>2277900.3768796194</v>
      </c>
      <c r="R9" s="58">
        <f t="shared" si="3"/>
        <v>2060957.4838434635</v>
      </c>
      <c r="S9" s="58">
        <f t="shared" si="3"/>
        <v>1403352.2434509802</v>
      </c>
      <c r="T9" s="58">
        <f t="shared" si="3"/>
        <v>967824.20240874914</v>
      </c>
      <c r="U9" s="58">
        <f t="shared" si="3"/>
        <v>1093219.1509756264</v>
      </c>
      <c r="V9" s="58">
        <f t="shared" si="3"/>
        <v>619836.83724615443</v>
      </c>
      <c r="W9" s="58">
        <f t="shared" si="3"/>
        <v>317666.3790886543</v>
      </c>
      <c r="X9" s="58">
        <f t="shared" si="3"/>
        <v>278926.57676076959</v>
      </c>
      <c r="Y9" s="58">
        <f t="shared" si="3"/>
        <v>232277.80857809971</v>
      </c>
      <c r="Z9" s="58">
        <f t="shared" si="3"/>
        <v>170337.05962393992</v>
      </c>
      <c r="AA9" s="58">
        <f t="shared" si="3"/>
        <v>271178.61629519274</v>
      </c>
      <c r="AB9" s="58">
        <f t="shared" si="3"/>
        <v>178203.0907082695</v>
      </c>
      <c r="AC9" s="58">
        <f t="shared" si="3"/>
        <v>123967.36744923098</v>
      </c>
      <c r="AD9" s="58">
        <f t="shared" si="3"/>
        <v>170455.13024269231</v>
      </c>
      <c r="AE9" s="58">
        <f t="shared" si="3"/>
        <v>77425.936192699941</v>
      </c>
      <c r="AF9" s="58">
        <f t="shared" si="3"/>
        <v>503268.5852525495</v>
      </c>
    </row>
    <row r="10" spans="1:32" ht="15.75" customHeight="1" x14ac:dyDescent="0.15">
      <c r="A10" s="60" t="s">
        <v>86</v>
      </c>
      <c r="B10" s="61">
        <f t="shared" ref="B10:AF10" si="4">B9/B21</f>
        <v>0.37239387211695318</v>
      </c>
      <c r="C10" s="61">
        <f t="shared" si="4"/>
        <v>0.3723938721169533</v>
      </c>
      <c r="D10" s="61">
        <f t="shared" si="4"/>
        <v>0.37239387211695341</v>
      </c>
      <c r="E10" s="61">
        <f t="shared" si="4"/>
        <v>0.37239387211695346</v>
      </c>
      <c r="F10" s="61">
        <f t="shared" si="4"/>
        <v>0.37239387211695335</v>
      </c>
      <c r="G10" s="61">
        <f t="shared" si="4"/>
        <v>0.37239387211695307</v>
      </c>
      <c r="H10" s="61">
        <f t="shared" si="4"/>
        <v>0.37239387211695318</v>
      </c>
      <c r="I10" s="61">
        <f t="shared" si="4"/>
        <v>0.37239387211695318</v>
      </c>
      <c r="J10" s="94">
        <f t="shared" si="4"/>
        <v>0.37853143758498281</v>
      </c>
      <c r="K10" s="66">
        <f t="shared" si="4"/>
        <v>0.3874560619766807</v>
      </c>
      <c r="L10" s="66">
        <f t="shared" si="4"/>
        <v>0.395000213050135</v>
      </c>
      <c r="M10" s="103">
        <f t="shared" si="4"/>
        <v>0.40094066142021961</v>
      </c>
      <c r="N10" s="61">
        <f t="shared" si="4"/>
        <v>0.39465548455957794</v>
      </c>
      <c r="O10" s="61">
        <f t="shared" si="4"/>
        <v>0.3781060030919059</v>
      </c>
      <c r="P10" s="61">
        <f t="shared" si="4"/>
        <v>0.36323153913358802</v>
      </c>
      <c r="Q10" s="61">
        <f t="shared" si="4"/>
        <v>0.34917499901251636</v>
      </c>
      <c r="R10" s="61">
        <f t="shared" si="4"/>
        <v>0.33624415792105966</v>
      </c>
      <c r="S10" s="61">
        <f t="shared" si="4"/>
        <v>0.32438857733146548</v>
      </c>
      <c r="T10" s="61">
        <f t="shared" si="4"/>
        <v>0.31284067225496764</v>
      </c>
      <c r="U10" s="61">
        <f t="shared" si="4"/>
        <v>0.30276956125453297</v>
      </c>
      <c r="V10" s="61">
        <f t="shared" si="4"/>
        <v>0.29280299378508318</v>
      </c>
      <c r="W10" s="61">
        <f t="shared" si="4"/>
        <v>0.28365563293144119</v>
      </c>
      <c r="X10" s="61">
        <f t="shared" si="4"/>
        <v>0.27501009938379672</v>
      </c>
      <c r="Y10" s="61">
        <f t="shared" si="4"/>
        <v>0.26678976997167431</v>
      </c>
      <c r="Z10" s="61">
        <f t="shared" si="4"/>
        <v>0.25912273632016214</v>
      </c>
      <c r="AA10" s="61">
        <f t="shared" si="4"/>
        <v>0.2521026761309188</v>
      </c>
      <c r="AB10" s="61">
        <f t="shared" si="4"/>
        <v>0.2452503375368178</v>
      </c>
      <c r="AC10" s="61">
        <f t="shared" si="4"/>
        <v>0.23880013909758455</v>
      </c>
      <c r="AD10" s="61">
        <f t="shared" si="4"/>
        <v>0.23264303667013028</v>
      </c>
      <c r="AE10" s="61">
        <f t="shared" si="4"/>
        <v>0.22670959106237248</v>
      </c>
      <c r="AF10" s="61">
        <f t="shared" si="4"/>
        <v>0.22114916746131358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343000</v>
      </c>
      <c r="C12" s="58">
        <f t="shared" si="5"/>
        <v>1323000</v>
      </c>
      <c r="D12" s="58">
        <f t="shared" si="5"/>
        <v>2439500</v>
      </c>
      <c r="E12" s="58">
        <f t="shared" si="5"/>
        <v>4444300.0000000009</v>
      </c>
      <c r="F12" s="58">
        <f t="shared" si="5"/>
        <v>7641900</v>
      </c>
      <c r="G12" s="58">
        <f t="shared" si="5"/>
        <v>9971500</v>
      </c>
      <c r="H12" s="58">
        <f t="shared" si="5"/>
        <v>23787399.999999996</v>
      </c>
      <c r="I12" s="69">
        <f t="shared" si="5"/>
        <v>30534000</v>
      </c>
      <c r="J12" s="92">
        <f t="shared" si="5"/>
        <v>59702299.999999985</v>
      </c>
      <c r="K12" s="69">
        <f t="shared" si="5"/>
        <v>59823400.000000015</v>
      </c>
      <c r="L12" s="69">
        <f t="shared" si="5"/>
        <v>50200500</v>
      </c>
      <c r="M12" s="101">
        <f t="shared" si="5"/>
        <v>45933300</v>
      </c>
      <c r="N12" s="69">
        <f t="shared" si="5"/>
        <v>29114400</v>
      </c>
      <c r="O12" s="58">
        <f t="shared" si="5"/>
        <v>13473600</v>
      </c>
      <c r="P12" s="58">
        <f t="shared" si="5"/>
        <v>9760800</v>
      </c>
      <c r="Q12" s="58">
        <f t="shared" si="5"/>
        <v>4939200</v>
      </c>
      <c r="R12" s="58">
        <f t="shared" si="5"/>
        <v>4468800</v>
      </c>
      <c r="S12" s="58">
        <f t="shared" si="5"/>
        <v>3040800</v>
      </c>
      <c r="T12" s="58">
        <f t="shared" si="5"/>
        <v>2100000</v>
      </c>
      <c r="U12" s="58">
        <f t="shared" si="5"/>
        <v>2368800</v>
      </c>
      <c r="V12" s="58">
        <f t="shared" si="5"/>
        <v>1344000</v>
      </c>
      <c r="W12" s="58">
        <f t="shared" si="5"/>
        <v>688800</v>
      </c>
      <c r="X12" s="58">
        <f t="shared" si="5"/>
        <v>604800</v>
      </c>
      <c r="Y12" s="58">
        <f t="shared" si="5"/>
        <v>504000</v>
      </c>
      <c r="Z12" s="58">
        <f t="shared" si="5"/>
        <v>369600</v>
      </c>
      <c r="AA12" s="58">
        <f t="shared" si="5"/>
        <v>588000</v>
      </c>
      <c r="AB12" s="58">
        <f t="shared" si="5"/>
        <v>386400</v>
      </c>
      <c r="AC12" s="58">
        <f t="shared" si="5"/>
        <v>268800</v>
      </c>
      <c r="AD12" s="58">
        <f t="shared" si="5"/>
        <v>369600</v>
      </c>
      <c r="AE12" s="58">
        <f t="shared" si="5"/>
        <v>168000</v>
      </c>
      <c r="AF12" s="58">
        <f t="shared" si="5"/>
        <v>1092000</v>
      </c>
    </row>
    <row r="13" spans="1:32" ht="15.75" customHeight="1" x14ac:dyDescent="0.15">
      <c r="A13" s="62" t="s">
        <v>2</v>
      </c>
      <c r="B13" s="58">
        <f t="shared" ref="B13:AF13" si="6">SUM(B50:B70)</f>
        <v>212350.4114253977</v>
      </c>
      <c r="C13" s="58">
        <f t="shared" si="6"/>
        <v>819065.87264081952</v>
      </c>
      <c r="D13" s="58">
        <f t="shared" si="6"/>
        <v>1510288.1302398178</v>
      </c>
      <c r="E13" s="58">
        <f t="shared" si="6"/>
        <v>2751454.616611938</v>
      </c>
      <c r="F13" s="58">
        <f t="shared" si="6"/>
        <v>4731080.4929205431</v>
      </c>
      <c r="G13" s="58">
        <f t="shared" si="6"/>
        <v>6173329.8178669205</v>
      </c>
      <c r="H13" s="58">
        <f t="shared" si="6"/>
        <v>14726717.716444621</v>
      </c>
      <c r="I13" s="69">
        <f t="shared" si="6"/>
        <v>18903520.29872622</v>
      </c>
      <c r="J13" s="92">
        <f t="shared" si="6"/>
        <v>34787331.073345967</v>
      </c>
      <c r="K13" s="69">
        <f t="shared" si="6"/>
        <v>31188641.651965354</v>
      </c>
      <c r="L13" s="69">
        <f t="shared" si="6"/>
        <v>23679237.714864738</v>
      </c>
      <c r="M13" s="101">
        <f t="shared" si="6"/>
        <v>19782390.981115416</v>
      </c>
      <c r="N13" s="69">
        <f t="shared" si="6"/>
        <v>12016433.077558016</v>
      </c>
      <c r="O13" s="58">
        <f t="shared" si="6"/>
        <v>5560980.5702259243</v>
      </c>
      <c r="P13" s="58">
        <f t="shared" si="6"/>
        <v>4028590.6624704022</v>
      </c>
      <c r="Q13" s="58">
        <f t="shared" si="6"/>
        <v>2038563.949683818</v>
      </c>
      <c r="R13" s="58">
        <f t="shared" si="6"/>
        <v>1844415.0020948825</v>
      </c>
      <c r="S13" s="58">
        <f t="shared" si="6"/>
        <v>1255034.2683427583</v>
      </c>
      <c r="T13" s="58">
        <f t="shared" si="6"/>
        <v>866736.37316488835</v>
      </c>
      <c r="U13" s="58">
        <f t="shared" si="6"/>
        <v>977678.6289299943</v>
      </c>
      <c r="V13" s="58">
        <f t="shared" si="6"/>
        <v>554711.27882552869</v>
      </c>
      <c r="W13" s="58">
        <f t="shared" si="6"/>
        <v>284289.5303980835</v>
      </c>
      <c r="X13" s="58">
        <f t="shared" si="6"/>
        <v>249620.07547148789</v>
      </c>
      <c r="Y13" s="58">
        <f t="shared" si="6"/>
        <v>208016.72955957326</v>
      </c>
      <c r="Z13" s="58">
        <f t="shared" si="6"/>
        <v>152545.60167702037</v>
      </c>
      <c r="AA13" s="58">
        <f t="shared" si="6"/>
        <v>242686.18448616873</v>
      </c>
      <c r="AB13" s="58">
        <f t="shared" si="6"/>
        <v>159479.49266233953</v>
      </c>
      <c r="AC13" s="58">
        <f t="shared" si="6"/>
        <v>110942.25576510568</v>
      </c>
      <c r="AD13" s="58">
        <f t="shared" si="6"/>
        <v>152545.60167702037</v>
      </c>
      <c r="AE13" s="58">
        <f t="shared" si="6"/>
        <v>69338.909853191086</v>
      </c>
      <c r="AF13" s="58">
        <f t="shared" si="6"/>
        <v>450702.9140457419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634775.82235738728</v>
      </c>
      <c r="O15" s="58">
        <f t="shared" si="7"/>
        <v>896351.88622285845</v>
      </c>
      <c r="P15" s="58">
        <f t="shared" si="7"/>
        <v>1083163.0850421516</v>
      </c>
      <c r="Q15" s="58">
        <f t="shared" si="7"/>
        <v>769006.01534023602</v>
      </c>
      <c r="R15" s="58">
        <f t="shared" si="7"/>
        <v>894379.57020505785</v>
      </c>
      <c r="S15" s="58">
        <f t="shared" si="7"/>
        <v>744577.4726626263</v>
      </c>
      <c r="T15" s="58">
        <f t="shared" si="7"/>
        <v>606956.77452536928</v>
      </c>
      <c r="U15" s="58">
        <f t="shared" si="7"/>
        <v>790588.78776359069</v>
      </c>
      <c r="V15" s="58">
        <f t="shared" si="7"/>
        <v>508294.01373018156</v>
      </c>
      <c r="W15" s="58">
        <f t="shared" si="7"/>
        <v>291113.844227286</v>
      </c>
      <c r="X15" s="58">
        <f t="shared" si="7"/>
        <v>282661.06129385711</v>
      </c>
      <c r="Y15" s="58">
        <f t="shared" si="7"/>
        <v>257809.87946957658</v>
      </c>
      <c r="Z15" s="58">
        <f t="shared" si="7"/>
        <v>205590.46490306125</v>
      </c>
      <c r="AA15" s="58">
        <f t="shared" si="7"/>
        <v>353208.92685435707</v>
      </c>
      <c r="AB15" s="58">
        <f t="shared" si="7"/>
        <v>249389.96846977802</v>
      </c>
      <c r="AC15" s="58">
        <f t="shared" si="7"/>
        <v>185435.27359735229</v>
      </c>
      <c r="AD15" s="58">
        <f t="shared" si="7"/>
        <v>271503.38782173116</v>
      </c>
      <c r="AE15" s="58">
        <f t="shared" si="7"/>
        <v>130830.29584740273</v>
      </c>
      <c r="AF15" s="58">
        <f t="shared" si="7"/>
        <v>899235.22440126096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1837663.1856705204</v>
      </c>
      <c r="K16" s="117">
        <f t="shared" si="8"/>
        <v>5027170.5539032659</v>
      </c>
      <c r="L16" s="117">
        <f t="shared" si="8"/>
        <v>6366612.6255059401</v>
      </c>
      <c r="M16" s="118">
        <f t="shared" si="8"/>
        <v>7462497.1488629011</v>
      </c>
      <c r="N16" s="127">
        <f t="shared" si="8"/>
        <v>5826916.5231780661</v>
      </c>
      <c r="O16" s="127">
        <f t="shared" si="8"/>
        <v>3299177.5308034611</v>
      </c>
      <c r="P16" s="127">
        <f t="shared" si="8"/>
        <v>2821135.087993918</v>
      </c>
      <c r="Q16" s="127">
        <f t="shared" si="8"/>
        <v>1648461.7276772729</v>
      </c>
      <c r="R16" s="127">
        <f t="shared" si="8"/>
        <v>1690077.5956528552</v>
      </c>
      <c r="S16" s="127">
        <f t="shared" si="8"/>
        <v>1285161.1171985061</v>
      </c>
      <c r="T16" s="127">
        <f t="shared" si="8"/>
        <v>981462.01838144893</v>
      </c>
      <c r="U16" s="127">
        <f t="shared" si="8"/>
        <v>1211706.4335070099</v>
      </c>
      <c r="V16" s="127">
        <f t="shared" si="8"/>
        <v>747601.69055658649</v>
      </c>
      <c r="W16" s="127">
        <f t="shared" si="8"/>
        <v>413759.0286008183</v>
      </c>
      <c r="X16" s="127">
        <f t="shared" si="8"/>
        <v>390349.51586573932</v>
      </c>
      <c r="Y16" s="127">
        <f t="shared" si="8"/>
        <v>347691.13799503562</v>
      </c>
      <c r="Z16" s="127">
        <f t="shared" si="8"/>
        <v>271503.38782173116</v>
      </c>
      <c r="AA16" s="127">
        <f t="shared" si="8"/>
        <v>457906.03546590923</v>
      </c>
      <c r="AB16" s="127">
        <f t="shared" si="8"/>
        <v>318190.92555736937</v>
      </c>
      <c r="AC16" s="127">
        <f t="shared" si="8"/>
        <v>233296.80896263328</v>
      </c>
      <c r="AD16" s="127">
        <f t="shared" si="8"/>
        <v>337312.99894899275</v>
      </c>
      <c r="AE16" s="127">
        <f t="shared" si="8"/>
        <v>160790.715355889</v>
      </c>
      <c r="AF16" s="127">
        <f t="shared" si="8"/>
        <v>1093977.9512064224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49000</v>
      </c>
      <c r="C18" s="58">
        <f t="shared" si="9"/>
        <v>189000</v>
      </c>
      <c r="D18" s="58">
        <f t="shared" si="9"/>
        <v>348500</v>
      </c>
      <c r="E18" s="58">
        <f t="shared" si="9"/>
        <v>634900</v>
      </c>
      <c r="F18" s="58">
        <f t="shared" si="9"/>
        <v>1091700</v>
      </c>
      <c r="G18" s="58">
        <f t="shared" si="9"/>
        <v>1424500</v>
      </c>
      <c r="H18" s="58">
        <f t="shared" si="9"/>
        <v>3398200</v>
      </c>
      <c r="I18" s="58">
        <f t="shared" si="9"/>
        <v>4362000</v>
      </c>
      <c r="J18" s="92">
        <f t="shared" si="9"/>
        <v>8528900</v>
      </c>
      <c r="K18" s="69">
        <f t="shared" si="9"/>
        <v>8546200</v>
      </c>
      <c r="L18" s="69">
        <f t="shared" si="9"/>
        <v>7171500</v>
      </c>
      <c r="M18" s="101">
        <f t="shared" si="9"/>
        <v>6561900</v>
      </c>
      <c r="N18" s="58">
        <f t="shared" si="9"/>
        <v>4249882.2603367697</v>
      </c>
      <c r="O18" s="58">
        <f t="shared" si="9"/>
        <v>2052850.2694604085</v>
      </c>
      <c r="P18" s="58">
        <f t="shared" si="9"/>
        <v>1549137.5835774504</v>
      </c>
      <c r="Q18" s="58">
        <f t="shared" si="9"/>
        <v>815458.00219146232</v>
      </c>
      <c r="R18" s="58">
        <f t="shared" si="9"/>
        <v>766168.51002929406</v>
      </c>
      <c r="S18" s="58">
        <f t="shared" si="9"/>
        <v>540768.21038037527</v>
      </c>
      <c r="T18" s="58">
        <f t="shared" si="9"/>
        <v>386708.11064648139</v>
      </c>
      <c r="U18" s="58">
        <f t="shared" si="9"/>
        <v>451341.25539479859</v>
      </c>
      <c r="V18" s="58">
        <f t="shared" si="9"/>
        <v>264613.43053288315</v>
      </c>
      <c r="W18" s="58">
        <f t="shared" si="9"/>
        <v>139987.69203246941</v>
      </c>
      <c r="X18" s="58">
        <f t="shared" si="9"/>
        <v>126780.15161340818</v>
      </c>
      <c r="Y18" s="58">
        <f t="shared" si="9"/>
        <v>108829.9827813681</v>
      </c>
      <c r="Z18" s="58">
        <f t="shared" si="9"/>
        <v>82170.066414723056</v>
      </c>
      <c r="AA18" s="58">
        <f t="shared" si="9"/>
        <v>134458.41812205105</v>
      </c>
      <c r="AB18" s="58">
        <f t="shared" si="9"/>
        <v>90827.138352825423</v>
      </c>
      <c r="AC18" s="58">
        <f t="shared" si="9"/>
        <v>64890.753371050341</v>
      </c>
      <c r="AD18" s="58">
        <f t="shared" si="9"/>
        <v>91586.198260247329</v>
      </c>
      <c r="AE18" s="58">
        <f t="shared" si="9"/>
        <v>42690.042263914671</v>
      </c>
      <c r="AF18" s="58">
        <f t="shared" si="9"/>
        <v>284462.17491446587</v>
      </c>
    </row>
    <row r="19" spans="1:32" ht="15.75" customHeight="1" x14ac:dyDescent="0.15">
      <c r="A19" s="62" t="s">
        <v>88</v>
      </c>
      <c r="B19" s="58">
        <f t="shared" ref="B19:AF19" si="10">3*(B50+B98)</f>
        <v>33671.190704756642</v>
      </c>
      <c r="C19" s="58">
        <f t="shared" si="10"/>
        <v>129874.59271834709</v>
      </c>
      <c r="D19" s="58">
        <f t="shared" si="10"/>
        <v>239477.75429811614</v>
      </c>
      <c r="E19" s="58">
        <f t="shared" si="10"/>
        <v>436282.42813163251</v>
      </c>
      <c r="F19" s="58">
        <f t="shared" si="10"/>
        <v>750180.38555883325</v>
      </c>
      <c r="G19" s="58">
        <f t="shared" si="10"/>
        <v>978869.6154882824</v>
      </c>
      <c r="H19" s="58">
        <f t="shared" si="10"/>
        <v>2335131.4337327359</v>
      </c>
      <c r="I19" s="58">
        <f t="shared" si="10"/>
        <v>2997423.1398805818</v>
      </c>
      <c r="J19" s="92">
        <f t="shared" si="10"/>
        <v>5778551.5168350246</v>
      </c>
      <c r="K19" s="69">
        <f t="shared" si="10"/>
        <v>5663571.81921052</v>
      </c>
      <c r="L19" s="69">
        <f t="shared" si="10"/>
        <v>4664197.4365169769</v>
      </c>
      <c r="M19" s="101">
        <f t="shared" si="10"/>
        <v>4202851.6606349684</v>
      </c>
      <c r="N19" s="58">
        <f t="shared" si="10"/>
        <v>2737793.7397631779</v>
      </c>
      <c r="O19" s="58">
        <f t="shared" si="10"/>
        <v>1353083.971999346</v>
      </c>
      <c r="P19" s="58">
        <f t="shared" si="10"/>
        <v>1041809.8876550857</v>
      </c>
      <c r="Q19" s="58">
        <f t="shared" si="10"/>
        <v>558737.9632909887</v>
      </c>
      <c r="R19" s="58">
        <f t="shared" si="10"/>
        <v>533897.99864315125</v>
      </c>
      <c r="S19" s="58">
        <f t="shared" si="10"/>
        <v>382598.0540507565</v>
      </c>
      <c r="T19" s="58">
        <f t="shared" si="10"/>
        <v>277642.29121676466</v>
      </c>
      <c r="U19" s="58">
        <f t="shared" si="10"/>
        <v>328125.82974575867</v>
      </c>
      <c r="V19" s="58">
        <f t="shared" si="10"/>
        <v>194757.63763479504</v>
      </c>
      <c r="W19" s="58">
        <f t="shared" si="10"/>
        <v>104186.59817219929</v>
      </c>
      <c r="X19" s="58">
        <f t="shared" si="10"/>
        <v>95345.04480926854</v>
      </c>
      <c r="Y19" s="58">
        <f t="shared" si="10"/>
        <v>82654.186118236088</v>
      </c>
      <c r="Z19" s="58">
        <f t="shared" si="10"/>
        <v>62974.482195092918</v>
      </c>
      <c r="AA19" s="58">
        <f t="shared" si="10"/>
        <v>103896.50872913749</v>
      </c>
      <c r="AB19" s="58">
        <f t="shared" si="10"/>
        <v>70743.597894625098</v>
      </c>
      <c r="AC19" s="58">
        <f t="shared" si="10"/>
        <v>50919.594791432726</v>
      </c>
      <c r="AD19" s="58">
        <f t="shared" si="10"/>
        <v>72375.855213273113</v>
      </c>
      <c r="AE19" s="58">
        <f t="shared" si="10"/>
        <v>33964.776709537327</v>
      </c>
      <c r="AF19" s="58">
        <f t="shared" si="10"/>
        <v>227747.94881101319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392000</v>
      </c>
      <c r="C21" s="58">
        <f t="shared" si="11"/>
        <v>1512000</v>
      </c>
      <c r="D21" s="58">
        <f t="shared" si="11"/>
        <v>2788000</v>
      </c>
      <c r="E21" s="58">
        <f t="shared" si="11"/>
        <v>5079200.0000000009</v>
      </c>
      <c r="F21" s="58">
        <f t="shared" si="11"/>
        <v>8733600</v>
      </c>
      <c r="G21" s="58">
        <f t="shared" si="11"/>
        <v>11396000</v>
      </c>
      <c r="H21" s="58">
        <f t="shared" si="11"/>
        <v>27185599.999999996</v>
      </c>
      <c r="I21" s="58">
        <f t="shared" si="11"/>
        <v>34896000</v>
      </c>
      <c r="J21" s="92">
        <f t="shared" si="11"/>
        <v>68231199.999999985</v>
      </c>
      <c r="K21" s="69">
        <f t="shared" si="11"/>
        <v>68369600.000000015</v>
      </c>
      <c r="L21" s="69">
        <f t="shared" si="11"/>
        <v>57372000</v>
      </c>
      <c r="M21" s="101">
        <f t="shared" si="11"/>
        <v>52495200</v>
      </c>
      <c r="N21" s="58">
        <f t="shared" si="11"/>
        <v>33999058.082694158</v>
      </c>
      <c r="O21" s="58">
        <f t="shared" si="11"/>
        <v>16422802.155683266</v>
      </c>
      <c r="P21" s="58">
        <f t="shared" si="11"/>
        <v>12393100.668619603</v>
      </c>
      <c r="Q21" s="58">
        <f t="shared" si="11"/>
        <v>6523664.0175316986</v>
      </c>
      <c r="R21" s="58">
        <f t="shared" si="11"/>
        <v>6129348.0802343525</v>
      </c>
      <c r="S21" s="58">
        <f t="shared" si="11"/>
        <v>4326145.6830430012</v>
      </c>
      <c r="T21" s="58">
        <f t="shared" si="11"/>
        <v>3093664.8851718511</v>
      </c>
      <c r="U21" s="58">
        <f t="shared" si="11"/>
        <v>3610730.0431583896</v>
      </c>
      <c r="V21" s="58">
        <f t="shared" si="11"/>
        <v>2116907.4442630648</v>
      </c>
      <c r="W21" s="58">
        <f t="shared" si="11"/>
        <v>1119901.5362597555</v>
      </c>
      <c r="X21" s="58">
        <f t="shared" si="11"/>
        <v>1014241.2129072654</v>
      </c>
      <c r="Y21" s="58">
        <f t="shared" si="11"/>
        <v>870639.8622509446</v>
      </c>
      <c r="Z21" s="58">
        <f t="shared" si="11"/>
        <v>657360.53131778433</v>
      </c>
      <c r="AA21" s="58">
        <f t="shared" si="11"/>
        <v>1075667.3449764082</v>
      </c>
      <c r="AB21" s="58">
        <f t="shared" si="11"/>
        <v>726617.1068226035</v>
      </c>
      <c r="AC21" s="58">
        <f t="shared" si="11"/>
        <v>519126.02696840267</v>
      </c>
      <c r="AD21" s="58">
        <f t="shared" si="11"/>
        <v>732689.58608197852</v>
      </c>
      <c r="AE21" s="58">
        <f t="shared" si="11"/>
        <v>341520.33811131737</v>
      </c>
      <c r="AF21" s="58">
        <f t="shared" si="11"/>
        <v>2275697.3993157269</v>
      </c>
    </row>
    <row r="22" spans="1:32" ht="15.75" customHeight="1" x14ac:dyDescent="0.15">
      <c r="A22" s="62" t="s">
        <v>92</v>
      </c>
      <c r="B22" s="58">
        <f t="shared" ref="B22:AF22" si="12">B13+B16+B19</f>
        <v>246021.60213015435</v>
      </c>
      <c r="C22" s="58">
        <f t="shared" si="12"/>
        <v>948940.46535916661</v>
      </c>
      <c r="D22" s="58">
        <f t="shared" si="12"/>
        <v>1749765.8845379339</v>
      </c>
      <c r="E22" s="58">
        <f t="shared" si="12"/>
        <v>3187737.0447435705</v>
      </c>
      <c r="F22" s="58">
        <f t="shared" si="12"/>
        <v>5481260.8784793764</v>
      </c>
      <c r="G22" s="58">
        <f t="shared" si="12"/>
        <v>7152199.4333552029</v>
      </c>
      <c r="H22" s="58">
        <f t="shared" si="12"/>
        <v>17061849.150177356</v>
      </c>
      <c r="I22" s="58">
        <f t="shared" si="12"/>
        <v>21900943.438606802</v>
      </c>
      <c r="J22" s="92">
        <f t="shared" si="12"/>
        <v>42403545.77585151</v>
      </c>
      <c r="K22" s="69">
        <f t="shared" si="12"/>
        <v>41879384.025079139</v>
      </c>
      <c r="L22" s="69">
        <f t="shared" si="12"/>
        <v>34710047.776887655</v>
      </c>
      <c r="M22" s="101">
        <f t="shared" si="12"/>
        <v>31447739.790613286</v>
      </c>
      <c r="N22" s="58">
        <f t="shared" si="12"/>
        <v>20581143.34049926</v>
      </c>
      <c r="O22" s="58">
        <f t="shared" si="12"/>
        <v>10213242.07302873</v>
      </c>
      <c r="P22" s="58">
        <f t="shared" si="12"/>
        <v>7891535.6381194061</v>
      </c>
      <c r="Q22" s="58">
        <f t="shared" si="12"/>
        <v>4245763.6406520791</v>
      </c>
      <c r="R22" s="58">
        <f t="shared" si="12"/>
        <v>4068390.596390889</v>
      </c>
      <c r="S22" s="58">
        <f t="shared" si="12"/>
        <v>2922793.4395920211</v>
      </c>
      <c r="T22" s="58">
        <f t="shared" si="12"/>
        <v>2125840.682763102</v>
      </c>
      <c r="U22" s="58">
        <f t="shared" si="12"/>
        <v>2517510.8921827632</v>
      </c>
      <c r="V22" s="58">
        <f t="shared" si="12"/>
        <v>1497070.6070169103</v>
      </c>
      <c r="W22" s="58">
        <f t="shared" si="12"/>
        <v>802235.15717110119</v>
      </c>
      <c r="X22" s="58">
        <f t="shared" si="12"/>
        <v>735314.63614649582</v>
      </c>
      <c r="Y22" s="58">
        <f t="shared" si="12"/>
        <v>638362.05367284489</v>
      </c>
      <c r="Z22" s="58">
        <f t="shared" si="12"/>
        <v>487023.47169384442</v>
      </c>
      <c r="AA22" s="58">
        <f t="shared" si="12"/>
        <v>804488.72868121543</v>
      </c>
      <c r="AB22" s="58">
        <f t="shared" si="12"/>
        <v>548414.01611433399</v>
      </c>
      <c r="AC22" s="58">
        <f t="shared" si="12"/>
        <v>395158.65951917169</v>
      </c>
      <c r="AD22" s="58">
        <f t="shared" si="12"/>
        <v>562234.45583928621</v>
      </c>
      <c r="AE22" s="58">
        <f t="shared" si="12"/>
        <v>264094.40191861743</v>
      </c>
      <c r="AF22" s="58">
        <f t="shared" si="12"/>
        <v>1772428.8140631774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16333.333333333334</v>
      </c>
      <c r="C26" s="58">
        <f t="shared" si="13"/>
        <v>63000</v>
      </c>
      <c r="D26" s="58">
        <f t="shared" si="13"/>
        <v>116166.66666666666</v>
      </c>
      <c r="E26" s="58">
        <f t="shared" si="13"/>
        <v>211633.33333333334</v>
      </c>
      <c r="F26" s="58">
        <f t="shared" si="13"/>
        <v>363900</v>
      </c>
      <c r="G26" s="58">
        <f t="shared" si="13"/>
        <v>474833.33333333337</v>
      </c>
      <c r="H26" s="58">
        <f t="shared" si="13"/>
        <v>1132733.3333333333</v>
      </c>
      <c r="I26" s="58">
        <f t="shared" si="13"/>
        <v>1454000</v>
      </c>
      <c r="J26" s="92">
        <f t="shared" si="13"/>
        <v>2842966.6666666665</v>
      </c>
      <c r="K26" s="69">
        <f t="shared" si="13"/>
        <v>2848733.3333333335</v>
      </c>
      <c r="L26" s="69">
        <f t="shared" si="13"/>
        <v>2390500</v>
      </c>
      <c r="M26" s="101">
        <f t="shared" si="13"/>
        <v>2187300</v>
      </c>
      <c r="N26" s="58">
        <f t="shared" ref="N26:AF26" si="14">N$4/75*N8</f>
        <v>1386400</v>
      </c>
      <c r="O26" s="58">
        <f t="shared" si="14"/>
        <v>641600</v>
      </c>
      <c r="P26" s="58">
        <f t="shared" si="14"/>
        <v>464800</v>
      </c>
      <c r="Q26" s="58">
        <f t="shared" si="14"/>
        <v>235200</v>
      </c>
      <c r="R26" s="58">
        <f t="shared" si="14"/>
        <v>212800</v>
      </c>
      <c r="S26" s="58">
        <f t="shared" si="14"/>
        <v>144800</v>
      </c>
      <c r="T26" s="58">
        <f t="shared" si="14"/>
        <v>100000</v>
      </c>
      <c r="U26" s="58">
        <f t="shared" si="14"/>
        <v>112800</v>
      </c>
      <c r="V26" s="58">
        <f t="shared" si="14"/>
        <v>64000</v>
      </c>
      <c r="W26" s="58">
        <f t="shared" si="14"/>
        <v>32800</v>
      </c>
      <c r="X26" s="58">
        <f t="shared" si="14"/>
        <v>28800</v>
      </c>
      <c r="Y26" s="58">
        <f t="shared" si="14"/>
        <v>24000</v>
      </c>
      <c r="Z26" s="58">
        <f t="shared" si="14"/>
        <v>17600</v>
      </c>
      <c r="AA26" s="58">
        <f t="shared" si="14"/>
        <v>28000</v>
      </c>
      <c r="AB26" s="58">
        <f t="shared" si="14"/>
        <v>18400</v>
      </c>
      <c r="AC26" s="58">
        <f t="shared" si="14"/>
        <v>12800</v>
      </c>
      <c r="AD26" s="58">
        <f t="shared" si="14"/>
        <v>17600</v>
      </c>
      <c r="AE26" s="58">
        <f t="shared" si="14"/>
        <v>8000</v>
      </c>
      <c r="AF26" s="58">
        <f t="shared" si="14"/>
        <v>52000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16333.333333333334</v>
      </c>
      <c r="C27" s="58">
        <f t="shared" si="16"/>
        <v>63000</v>
      </c>
      <c r="D27" s="58">
        <f t="shared" si="16"/>
        <v>116166.66666666666</v>
      </c>
      <c r="E27" s="58">
        <f t="shared" si="16"/>
        <v>211633.33333333334</v>
      </c>
      <c r="F27" s="58">
        <f t="shared" si="16"/>
        <v>363900</v>
      </c>
      <c r="G27" s="58">
        <f t="shared" si="16"/>
        <v>474833.33333333337</v>
      </c>
      <c r="H27" s="58">
        <f t="shared" si="16"/>
        <v>1132733.3333333333</v>
      </c>
      <c r="I27" s="58">
        <f t="shared" si="16"/>
        <v>1454000</v>
      </c>
      <c r="J27" s="92">
        <f t="shared" si="16"/>
        <v>2842966.6666666665</v>
      </c>
      <c r="K27" s="69">
        <f t="shared" si="16"/>
        <v>2848733.3333333335</v>
      </c>
      <c r="L27" s="69">
        <f t="shared" si="16"/>
        <v>2390500</v>
      </c>
      <c r="M27" s="101">
        <f t="shared" si="16"/>
        <v>2187300</v>
      </c>
      <c r="N27" s="58">
        <f t="shared" si="16"/>
        <v>1386400</v>
      </c>
      <c r="O27" s="58">
        <f t="shared" si="16"/>
        <v>641600</v>
      </c>
      <c r="P27" s="58">
        <f t="shared" si="16"/>
        <v>464800</v>
      </c>
      <c r="Q27" s="58">
        <f t="shared" si="16"/>
        <v>235200</v>
      </c>
      <c r="R27" s="58">
        <f t="shared" si="16"/>
        <v>212800</v>
      </c>
      <c r="S27" s="58">
        <f t="shared" si="16"/>
        <v>144800</v>
      </c>
      <c r="T27" s="58">
        <f t="shared" si="16"/>
        <v>100000</v>
      </c>
      <c r="U27" s="58">
        <f t="shared" si="16"/>
        <v>112800</v>
      </c>
      <c r="V27" s="58">
        <f t="shared" si="16"/>
        <v>64000</v>
      </c>
      <c r="W27" s="58">
        <f t="shared" si="16"/>
        <v>32800</v>
      </c>
      <c r="X27" s="58">
        <f t="shared" si="16"/>
        <v>28800</v>
      </c>
      <c r="Y27" s="58">
        <f t="shared" si="16"/>
        <v>24000</v>
      </c>
      <c r="Z27" s="58">
        <f t="shared" si="16"/>
        <v>17600</v>
      </c>
      <c r="AA27" s="58">
        <f t="shared" si="16"/>
        <v>28000</v>
      </c>
      <c r="AB27" s="58">
        <f t="shared" si="16"/>
        <v>18400</v>
      </c>
      <c r="AC27" s="58">
        <f t="shared" si="16"/>
        <v>12800</v>
      </c>
      <c r="AD27" s="58">
        <f t="shared" si="16"/>
        <v>17600</v>
      </c>
      <c r="AE27" s="58">
        <f t="shared" si="16"/>
        <v>8000</v>
      </c>
      <c r="AF27" s="58">
        <f t="shared" si="16"/>
        <v>52000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16333.333333333334</v>
      </c>
      <c r="C28" s="58">
        <f t="shared" si="17"/>
        <v>63000</v>
      </c>
      <c r="D28" s="58">
        <f t="shared" si="17"/>
        <v>116166.66666666666</v>
      </c>
      <c r="E28" s="58">
        <f t="shared" si="17"/>
        <v>211633.33333333334</v>
      </c>
      <c r="F28" s="58">
        <f t="shared" si="17"/>
        <v>363900</v>
      </c>
      <c r="G28" s="58">
        <f t="shared" si="17"/>
        <v>474833.33333333337</v>
      </c>
      <c r="H28" s="58">
        <f t="shared" si="17"/>
        <v>1132733.3333333333</v>
      </c>
      <c r="I28" s="58">
        <f t="shared" si="17"/>
        <v>1454000</v>
      </c>
      <c r="J28" s="92">
        <f t="shared" si="17"/>
        <v>2842966.6666666665</v>
      </c>
      <c r="K28" s="69">
        <f t="shared" si="17"/>
        <v>2848733.3333333335</v>
      </c>
      <c r="L28" s="69">
        <f t="shared" si="17"/>
        <v>2390500</v>
      </c>
      <c r="M28" s="101">
        <f t="shared" si="17"/>
        <v>2187300</v>
      </c>
      <c r="N28" s="58">
        <f t="shared" si="17"/>
        <v>1386400</v>
      </c>
      <c r="O28" s="58">
        <f t="shared" si="17"/>
        <v>641600</v>
      </c>
      <c r="P28" s="58">
        <f t="shared" si="17"/>
        <v>464800</v>
      </c>
      <c r="Q28" s="58">
        <f t="shared" si="17"/>
        <v>235200</v>
      </c>
      <c r="R28" s="58">
        <f t="shared" si="17"/>
        <v>212800</v>
      </c>
      <c r="S28" s="58">
        <f t="shared" si="17"/>
        <v>144800</v>
      </c>
      <c r="T28" s="58">
        <f t="shared" si="17"/>
        <v>100000</v>
      </c>
      <c r="U28" s="58">
        <f t="shared" si="17"/>
        <v>112800</v>
      </c>
      <c r="V28" s="58">
        <f t="shared" si="17"/>
        <v>64000</v>
      </c>
      <c r="W28" s="58">
        <f t="shared" si="17"/>
        <v>32800</v>
      </c>
      <c r="X28" s="58">
        <f t="shared" si="17"/>
        <v>28800</v>
      </c>
      <c r="Y28" s="58">
        <f t="shared" si="17"/>
        <v>24000</v>
      </c>
      <c r="Z28" s="58">
        <f t="shared" si="17"/>
        <v>17600</v>
      </c>
      <c r="AA28" s="58">
        <f t="shared" si="17"/>
        <v>28000</v>
      </c>
      <c r="AB28" s="58">
        <f t="shared" si="17"/>
        <v>18400</v>
      </c>
      <c r="AC28" s="58">
        <f t="shared" si="17"/>
        <v>12800</v>
      </c>
      <c r="AD28" s="58">
        <f t="shared" si="17"/>
        <v>17600</v>
      </c>
      <c r="AE28" s="58">
        <f t="shared" si="17"/>
        <v>8000</v>
      </c>
      <c r="AF28" s="58">
        <f t="shared" si="17"/>
        <v>52000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16333.333333333334</v>
      </c>
      <c r="C29" s="58">
        <f t="shared" si="18"/>
        <v>63000</v>
      </c>
      <c r="D29" s="58">
        <f t="shared" si="18"/>
        <v>116166.66666666666</v>
      </c>
      <c r="E29" s="58">
        <f t="shared" si="18"/>
        <v>211633.33333333334</v>
      </c>
      <c r="F29" s="58">
        <f t="shared" si="18"/>
        <v>363900</v>
      </c>
      <c r="G29" s="58">
        <f t="shared" si="18"/>
        <v>474833.33333333337</v>
      </c>
      <c r="H29" s="58">
        <f t="shared" si="18"/>
        <v>1132733.3333333333</v>
      </c>
      <c r="I29" s="58">
        <f t="shared" si="18"/>
        <v>1454000</v>
      </c>
      <c r="J29" s="92">
        <f t="shared" si="18"/>
        <v>2842966.6666666665</v>
      </c>
      <c r="K29" s="69">
        <f t="shared" si="18"/>
        <v>2848733.3333333335</v>
      </c>
      <c r="L29" s="69">
        <f t="shared" si="18"/>
        <v>2390500</v>
      </c>
      <c r="M29" s="101">
        <f t="shared" si="18"/>
        <v>2187300</v>
      </c>
      <c r="N29" s="58">
        <f t="shared" si="18"/>
        <v>1386400</v>
      </c>
      <c r="O29" s="58">
        <f t="shared" si="18"/>
        <v>641600</v>
      </c>
      <c r="P29" s="58">
        <f t="shared" si="18"/>
        <v>464800</v>
      </c>
      <c r="Q29" s="58">
        <f t="shared" si="18"/>
        <v>235200</v>
      </c>
      <c r="R29" s="58">
        <f t="shared" si="18"/>
        <v>212800</v>
      </c>
      <c r="S29" s="58">
        <f t="shared" si="18"/>
        <v>144800</v>
      </c>
      <c r="T29" s="58">
        <f t="shared" si="18"/>
        <v>100000</v>
      </c>
      <c r="U29" s="58">
        <f t="shared" si="18"/>
        <v>112800</v>
      </c>
      <c r="V29" s="58">
        <f t="shared" si="18"/>
        <v>64000</v>
      </c>
      <c r="W29" s="58">
        <f t="shared" si="18"/>
        <v>32800</v>
      </c>
      <c r="X29" s="58">
        <f t="shared" si="18"/>
        <v>28800</v>
      </c>
      <c r="Y29" s="58">
        <f t="shared" si="18"/>
        <v>24000</v>
      </c>
      <c r="Z29" s="58">
        <f t="shared" si="18"/>
        <v>17600</v>
      </c>
      <c r="AA29" s="58">
        <f t="shared" si="18"/>
        <v>28000</v>
      </c>
      <c r="AB29" s="58">
        <f t="shared" si="18"/>
        <v>18400</v>
      </c>
      <c r="AC29" s="58">
        <f t="shared" si="18"/>
        <v>12800</v>
      </c>
      <c r="AD29" s="58">
        <f t="shared" si="18"/>
        <v>17600</v>
      </c>
      <c r="AE29" s="58">
        <f t="shared" si="18"/>
        <v>8000</v>
      </c>
      <c r="AF29" s="58">
        <f t="shared" si="18"/>
        <v>52000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16333.333333333334</v>
      </c>
      <c r="C30" s="58">
        <f t="shared" si="19"/>
        <v>63000</v>
      </c>
      <c r="D30" s="58">
        <f t="shared" si="19"/>
        <v>116166.66666666666</v>
      </c>
      <c r="E30" s="58">
        <f t="shared" si="19"/>
        <v>211633.33333333334</v>
      </c>
      <c r="F30" s="58">
        <f t="shared" si="19"/>
        <v>363900</v>
      </c>
      <c r="G30" s="58">
        <f t="shared" si="19"/>
        <v>474833.33333333337</v>
      </c>
      <c r="H30" s="58">
        <f t="shared" si="19"/>
        <v>1132733.3333333333</v>
      </c>
      <c r="I30" s="58">
        <f t="shared" si="19"/>
        <v>1454000</v>
      </c>
      <c r="J30" s="92">
        <f t="shared" si="19"/>
        <v>2842966.6666666665</v>
      </c>
      <c r="K30" s="69">
        <f t="shared" si="19"/>
        <v>2848733.3333333335</v>
      </c>
      <c r="L30" s="69">
        <f t="shared" si="19"/>
        <v>2390500</v>
      </c>
      <c r="M30" s="101">
        <f t="shared" si="19"/>
        <v>2187300</v>
      </c>
      <c r="N30" s="58">
        <f t="shared" si="19"/>
        <v>1386400</v>
      </c>
      <c r="O30" s="58">
        <f t="shared" si="19"/>
        <v>641600</v>
      </c>
      <c r="P30" s="58">
        <f t="shared" si="19"/>
        <v>464800</v>
      </c>
      <c r="Q30" s="58">
        <f t="shared" si="19"/>
        <v>235200</v>
      </c>
      <c r="R30" s="58">
        <f t="shared" si="19"/>
        <v>212800</v>
      </c>
      <c r="S30" s="58">
        <f t="shared" si="19"/>
        <v>144800</v>
      </c>
      <c r="T30" s="58">
        <f t="shared" si="19"/>
        <v>100000</v>
      </c>
      <c r="U30" s="58">
        <f t="shared" si="19"/>
        <v>112800</v>
      </c>
      <c r="V30" s="58">
        <f t="shared" si="19"/>
        <v>64000</v>
      </c>
      <c r="W30" s="58">
        <f t="shared" si="19"/>
        <v>32800</v>
      </c>
      <c r="X30" s="58">
        <f t="shared" si="19"/>
        <v>28800</v>
      </c>
      <c r="Y30" s="58">
        <f t="shared" si="19"/>
        <v>24000</v>
      </c>
      <c r="Z30" s="58">
        <f t="shared" si="19"/>
        <v>17600</v>
      </c>
      <c r="AA30" s="58">
        <f t="shared" si="19"/>
        <v>28000</v>
      </c>
      <c r="AB30" s="58">
        <f t="shared" si="19"/>
        <v>18400</v>
      </c>
      <c r="AC30" s="58">
        <f t="shared" si="19"/>
        <v>12800</v>
      </c>
      <c r="AD30" s="58">
        <f t="shared" si="19"/>
        <v>17600</v>
      </c>
      <c r="AE30" s="58">
        <f t="shared" si="19"/>
        <v>8000</v>
      </c>
      <c r="AF30" s="58">
        <f t="shared" si="19"/>
        <v>52000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16333.333333333334</v>
      </c>
      <c r="C31" s="58">
        <f t="shared" si="20"/>
        <v>63000</v>
      </c>
      <c r="D31" s="58">
        <f t="shared" si="20"/>
        <v>116166.66666666666</v>
      </c>
      <c r="E31" s="58">
        <f t="shared" si="20"/>
        <v>211633.33333333334</v>
      </c>
      <c r="F31" s="58">
        <f t="shared" si="20"/>
        <v>363900</v>
      </c>
      <c r="G31" s="58">
        <f t="shared" si="20"/>
        <v>474833.33333333337</v>
      </c>
      <c r="H31" s="58">
        <f t="shared" si="20"/>
        <v>1132733.3333333333</v>
      </c>
      <c r="I31" s="58">
        <f t="shared" si="20"/>
        <v>1454000</v>
      </c>
      <c r="J31" s="92">
        <f t="shared" si="20"/>
        <v>2842966.6666666665</v>
      </c>
      <c r="K31" s="69">
        <f t="shared" si="20"/>
        <v>2848733.3333333335</v>
      </c>
      <c r="L31" s="69">
        <f t="shared" si="20"/>
        <v>2390500</v>
      </c>
      <c r="M31" s="101">
        <f t="shared" si="20"/>
        <v>2187300</v>
      </c>
      <c r="N31" s="58">
        <f t="shared" si="20"/>
        <v>1386400</v>
      </c>
      <c r="O31" s="58">
        <f t="shared" si="20"/>
        <v>641600</v>
      </c>
      <c r="P31" s="58">
        <f t="shared" si="20"/>
        <v>464800</v>
      </c>
      <c r="Q31" s="58">
        <f t="shared" si="20"/>
        <v>235200</v>
      </c>
      <c r="R31" s="58">
        <f t="shared" si="20"/>
        <v>212800</v>
      </c>
      <c r="S31" s="58">
        <f t="shared" si="20"/>
        <v>144800</v>
      </c>
      <c r="T31" s="58">
        <f t="shared" si="20"/>
        <v>100000</v>
      </c>
      <c r="U31" s="58">
        <f t="shared" si="20"/>
        <v>112800</v>
      </c>
      <c r="V31" s="58">
        <f t="shared" si="20"/>
        <v>64000</v>
      </c>
      <c r="W31" s="58">
        <f t="shared" si="20"/>
        <v>32800</v>
      </c>
      <c r="X31" s="58">
        <f t="shared" si="20"/>
        <v>28800</v>
      </c>
      <c r="Y31" s="58">
        <f t="shared" si="20"/>
        <v>24000</v>
      </c>
      <c r="Z31" s="58">
        <f t="shared" si="20"/>
        <v>17600</v>
      </c>
      <c r="AA31" s="58">
        <f t="shared" si="20"/>
        <v>28000</v>
      </c>
      <c r="AB31" s="58">
        <f t="shared" si="20"/>
        <v>18400</v>
      </c>
      <c r="AC31" s="58">
        <f t="shared" si="20"/>
        <v>12800</v>
      </c>
      <c r="AD31" s="58">
        <f t="shared" si="20"/>
        <v>17600</v>
      </c>
      <c r="AE31" s="58">
        <f t="shared" si="20"/>
        <v>8000</v>
      </c>
      <c r="AF31" s="58">
        <f t="shared" si="20"/>
        <v>52000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16333.333333333334</v>
      </c>
      <c r="C32" s="58">
        <f t="shared" si="21"/>
        <v>63000</v>
      </c>
      <c r="D32" s="58">
        <f t="shared" si="21"/>
        <v>116166.66666666666</v>
      </c>
      <c r="E32" s="58">
        <f t="shared" si="21"/>
        <v>211633.33333333334</v>
      </c>
      <c r="F32" s="58">
        <f t="shared" si="21"/>
        <v>363900</v>
      </c>
      <c r="G32" s="58">
        <f t="shared" si="21"/>
        <v>474833.33333333337</v>
      </c>
      <c r="H32" s="58">
        <f t="shared" si="21"/>
        <v>1132733.3333333333</v>
      </c>
      <c r="I32" s="58">
        <f t="shared" si="21"/>
        <v>1454000</v>
      </c>
      <c r="J32" s="92">
        <f t="shared" si="21"/>
        <v>2842966.6666666665</v>
      </c>
      <c r="K32" s="69">
        <f t="shared" si="21"/>
        <v>2848733.3333333335</v>
      </c>
      <c r="L32" s="69">
        <f t="shared" si="21"/>
        <v>2390500</v>
      </c>
      <c r="M32" s="101">
        <f t="shared" si="21"/>
        <v>2187300</v>
      </c>
      <c r="N32" s="58">
        <f t="shared" si="21"/>
        <v>1386400</v>
      </c>
      <c r="O32" s="58">
        <f t="shared" si="21"/>
        <v>641600</v>
      </c>
      <c r="P32" s="58">
        <f t="shared" si="21"/>
        <v>464800</v>
      </c>
      <c r="Q32" s="58">
        <f t="shared" si="21"/>
        <v>235200</v>
      </c>
      <c r="R32" s="58">
        <f t="shared" si="21"/>
        <v>212800</v>
      </c>
      <c r="S32" s="58">
        <f t="shared" si="21"/>
        <v>144800</v>
      </c>
      <c r="T32" s="58">
        <f t="shared" si="21"/>
        <v>100000</v>
      </c>
      <c r="U32" s="58">
        <f t="shared" si="21"/>
        <v>112800</v>
      </c>
      <c r="V32" s="58">
        <f t="shared" si="21"/>
        <v>64000</v>
      </c>
      <c r="W32" s="58">
        <f t="shared" si="21"/>
        <v>32800</v>
      </c>
      <c r="X32" s="58">
        <f t="shared" si="21"/>
        <v>28800</v>
      </c>
      <c r="Y32" s="58">
        <f t="shared" si="21"/>
        <v>24000</v>
      </c>
      <c r="Z32" s="58">
        <f t="shared" si="21"/>
        <v>17600</v>
      </c>
      <c r="AA32" s="58">
        <f t="shared" si="21"/>
        <v>28000</v>
      </c>
      <c r="AB32" s="58">
        <f t="shared" si="21"/>
        <v>18400</v>
      </c>
      <c r="AC32" s="58">
        <f t="shared" si="21"/>
        <v>12800</v>
      </c>
      <c r="AD32" s="58">
        <f t="shared" si="21"/>
        <v>17600</v>
      </c>
      <c r="AE32" s="58">
        <f t="shared" si="21"/>
        <v>8000</v>
      </c>
      <c r="AF32" s="58">
        <f t="shared" si="21"/>
        <v>52000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16333.333333333334</v>
      </c>
      <c r="C33" s="58">
        <f t="shared" si="22"/>
        <v>63000</v>
      </c>
      <c r="D33" s="58">
        <f t="shared" si="22"/>
        <v>116166.66666666666</v>
      </c>
      <c r="E33" s="58">
        <f t="shared" si="22"/>
        <v>211633.33333333334</v>
      </c>
      <c r="F33" s="58">
        <f t="shared" si="22"/>
        <v>363900</v>
      </c>
      <c r="G33" s="58">
        <f t="shared" si="22"/>
        <v>474833.33333333337</v>
      </c>
      <c r="H33" s="58">
        <f t="shared" si="22"/>
        <v>1132733.3333333333</v>
      </c>
      <c r="I33" s="58">
        <f t="shared" si="22"/>
        <v>1454000</v>
      </c>
      <c r="J33" s="92">
        <f t="shared" si="22"/>
        <v>2842966.6666666665</v>
      </c>
      <c r="K33" s="69">
        <f t="shared" si="22"/>
        <v>2848733.3333333335</v>
      </c>
      <c r="L33" s="69">
        <f t="shared" si="22"/>
        <v>2390500</v>
      </c>
      <c r="M33" s="101">
        <f t="shared" si="22"/>
        <v>2187300</v>
      </c>
      <c r="N33" s="58">
        <f t="shared" si="22"/>
        <v>1386400</v>
      </c>
      <c r="O33" s="58">
        <f t="shared" si="22"/>
        <v>641600</v>
      </c>
      <c r="P33" s="58">
        <f t="shared" si="22"/>
        <v>464800</v>
      </c>
      <c r="Q33" s="58">
        <f t="shared" si="22"/>
        <v>235200</v>
      </c>
      <c r="R33" s="58">
        <f t="shared" si="22"/>
        <v>212800</v>
      </c>
      <c r="S33" s="58">
        <f t="shared" si="22"/>
        <v>144800</v>
      </c>
      <c r="T33" s="58">
        <f t="shared" si="22"/>
        <v>100000</v>
      </c>
      <c r="U33" s="58">
        <f t="shared" si="22"/>
        <v>112800</v>
      </c>
      <c r="V33" s="58">
        <f t="shared" si="22"/>
        <v>64000</v>
      </c>
      <c r="W33" s="58">
        <f t="shared" si="22"/>
        <v>32800</v>
      </c>
      <c r="X33" s="58">
        <f t="shared" si="22"/>
        <v>28800</v>
      </c>
      <c r="Y33" s="58">
        <f t="shared" si="22"/>
        <v>24000</v>
      </c>
      <c r="Z33" s="58">
        <f t="shared" si="22"/>
        <v>17600</v>
      </c>
      <c r="AA33" s="58">
        <f t="shared" si="22"/>
        <v>28000</v>
      </c>
      <c r="AB33" s="58">
        <f t="shared" si="22"/>
        <v>18400</v>
      </c>
      <c r="AC33" s="58">
        <f t="shared" si="22"/>
        <v>12800</v>
      </c>
      <c r="AD33" s="58">
        <f t="shared" si="22"/>
        <v>17600</v>
      </c>
      <c r="AE33" s="58">
        <f t="shared" si="22"/>
        <v>8000</v>
      </c>
      <c r="AF33" s="58">
        <f t="shared" si="22"/>
        <v>52000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16333.333333333334</v>
      </c>
      <c r="C34" s="58">
        <f t="shared" si="23"/>
        <v>63000</v>
      </c>
      <c r="D34" s="58">
        <f t="shared" si="23"/>
        <v>116166.66666666666</v>
      </c>
      <c r="E34" s="58">
        <f t="shared" si="23"/>
        <v>211633.33333333334</v>
      </c>
      <c r="F34" s="58">
        <f t="shared" si="23"/>
        <v>363900</v>
      </c>
      <c r="G34" s="58">
        <f t="shared" si="23"/>
        <v>474833.33333333337</v>
      </c>
      <c r="H34" s="58">
        <f t="shared" si="23"/>
        <v>1132733.3333333333</v>
      </c>
      <c r="I34" s="58">
        <f t="shared" si="23"/>
        <v>1454000</v>
      </c>
      <c r="J34" s="92">
        <f t="shared" si="23"/>
        <v>2842966.6666666665</v>
      </c>
      <c r="K34" s="69">
        <f t="shared" si="23"/>
        <v>2848733.3333333335</v>
      </c>
      <c r="L34" s="69">
        <f t="shared" si="23"/>
        <v>2390500</v>
      </c>
      <c r="M34" s="101">
        <f t="shared" si="23"/>
        <v>2187300</v>
      </c>
      <c r="N34" s="58">
        <f t="shared" si="23"/>
        <v>1386400</v>
      </c>
      <c r="O34" s="58">
        <f t="shared" si="23"/>
        <v>641600</v>
      </c>
      <c r="P34" s="58">
        <f t="shared" si="23"/>
        <v>464800</v>
      </c>
      <c r="Q34" s="58">
        <f t="shared" si="23"/>
        <v>235200</v>
      </c>
      <c r="R34" s="58">
        <f t="shared" si="23"/>
        <v>212800</v>
      </c>
      <c r="S34" s="58">
        <f t="shared" si="23"/>
        <v>144800</v>
      </c>
      <c r="T34" s="58">
        <f t="shared" si="23"/>
        <v>100000</v>
      </c>
      <c r="U34" s="58">
        <f t="shared" si="23"/>
        <v>112800</v>
      </c>
      <c r="V34" s="58">
        <f t="shared" si="23"/>
        <v>64000</v>
      </c>
      <c r="W34" s="58">
        <f t="shared" si="23"/>
        <v>32800</v>
      </c>
      <c r="X34" s="58">
        <f t="shared" si="23"/>
        <v>28800</v>
      </c>
      <c r="Y34" s="58">
        <f t="shared" si="23"/>
        <v>24000</v>
      </c>
      <c r="Z34" s="58">
        <f t="shared" si="23"/>
        <v>17600</v>
      </c>
      <c r="AA34" s="58">
        <f t="shared" si="23"/>
        <v>28000</v>
      </c>
      <c r="AB34" s="58">
        <f t="shared" si="23"/>
        <v>18400</v>
      </c>
      <c r="AC34" s="58">
        <f t="shared" si="23"/>
        <v>12800</v>
      </c>
      <c r="AD34" s="58">
        <f t="shared" si="23"/>
        <v>17600</v>
      </c>
      <c r="AE34" s="58">
        <f t="shared" si="23"/>
        <v>8000</v>
      </c>
      <c r="AF34" s="58">
        <f t="shared" si="23"/>
        <v>52000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16333.333333333334</v>
      </c>
      <c r="C35" s="58">
        <f t="shared" si="24"/>
        <v>63000</v>
      </c>
      <c r="D35" s="58">
        <f t="shared" si="24"/>
        <v>116166.66666666666</v>
      </c>
      <c r="E35" s="58">
        <f t="shared" si="24"/>
        <v>211633.33333333334</v>
      </c>
      <c r="F35" s="58">
        <f t="shared" si="24"/>
        <v>363900</v>
      </c>
      <c r="G35" s="58">
        <f t="shared" si="24"/>
        <v>474833.33333333337</v>
      </c>
      <c r="H35" s="58">
        <f t="shared" si="24"/>
        <v>1132733.3333333333</v>
      </c>
      <c r="I35" s="58">
        <f t="shared" si="24"/>
        <v>1454000</v>
      </c>
      <c r="J35" s="92">
        <f t="shared" si="24"/>
        <v>2842966.6666666665</v>
      </c>
      <c r="K35" s="69">
        <f t="shared" si="24"/>
        <v>2848733.3333333335</v>
      </c>
      <c r="L35" s="69">
        <f t="shared" si="24"/>
        <v>2390500</v>
      </c>
      <c r="M35" s="101">
        <f t="shared" si="24"/>
        <v>2187300</v>
      </c>
      <c r="N35" s="58">
        <f t="shared" si="24"/>
        <v>1386400</v>
      </c>
      <c r="O35" s="58">
        <f t="shared" si="24"/>
        <v>641600</v>
      </c>
      <c r="P35" s="58">
        <f t="shared" si="24"/>
        <v>464800</v>
      </c>
      <c r="Q35" s="58">
        <f t="shared" si="24"/>
        <v>235200</v>
      </c>
      <c r="R35" s="58">
        <f t="shared" si="24"/>
        <v>212800</v>
      </c>
      <c r="S35" s="58">
        <f t="shared" si="24"/>
        <v>144800</v>
      </c>
      <c r="T35" s="58">
        <f t="shared" si="24"/>
        <v>100000</v>
      </c>
      <c r="U35" s="58">
        <f t="shared" si="24"/>
        <v>112800</v>
      </c>
      <c r="V35" s="58">
        <f t="shared" si="24"/>
        <v>64000</v>
      </c>
      <c r="W35" s="58">
        <f t="shared" si="24"/>
        <v>32800</v>
      </c>
      <c r="X35" s="58">
        <f t="shared" si="24"/>
        <v>28800</v>
      </c>
      <c r="Y35" s="58">
        <f t="shared" si="24"/>
        <v>24000</v>
      </c>
      <c r="Z35" s="58">
        <f t="shared" si="24"/>
        <v>17600</v>
      </c>
      <c r="AA35" s="58">
        <f t="shared" si="24"/>
        <v>28000</v>
      </c>
      <c r="AB35" s="58">
        <f t="shared" si="24"/>
        <v>18400</v>
      </c>
      <c r="AC35" s="58">
        <f t="shared" si="24"/>
        <v>12800</v>
      </c>
      <c r="AD35" s="58">
        <f t="shared" si="24"/>
        <v>17600</v>
      </c>
      <c r="AE35" s="58">
        <f t="shared" si="24"/>
        <v>8000</v>
      </c>
      <c r="AF35" s="58">
        <f t="shared" si="24"/>
        <v>52000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16333.333333333334</v>
      </c>
      <c r="C36" s="58">
        <f t="shared" si="25"/>
        <v>63000</v>
      </c>
      <c r="D36" s="58">
        <f t="shared" si="25"/>
        <v>116166.66666666666</v>
      </c>
      <c r="E36" s="58">
        <f t="shared" si="25"/>
        <v>211633.33333333334</v>
      </c>
      <c r="F36" s="58">
        <f t="shared" si="25"/>
        <v>363900</v>
      </c>
      <c r="G36" s="58">
        <f t="shared" si="25"/>
        <v>474833.33333333337</v>
      </c>
      <c r="H36" s="58">
        <f t="shared" si="25"/>
        <v>1132733.3333333333</v>
      </c>
      <c r="I36" s="58">
        <f t="shared" si="25"/>
        <v>1454000</v>
      </c>
      <c r="J36" s="92">
        <f t="shared" si="25"/>
        <v>2842966.6666666665</v>
      </c>
      <c r="K36" s="69">
        <f t="shared" si="25"/>
        <v>2848733.3333333335</v>
      </c>
      <c r="L36" s="69">
        <f t="shared" si="25"/>
        <v>2390500</v>
      </c>
      <c r="M36" s="101">
        <f t="shared" si="25"/>
        <v>2187300</v>
      </c>
      <c r="N36" s="58">
        <f t="shared" si="25"/>
        <v>1386400</v>
      </c>
      <c r="O36" s="58">
        <f t="shared" si="25"/>
        <v>641600</v>
      </c>
      <c r="P36" s="58">
        <f t="shared" si="25"/>
        <v>464800</v>
      </c>
      <c r="Q36" s="58">
        <f t="shared" si="25"/>
        <v>235200</v>
      </c>
      <c r="R36" s="58">
        <f t="shared" si="25"/>
        <v>212800</v>
      </c>
      <c r="S36" s="58">
        <f t="shared" si="25"/>
        <v>144800</v>
      </c>
      <c r="T36" s="58">
        <f t="shared" si="25"/>
        <v>100000</v>
      </c>
      <c r="U36" s="58">
        <f t="shared" si="25"/>
        <v>112800</v>
      </c>
      <c r="V36" s="58">
        <f t="shared" si="25"/>
        <v>64000</v>
      </c>
      <c r="W36" s="58">
        <f t="shared" si="25"/>
        <v>32800</v>
      </c>
      <c r="X36" s="58">
        <f t="shared" si="25"/>
        <v>28800</v>
      </c>
      <c r="Y36" s="58">
        <f t="shared" si="25"/>
        <v>24000</v>
      </c>
      <c r="Z36" s="58">
        <f t="shared" si="25"/>
        <v>17600</v>
      </c>
      <c r="AA36" s="58">
        <f t="shared" si="25"/>
        <v>28000</v>
      </c>
      <c r="AB36" s="58">
        <f t="shared" si="25"/>
        <v>18400</v>
      </c>
      <c r="AC36" s="58">
        <f t="shared" si="25"/>
        <v>12800</v>
      </c>
      <c r="AD36" s="58">
        <f t="shared" si="25"/>
        <v>17600</v>
      </c>
      <c r="AE36" s="58">
        <f t="shared" si="25"/>
        <v>8000</v>
      </c>
      <c r="AF36" s="58">
        <f t="shared" si="25"/>
        <v>52000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16333.333333333334</v>
      </c>
      <c r="C37" s="58">
        <f t="shared" si="26"/>
        <v>63000</v>
      </c>
      <c r="D37" s="58">
        <f t="shared" si="26"/>
        <v>116166.66666666666</v>
      </c>
      <c r="E37" s="58">
        <f t="shared" si="26"/>
        <v>211633.33333333334</v>
      </c>
      <c r="F37" s="58">
        <f t="shared" si="26"/>
        <v>363900</v>
      </c>
      <c r="G37" s="58">
        <f t="shared" si="26"/>
        <v>474833.33333333337</v>
      </c>
      <c r="H37" s="58">
        <f t="shared" si="26"/>
        <v>1132733.3333333333</v>
      </c>
      <c r="I37" s="58">
        <f t="shared" si="26"/>
        <v>1454000</v>
      </c>
      <c r="J37" s="92">
        <f t="shared" si="26"/>
        <v>2842966.6666666665</v>
      </c>
      <c r="K37" s="69">
        <f t="shared" si="26"/>
        <v>2848733.3333333335</v>
      </c>
      <c r="L37" s="69">
        <f t="shared" si="26"/>
        <v>2390500</v>
      </c>
      <c r="M37" s="101">
        <f t="shared" si="26"/>
        <v>2187300</v>
      </c>
      <c r="N37" s="58">
        <f t="shared" si="26"/>
        <v>1386400</v>
      </c>
      <c r="O37" s="58">
        <f t="shared" si="26"/>
        <v>641600</v>
      </c>
      <c r="P37" s="58">
        <f t="shared" si="26"/>
        <v>464800</v>
      </c>
      <c r="Q37" s="58">
        <f t="shared" si="26"/>
        <v>235200</v>
      </c>
      <c r="R37" s="58">
        <f t="shared" si="26"/>
        <v>212800</v>
      </c>
      <c r="S37" s="58">
        <f t="shared" si="26"/>
        <v>144800</v>
      </c>
      <c r="T37" s="58">
        <f t="shared" si="26"/>
        <v>100000</v>
      </c>
      <c r="U37" s="58">
        <f t="shared" si="26"/>
        <v>112800</v>
      </c>
      <c r="V37" s="58">
        <f t="shared" si="26"/>
        <v>64000</v>
      </c>
      <c r="W37" s="58">
        <f t="shared" si="26"/>
        <v>32800</v>
      </c>
      <c r="X37" s="58">
        <f t="shared" si="26"/>
        <v>28800</v>
      </c>
      <c r="Y37" s="58">
        <f t="shared" si="26"/>
        <v>24000</v>
      </c>
      <c r="Z37" s="58">
        <f t="shared" si="26"/>
        <v>17600</v>
      </c>
      <c r="AA37" s="58">
        <f t="shared" si="26"/>
        <v>28000</v>
      </c>
      <c r="AB37" s="58">
        <f t="shared" si="26"/>
        <v>18400</v>
      </c>
      <c r="AC37" s="58">
        <f t="shared" si="26"/>
        <v>12800</v>
      </c>
      <c r="AD37" s="58">
        <f t="shared" si="26"/>
        <v>17600</v>
      </c>
      <c r="AE37" s="58">
        <f t="shared" si="26"/>
        <v>8000</v>
      </c>
      <c r="AF37" s="58">
        <f t="shared" si="26"/>
        <v>52000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16333.333333333334</v>
      </c>
      <c r="C38" s="58">
        <f t="shared" si="27"/>
        <v>63000</v>
      </c>
      <c r="D38" s="58">
        <f t="shared" si="27"/>
        <v>116166.66666666666</v>
      </c>
      <c r="E38" s="58">
        <f t="shared" si="27"/>
        <v>211633.33333333334</v>
      </c>
      <c r="F38" s="58">
        <f t="shared" si="27"/>
        <v>363900</v>
      </c>
      <c r="G38" s="58">
        <f t="shared" si="27"/>
        <v>474833.33333333337</v>
      </c>
      <c r="H38" s="58">
        <f t="shared" si="27"/>
        <v>1132733.3333333333</v>
      </c>
      <c r="I38" s="58">
        <f t="shared" si="27"/>
        <v>1454000</v>
      </c>
      <c r="J38" s="92">
        <f t="shared" si="27"/>
        <v>2842966.6666666665</v>
      </c>
      <c r="K38" s="69">
        <f t="shared" si="27"/>
        <v>2848733.3333333335</v>
      </c>
      <c r="L38" s="69">
        <f t="shared" si="27"/>
        <v>2390500</v>
      </c>
      <c r="M38" s="101">
        <f t="shared" si="27"/>
        <v>2187300</v>
      </c>
      <c r="N38" s="58">
        <f t="shared" si="27"/>
        <v>1386400</v>
      </c>
      <c r="O38" s="58">
        <f t="shared" si="27"/>
        <v>641600</v>
      </c>
      <c r="P38" s="58">
        <f t="shared" si="27"/>
        <v>464800</v>
      </c>
      <c r="Q38" s="58">
        <f t="shared" si="27"/>
        <v>235200</v>
      </c>
      <c r="R38" s="58">
        <f t="shared" si="27"/>
        <v>212800</v>
      </c>
      <c r="S38" s="58">
        <f t="shared" si="27"/>
        <v>144800</v>
      </c>
      <c r="T38" s="58">
        <f t="shared" si="27"/>
        <v>100000</v>
      </c>
      <c r="U38" s="58">
        <f t="shared" si="27"/>
        <v>112800</v>
      </c>
      <c r="V38" s="58">
        <f t="shared" si="27"/>
        <v>64000</v>
      </c>
      <c r="W38" s="58">
        <f t="shared" si="27"/>
        <v>32800</v>
      </c>
      <c r="X38" s="58">
        <f t="shared" si="27"/>
        <v>28800</v>
      </c>
      <c r="Y38" s="58">
        <f t="shared" si="27"/>
        <v>24000</v>
      </c>
      <c r="Z38" s="58">
        <f t="shared" si="27"/>
        <v>17600</v>
      </c>
      <c r="AA38" s="58">
        <f t="shared" si="27"/>
        <v>28000</v>
      </c>
      <c r="AB38" s="58">
        <f t="shared" si="27"/>
        <v>18400</v>
      </c>
      <c r="AC38" s="58">
        <f t="shared" si="27"/>
        <v>12800</v>
      </c>
      <c r="AD38" s="58">
        <f t="shared" si="27"/>
        <v>17600</v>
      </c>
      <c r="AE38" s="58">
        <f t="shared" si="27"/>
        <v>8000</v>
      </c>
      <c r="AF38" s="58">
        <f t="shared" si="27"/>
        <v>52000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16333.333333333334</v>
      </c>
      <c r="C39" s="58">
        <f t="shared" si="28"/>
        <v>63000</v>
      </c>
      <c r="D39" s="58">
        <f t="shared" si="28"/>
        <v>116166.66666666666</v>
      </c>
      <c r="E39" s="58">
        <f t="shared" si="28"/>
        <v>211633.33333333334</v>
      </c>
      <c r="F39" s="58">
        <f t="shared" si="28"/>
        <v>363900</v>
      </c>
      <c r="G39" s="58">
        <f t="shared" si="28"/>
        <v>474833.33333333337</v>
      </c>
      <c r="H39" s="58">
        <f t="shared" si="28"/>
        <v>1132733.3333333333</v>
      </c>
      <c r="I39" s="58">
        <f t="shared" si="28"/>
        <v>1454000</v>
      </c>
      <c r="J39" s="92">
        <f t="shared" si="28"/>
        <v>2842966.6666666665</v>
      </c>
      <c r="K39" s="69">
        <f t="shared" si="28"/>
        <v>2848733.3333333335</v>
      </c>
      <c r="L39" s="69">
        <f t="shared" si="28"/>
        <v>2390500</v>
      </c>
      <c r="M39" s="101">
        <f t="shared" si="28"/>
        <v>2187300</v>
      </c>
      <c r="N39" s="58">
        <f t="shared" si="28"/>
        <v>1386400</v>
      </c>
      <c r="O39" s="58">
        <f t="shared" si="28"/>
        <v>641600</v>
      </c>
      <c r="P39" s="58">
        <f t="shared" si="28"/>
        <v>464800</v>
      </c>
      <c r="Q39" s="58">
        <f t="shared" si="28"/>
        <v>235200</v>
      </c>
      <c r="R39" s="58">
        <f t="shared" si="28"/>
        <v>212800</v>
      </c>
      <c r="S39" s="58">
        <f t="shared" si="28"/>
        <v>144800</v>
      </c>
      <c r="T39" s="58">
        <f t="shared" si="28"/>
        <v>100000</v>
      </c>
      <c r="U39" s="58">
        <f t="shared" si="28"/>
        <v>112800</v>
      </c>
      <c r="V39" s="58">
        <f t="shared" si="28"/>
        <v>64000</v>
      </c>
      <c r="W39" s="58">
        <f t="shared" si="28"/>
        <v>32800</v>
      </c>
      <c r="X39" s="58">
        <f t="shared" si="28"/>
        <v>28800</v>
      </c>
      <c r="Y39" s="58">
        <f t="shared" si="28"/>
        <v>24000</v>
      </c>
      <c r="Z39" s="58">
        <f t="shared" si="28"/>
        <v>17600</v>
      </c>
      <c r="AA39" s="58">
        <f t="shared" si="28"/>
        <v>28000</v>
      </c>
      <c r="AB39" s="58">
        <f t="shared" si="28"/>
        <v>18400</v>
      </c>
      <c r="AC39" s="58">
        <f t="shared" si="28"/>
        <v>12800</v>
      </c>
      <c r="AD39" s="58">
        <f t="shared" si="28"/>
        <v>17600</v>
      </c>
      <c r="AE39" s="58">
        <f t="shared" si="28"/>
        <v>8000</v>
      </c>
      <c r="AF39" s="58">
        <f t="shared" si="28"/>
        <v>52000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16333.333333333334</v>
      </c>
      <c r="C40" s="58">
        <f t="shared" si="29"/>
        <v>63000</v>
      </c>
      <c r="D40" s="58">
        <f t="shared" si="29"/>
        <v>116166.66666666666</v>
      </c>
      <c r="E40" s="58">
        <f t="shared" si="29"/>
        <v>211633.33333333334</v>
      </c>
      <c r="F40" s="58">
        <f t="shared" si="29"/>
        <v>363900</v>
      </c>
      <c r="G40" s="58">
        <f t="shared" si="29"/>
        <v>474833.33333333337</v>
      </c>
      <c r="H40" s="58">
        <f t="shared" si="29"/>
        <v>1132733.3333333333</v>
      </c>
      <c r="I40" s="58">
        <f t="shared" si="29"/>
        <v>1454000</v>
      </c>
      <c r="J40" s="92">
        <f t="shared" si="29"/>
        <v>2842966.6666666665</v>
      </c>
      <c r="K40" s="69">
        <f t="shared" si="29"/>
        <v>2848733.3333333335</v>
      </c>
      <c r="L40" s="69">
        <f t="shared" si="29"/>
        <v>2390500</v>
      </c>
      <c r="M40" s="101">
        <f t="shared" si="29"/>
        <v>2187300</v>
      </c>
      <c r="N40" s="58">
        <f t="shared" si="29"/>
        <v>1386400</v>
      </c>
      <c r="O40" s="58">
        <f t="shared" si="29"/>
        <v>641600</v>
      </c>
      <c r="P40" s="58">
        <f t="shared" si="29"/>
        <v>464800</v>
      </c>
      <c r="Q40" s="58">
        <f t="shared" si="29"/>
        <v>235200</v>
      </c>
      <c r="R40" s="58">
        <f t="shared" si="29"/>
        <v>212800</v>
      </c>
      <c r="S40" s="58">
        <f t="shared" si="29"/>
        <v>144800</v>
      </c>
      <c r="T40" s="58">
        <f t="shared" si="29"/>
        <v>100000</v>
      </c>
      <c r="U40" s="58">
        <f t="shared" si="29"/>
        <v>112800</v>
      </c>
      <c r="V40" s="58">
        <f t="shared" si="29"/>
        <v>64000</v>
      </c>
      <c r="W40" s="58">
        <f t="shared" si="29"/>
        <v>32800</v>
      </c>
      <c r="X40" s="58">
        <f t="shared" si="29"/>
        <v>28800</v>
      </c>
      <c r="Y40" s="58">
        <f t="shared" si="29"/>
        <v>24000</v>
      </c>
      <c r="Z40" s="58">
        <f t="shared" si="29"/>
        <v>17600</v>
      </c>
      <c r="AA40" s="58">
        <f t="shared" si="29"/>
        <v>28000</v>
      </c>
      <c r="AB40" s="58">
        <f t="shared" si="29"/>
        <v>18400</v>
      </c>
      <c r="AC40" s="58">
        <f t="shared" si="29"/>
        <v>12800</v>
      </c>
      <c r="AD40" s="58">
        <f t="shared" si="29"/>
        <v>17600</v>
      </c>
      <c r="AE40" s="58">
        <f t="shared" si="29"/>
        <v>8000</v>
      </c>
      <c r="AF40" s="58">
        <f t="shared" si="29"/>
        <v>52000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16333.333333333334</v>
      </c>
      <c r="C41" s="58">
        <f t="shared" si="30"/>
        <v>63000</v>
      </c>
      <c r="D41" s="58">
        <f t="shared" si="30"/>
        <v>116166.66666666666</v>
      </c>
      <c r="E41" s="58">
        <f t="shared" si="30"/>
        <v>211633.33333333334</v>
      </c>
      <c r="F41" s="58">
        <f t="shared" si="30"/>
        <v>363900</v>
      </c>
      <c r="G41" s="58">
        <f t="shared" si="30"/>
        <v>474833.33333333337</v>
      </c>
      <c r="H41" s="58">
        <f t="shared" si="30"/>
        <v>1132733.3333333333</v>
      </c>
      <c r="I41" s="58">
        <f t="shared" si="30"/>
        <v>1454000</v>
      </c>
      <c r="J41" s="92">
        <f t="shared" si="30"/>
        <v>2842966.6666666665</v>
      </c>
      <c r="K41" s="69">
        <f t="shared" si="30"/>
        <v>2848733.3333333335</v>
      </c>
      <c r="L41" s="69">
        <f t="shared" si="30"/>
        <v>2390500</v>
      </c>
      <c r="M41" s="101">
        <f t="shared" si="30"/>
        <v>2187300</v>
      </c>
      <c r="N41" s="58">
        <f t="shared" si="30"/>
        <v>1386400</v>
      </c>
      <c r="O41" s="58">
        <f t="shared" si="30"/>
        <v>641600</v>
      </c>
      <c r="P41" s="58">
        <f t="shared" si="30"/>
        <v>464800</v>
      </c>
      <c r="Q41" s="58">
        <f t="shared" si="30"/>
        <v>235200</v>
      </c>
      <c r="R41" s="58">
        <f t="shared" si="30"/>
        <v>212800</v>
      </c>
      <c r="S41" s="58">
        <f t="shared" si="30"/>
        <v>144800</v>
      </c>
      <c r="T41" s="58">
        <f t="shared" si="30"/>
        <v>100000</v>
      </c>
      <c r="U41" s="58">
        <f t="shared" si="30"/>
        <v>112800</v>
      </c>
      <c r="V41" s="58">
        <f t="shared" si="30"/>
        <v>64000</v>
      </c>
      <c r="W41" s="58">
        <f t="shared" si="30"/>
        <v>32800</v>
      </c>
      <c r="X41" s="58">
        <f t="shared" si="30"/>
        <v>28800</v>
      </c>
      <c r="Y41" s="58">
        <f t="shared" si="30"/>
        <v>24000</v>
      </c>
      <c r="Z41" s="58">
        <f t="shared" si="30"/>
        <v>17600</v>
      </c>
      <c r="AA41" s="58">
        <f t="shared" si="30"/>
        <v>28000</v>
      </c>
      <c r="AB41" s="58">
        <f t="shared" si="30"/>
        <v>18400</v>
      </c>
      <c r="AC41" s="58">
        <f t="shared" si="30"/>
        <v>12800</v>
      </c>
      <c r="AD41" s="58">
        <f t="shared" si="30"/>
        <v>17600</v>
      </c>
      <c r="AE41" s="58">
        <f t="shared" si="30"/>
        <v>8000</v>
      </c>
      <c r="AF41" s="58">
        <f t="shared" si="30"/>
        <v>52000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16333.333333333334</v>
      </c>
      <c r="C42" s="58">
        <f t="shared" si="31"/>
        <v>63000</v>
      </c>
      <c r="D42" s="58">
        <f t="shared" si="31"/>
        <v>116166.66666666666</v>
      </c>
      <c r="E42" s="58">
        <f t="shared" si="31"/>
        <v>211633.33333333334</v>
      </c>
      <c r="F42" s="58">
        <f t="shared" si="31"/>
        <v>363900</v>
      </c>
      <c r="G42" s="58">
        <f t="shared" si="31"/>
        <v>474833.33333333337</v>
      </c>
      <c r="H42" s="58">
        <f t="shared" si="31"/>
        <v>1132733.3333333333</v>
      </c>
      <c r="I42" s="58">
        <f t="shared" si="31"/>
        <v>1454000</v>
      </c>
      <c r="J42" s="92">
        <f t="shared" si="31"/>
        <v>2842966.6666666665</v>
      </c>
      <c r="K42" s="69">
        <f t="shared" si="31"/>
        <v>2848733.3333333335</v>
      </c>
      <c r="L42" s="69">
        <f t="shared" si="31"/>
        <v>2390500</v>
      </c>
      <c r="M42" s="101">
        <f t="shared" si="31"/>
        <v>2187300</v>
      </c>
      <c r="N42" s="58">
        <f t="shared" si="31"/>
        <v>1386400</v>
      </c>
      <c r="O42" s="58">
        <f t="shared" si="31"/>
        <v>641600</v>
      </c>
      <c r="P42" s="58">
        <f t="shared" si="31"/>
        <v>464800</v>
      </c>
      <c r="Q42" s="58">
        <f t="shared" si="31"/>
        <v>235200</v>
      </c>
      <c r="R42" s="58">
        <f t="shared" si="31"/>
        <v>212800</v>
      </c>
      <c r="S42" s="58">
        <f t="shared" si="31"/>
        <v>144800</v>
      </c>
      <c r="T42" s="58">
        <f t="shared" si="31"/>
        <v>100000</v>
      </c>
      <c r="U42" s="58">
        <f t="shared" si="31"/>
        <v>112800</v>
      </c>
      <c r="V42" s="58">
        <f t="shared" si="31"/>
        <v>64000</v>
      </c>
      <c r="W42" s="58">
        <f t="shared" si="31"/>
        <v>32800</v>
      </c>
      <c r="X42" s="58">
        <f t="shared" si="31"/>
        <v>28800</v>
      </c>
      <c r="Y42" s="58">
        <f t="shared" si="31"/>
        <v>24000</v>
      </c>
      <c r="Z42" s="58">
        <f t="shared" si="31"/>
        <v>17600</v>
      </c>
      <c r="AA42" s="58">
        <f t="shared" si="31"/>
        <v>28000</v>
      </c>
      <c r="AB42" s="58">
        <f t="shared" si="31"/>
        <v>18400</v>
      </c>
      <c r="AC42" s="58">
        <f t="shared" si="31"/>
        <v>12800</v>
      </c>
      <c r="AD42" s="58">
        <f t="shared" si="31"/>
        <v>17600</v>
      </c>
      <c r="AE42" s="58">
        <f t="shared" si="31"/>
        <v>8000</v>
      </c>
      <c r="AF42" s="58">
        <f t="shared" si="31"/>
        <v>52000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16333.333333333334</v>
      </c>
      <c r="C43" s="58">
        <f t="shared" si="32"/>
        <v>63000</v>
      </c>
      <c r="D43" s="58">
        <f t="shared" si="32"/>
        <v>116166.66666666666</v>
      </c>
      <c r="E43" s="58">
        <f t="shared" si="32"/>
        <v>211633.33333333334</v>
      </c>
      <c r="F43" s="58">
        <f t="shared" si="32"/>
        <v>363900</v>
      </c>
      <c r="G43" s="58">
        <f t="shared" si="32"/>
        <v>474833.33333333337</v>
      </c>
      <c r="H43" s="58">
        <f t="shared" si="32"/>
        <v>1132733.3333333333</v>
      </c>
      <c r="I43" s="58">
        <f t="shared" si="32"/>
        <v>1454000</v>
      </c>
      <c r="J43" s="92">
        <f t="shared" si="32"/>
        <v>2842966.6666666665</v>
      </c>
      <c r="K43" s="69">
        <f t="shared" si="32"/>
        <v>2848733.3333333335</v>
      </c>
      <c r="L43" s="69">
        <f t="shared" si="32"/>
        <v>2390500</v>
      </c>
      <c r="M43" s="101">
        <f t="shared" si="32"/>
        <v>2187300</v>
      </c>
      <c r="N43" s="58">
        <f t="shared" si="32"/>
        <v>1386400</v>
      </c>
      <c r="O43" s="58">
        <f t="shared" si="32"/>
        <v>641600</v>
      </c>
      <c r="P43" s="58">
        <f t="shared" si="32"/>
        <v>464800</v>
      </c>
      <c r="Q43" s="58">
        <f t="shared" si="32"/>
        <v>235200</v>
      </c>
      <c r="R43" s="58">
        <f t="shared" si="32"/>
        <v>212800</v>
      </c>
      <c r="S43" s="58">
        <f t="shared" si="32"/>
        <v>144800</v>
      </c>
      <c r="T43" s="58">
        <f t="shared" si="32"/>
        <v>100000</v>
      </c>
      <c r="U43" s="58">
        <f t="shared" si="32"/>
        <v>112800</v>
      </c>
      <c r="V43" s="58">
        <f t="shared" si="32"/>
        <v>64000</v>
      </c>
      <c r="W43" s="58">
        <f t="shared" si="32"/>
        <v>32800</v>
      </c>
      <c r="X43" s="58">
        <f t="shared" si="32"/>
        <v>28800</v>
      </c>
      <c r="Y43" s="58">
        <f t="shared" si="32"/>
        <v>24000</v>
      </c>
      <c r="Z43" s="58">
        <f t="shared" si="32"/>
        <v>17600</v>
      </c>
      <c r="AA43" s="58">
        <f t="shared" si="32"/>
        <v>28000</v>
      </c>
      <c r="AB43" s="58">
        <f t="shared" si="32"/>
        <v>18400</v>
      </c>
      <c r="AC43" s="58">
        <f t="shared" si="32"/>
        <v>12800</v>
      </c>
      <c r="AD43" s="58">
        <f t="shared" si="32"/>
        <v>17600</v>
      </c>
      <c r="AE43" s="58">
        <f t="shared" si="32"/>
        <v>8000</v>
      </c>
      <c r="AF43" s="58">
        <f t="shared" si="32"/>
        <v>52000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16333.333333333334</v>
      </c>
      <c r="C44" s="58">
        <f t="shared" si="33"/>
        <v>63000</v>
      </c>
      <c r="D44" s="58">
        <f t="shared" si="33"/>
        <v>116166.66666666666</v>
      </c>
      <c r="E44" s="58">
        <f t="shared" si="33"/>
        <v>211633.33333333334</v>
      </c>
      <c r="F44" s="58">
        <f t="shared" si="33"/>
        <v>363900</v>
      </c>
      <c r="G44" s="58">
        <f t="shared" si="33"/>
        <v>474833.33333333337</v>
      </c>
      <c r="H44" s="58">
        <f t="shared" si="33"/>
        <v>1132733.3333333333</v>
      </c>
      <c r="I44" s="58">
        <f t="shared" si="33"/>
        <v>1454000</v>
      </c>
      <c r="J44" s="92">
        <f t="shared" si="33"/>
        <v>2842966.6666666665</v>
      </c>
      <c r="K44" s="69">
        <f t="shared" si="33"/>
        <v>2848733.3333333335</v>
      </c>
      <c r="L44" s="69">
        <f t="shared" si="33"/>
        <v>2390500</v>
      </c>
      <c r="M44" s="101">
        <f t="shared" si="33"/>
        <v>2187300</v>
      </c>
      <c r="N44" s="58">
        <f t="shared" si="33"/>
        <v>1386400</v>
      </c>
      <c r="O44" s="58">
        <f t="shared" si="33"/>
        <v>641600</v>
      </c>
      <c r="P44" s="58">
        <f t="shared" si="33"/>
        <v>464800</v>
      </c>
      <c r="Q44" s="58">
        <f t="shared" si="33"/>
        <v>235200</v>
      </c>
      <c r="R44" s="58">
        <f t="shared" si="33"/>
        <v>212800</v>
      </c>
      <c r="S44" s="58">
        <f t="shared" si="33"/>
        <v>144800</v>
      </c>
      <c r="T44" s="58">
        <f t="shared" si="33"/>
        <v>100000</v>
      </c>
      <c r="U44" s="58">
        <f t="shared" si="33"/>
        <v>112800</v>
      </c>
      <c r="V44" s="58">
        <f t="shared" si="33"/>
        <v>64000</v>
      </c>
      <c r="W44" s="58">
        <f t="shared" si="33"/>
        <v>32800</v>
      </c>
      <c r="X44" s="58">
        <f t="shared" si="33"/>
        <v>28800</v>
      </c>
      <c r="Y44" s="58">
        <f t="shared" si="33"/>
        <v>24000</v>
      </c>
      <c r="Z44" s="58">
        <f t="shared" si="33"/>
        <v>17600</v>
      </c>
      <c r="AA44" s="58">
        <f t="shared" si="33"/>
        <v>28000</v>
      </c>
      <c r="AB44" s="58">
        <f t="shared" si="33"/>
        <v>18400</v>
      </c>
      <c r="AC44" s="58">
        <f t="shared" si="33"/>
        <v>12800</v>
      </c>
      <c r="AD44" s="58">
        <f t="shared" si="33"/>
        <v>17600</v>
      </c>
      <c r="AE44" s="58">
        <f t="shared" si="33"/>
        <v>8000</v>
      </c>
      <c r="AF44" s="58">
        <f t="shared" si="33"/>
        <v>52000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16333.333333333334</v>
      </c>
      <c r="C45" s="58">
        <f t="shared" si="34"/>
        <v>63000</v>
      </c>
      <c r="D45" s="58">
        <f t="shared" si="34"/>
        <v>116166.66666666666</v>
      </c>
      <c r="E45" s="58">
        <f t="shared" si="34"/>
        <v>211633.33333333334</v>
      </c>
      <c r="F45" s="58">
        <f t="shared" si="34"/>
        <v>363900</v>
      </c>
      <c r="G45" s="58">
        <f t="shared" si="34"/>
        <v>474833.33333333337</v>
      </c>
      <c r="H45" s="58">
        <f t="shared" si="34"/>
        <v>1132733.3333333333</v>
      </c>
      <c r="I45" s="58">
        <f t="shared" si="34"/>
        <v>1454000</v>
      </c>
      <c r="J45" s="92">
        <f t="shared" si="34"/>
        <v>2842966.6666666665</v>
      </c>
      <c r="K45" s="69">
        <f t="shared" si="34"/>
        <v>2848733.3333333335</v>
      </c>
      <c r="L45" s="69">
        <f t="shared" si="34"/>
        <v>2390500</v>
      </c>
      <c r="M45" s="101">
        <f t="shared" si="34"/>
        <v>2187300</v>
      </c>
      <c r="N45" s="58">
        <f t="shared" si="34"/>
        <v>1386400</v>
      </c>
      <c r="O45" s="58">
        <f t="shared" si="34"/>
        <v>641600</v>
      </c>
      <c r="P45" s="58">
        <f t="shared" si="34"/>
        <v>464800</v>
      </c>
      <c r="Q45" s="58">
        <f t="shared" si="34"/>
        <v>235200</v>
      </c>
      <c r="R45" s="58">
        <f t="shared" si="34"/>
        <v>212800</v>
      </c>
      <c r="S45" s="58">
        <f t="shared" si="34"/>
        <v>144800</v>
      </c>
      <c r="T45" s="58">
        <f t="shared" si="34"/>
        <v>100000</v>
      </c>
      <c r="U45" s="58">
        <f t="shared" si="34"/>
        <v>112800</v>
      </c>
      <c r="V45" s="58">
        <f t="shared" si="34"/>
        <v>64000</v>
      </c>
      <c r="W45" s="58">
        <f t="shared" si="34"/>
        <v>32800</v>
      </c>
      <c r="X45" s="58">
        <f t="shared" si="34"/>
        <v>28800</v>
      </c>
      <c r="Y45" s="58">
        <f t="shared" si="34"/>
        <v>24000</v>
      </c>
      <c r="Z45" s="58">
        <f t="shared" si="34"/>
        <v>17600</v>
      </c>
      <c r="AA45" s="58">
        <f t="shared" si="34"/>
        <v>28000</v>
      </c>
      <c r="AB45" s="58">
        <f t="shared" si="34"/>
        <v>18400</v>
      </c>
      <c r="AC45" s="58">
        <f t="shared" si="34"/>
        <v>12800</v>
      </c>
      <c r="AD45" s="58">
        <f t="shared" si="34"/>
        <v>17600</v>
      </c>
      <c r="AE45" s="58">
        <f t="shared" si="34"/>
        <v>8000</v>
      </c>
      <c r="AF45" s="58">
        <f t="shared" si="34"/>
        <v>52000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16333.333333333334</v>
      </c>
      <c r="C46" s="58">
        <f t="shared" si="35"/>
        <v>63000</v>
      </c>
      <c r="D46" s="58">
        <f t="shared" si="35"/>
        <v>116166.66666666666</v>
      </c>
      <c r="E46" s="58">
        <f t="shared" si="35"/>
        <v>211633.33333333334</v>
      </c>
      <c r="F46" s="58">
        <f t="shared" si="35"/>
        <v>363900</v>
      </c>
      <c r="G46" s="58">
        <f t="shared" si="35"/>
        <v>474833.33333333337</v>
      </c>
      <c r="H46" s="58">
        <f t="shared" si="35"/>
        <v>1132733.3333333333</v>
      </c>
      <c r="I46" s="58">
        <f t="shared" si="35"/>
        <v>1454000</v>
      </c>
      <c r="J46" s="92">
        <f t="shared" si="35"/>
        <v>2842966.6666666665</v>
      </c>
      <c r="K46" s="69">
        <f t="shared" si="35"/>
        <v>2848733.3333333335</v>
      </c>
      <c r="L46" s="69">
        <f t="shared" si="35"/>
        <v>2390500</v>
      </c>
      <c r="M46" s="101">
        <f t="shared" si="35"/>
        <v>2187300</v>
      </c>
      <c r="N46" s="58">
        <f t="shared" si="35"/>
        <v>1386400</v>
      </c>
      <c r="O46" s="58">
        <f t="shared" si="35"/>
        <v>641600</v>
      </c>
      <c r="P46" s="58">
        <f t="shared" si="35"/>
        <v>464800</v>
      </c>
      <c r="Q46" s="58">
        <f t="shared" si="35"/>
        <v>235200</v>
      </c>
      <c r="R46" s="58">
        <f t="shared" si="35"/>
        <v>212800</v>
      </c>
      <c r="S46" s="58">
        <f t="shared" si="35"/>
        <v>144800</v>
      </c>
      <c r="T46" s="58">
        <f t="shared" si="35"/>
        <v>100000</v>
      </c>
      <c r="U46" s="58">
        <f t="shared" si="35"/>
        <v>112800</v>
      </c>
      <c r="V46" s="58">
        <f t="shared" si="35"/>
        <v>64000</v>
      </c>
      <c r="W46" s="58">
        <f t="shared" si="35"/>
        <v>32800</v>
      </c>
      <c r="X46" s="58">
        <f t="shared" si="35"/>
        <v>28800</v>
      </c>
      <c r="Y46" s="58">
        <f t="shared" si="35"/>
        <v>24000</v>
      </c>
      <c r="Z46" s="58">
        <f t="shared" si="35"/>
        <v>17600</v>
      </c>
      <c r="AA46" s="58">
        <f t="shared" si="35"/>
        <v>28000</v>
      </c>
      <c r="AB46" s="58">
        <f t="shared" si="35"/>
        <v>18400</v>
      </c>
      <c r="AC46" s="58">
        <f t="shared" si="35"/>
        <v>12800</v>
      </c>
      <c r="AD46" s="58">
        <f t="shared" si="35"/>
        <v>17600</v>
      </c>
      <c r="AE46" s="58">
        <f t="shared" si="35"/>
        <v>8000</v>
      </c>
      <c r="AF46" s="58">
        <f t="shared" si="35"/>
        <v>52000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11223.730234918881</v>
      </c>
      <c r="C50" s="58">
        <f t="shared" si="37"/>
        <v>43291.530906115695</v>
      </c>
      <c r="D50" s="58">
        <f t="shared" si="37"/>
        <v>79825.918099372051</v>
      </c>
      <c r="E50" s="58">
        <f t="shared" si="37"/>
        <v>145427.47604387751</v>
      </c>
      <c r="F50" s="58">
        <f t="shared" si="37"/>
        <v>250060.12851961108</v>
      </c>
      <c r="G50" s="58">
        <f t="shared" si="37"/>
        <v>326289.87182942749</v>
      </c>
      <c r="H50" s="58">
        <f t="shared" si="37"/>
        <v>778377.14457757864</v>
      </c>
      <c r="I50" s="58">
        <f t="shared" si="37"/>
        <v>999141.04662686051</v>
      </c>
      <c r="J50" s="92">
        <f>J$5/85*((1+$H$1-$K$1)/(1+$F$1))^($A26-$C$1)*J8</f>
        <v>1838676.0681987929</v>
      </c>
      <c r="K50" s="69">
        <f>K$5/85*((1+$H$1-$K$1)/(1+$F$1))^($A26-$C$1)*K8</f>
        <v>1648468.1990747799</v>
      </c>
      <c r="L50" s="69">
        <f>L$5/85*((1+$H$1-$K$1)/(1+$F$1))^($A26-$C$1)*L8</f>
        <v>1251560.4490529953</v>
      </c>
      <c r="M50" s="101">
        <f>M$5/85*((1+$H$1-$K$1)/(1+$F$1))^($A26-$C$1)*M8</f>
        <v>1045593.5464562798</v>
      </c>
      <c r="N50" s="58">
        <f t="shared" ref="N50:AF50" si="38">N$5/85*((1+$H$1-$K$1)/(1+$F$1))^($A26-$C$1)*N8</f>
        <v>635125.69786496076</v>
      </c>
      <c r="O50" s="58">
        <f t="shared" si="38"/>
        <v>293924.29872342671</v>
      </c>
      <c r="P50" s="58">
        <f t="shared" si="38"/>
        <v>212930.19645674678</v>
      </c>
      <c r="Q50" s="58">
        <f t="shared" si="38"/>
        <v>107747.81025522127</v>
      </c>
      <c r="R50" s="58">
        <f t="shared" si="38"/>
        <v>97486.11404043829</v>
      </c>
      <c r="S50" s="58">
        <f t="shared" si="38"/>
        <v>66334.536245561394</v>
      </c>
      <c r="T50" s="58">
        <f t="shared" si="38"/>
        <v>45811.143815995434</v>
      </c>
      <c r="U50" s="58">
        <f t="shared" si="38"/>
        <v>51674.970224442855</v>
      </c>
      <c r="V50" s="58">
        <f t="shared" si="38"/>
        <v>29319.132042237077</v>
      </c>
      <c r="W50" s="58">
        <f t="shared" si="38"/>
        <v>15026.055171646503</v>
      </c>
      <c r="X50" s="58">
        <f t="shared" si="38"/>
        <v>13193.609419006685</v>
      </c>
      <c r="Y50" s="58">
        <f t="shared" si="38"/>
        <v>10994.674515838904</v>
      </c>
      <c r="Z50" s="58">
        <f t="shared" si="38"/>
        <v>8062.761311615197</v>
      </c>
      <c r="AA50" s="58">
        <f t="shared" si="38"/>
        <v>12827.120268478722</v>
      </c>
      <c r="AB50" s="58">
        <f t="shared" si="38"/>
        <v>8429.2504621431599</v>
      </c>
      <c r="AC50" s="58">
        <f t="shared" si="38"/>
        <v>5863.8264084474158</v>
      </c>
      <c r="AD50" s="58">
        <f t="shared" si="38"/>
        <v>8062.761311615197</v>
      </c>
      <c r="AE50" s="58">
        <f t="shared" si="38"/>
        <v>3664.8915052796347</v>
      </c>
      <c r="AF50" s="58">
        <f t="shared" si="38"/>
        <v>23821.794784317626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11104.954837287214</v>
      </c>
      <c r="C51" s="58">
        <f t="shared" si="39"/>
        <v>42833.397229536407</v>
      </c>
      <c r="D51" s="58">
        <f t="shared" si="39"/>
        <v>78981.158383563161</v>
      </c>
      <c r="E51" s="58">
        <f t="shared" si="39"/>
        <v>143888.48624885004</v>
      </c>
      <c r="F51" s="58">
        <f t="shared" si="39"/>
        <v>247413.86114013169</v>
      </c>
      <c r="G51" s="58">
        <f t="shared" si="39"/>
        <v>322836.90134113544</v>
      </c>
      <c r="H51" s="58">
        <f t="shared" si="39"/>
        <v>770139.94955243717</v>
      </c>
      <c r="I51" s="58">
        <f t="shared" si="39"/>
        <v>988567.6122499354</v>
      </c>
      <c r="J51" s="110">
        <f t="shared" si="39"/>
        <v>1819218.2340790189</v>
      </c>
      <c r="K51" s="70">
        <f t="shared" si="39"/>
        <v>1631023.2443467067</v>
      </c>
      <c r="L51" s="70">
        <f t="shared" si="39"/>
        <v>1238315.7802232108</v>
      </c>
      <c r="M51" s="216">
        <f t="shared" si="39"/>
        <v>1034528.5273724219</v>
      </c>
      <c r="N51" s="58">
        <f t="shared" si="39"/>
        <v>628404.46475163242</v>
      </c>
      <c r="O51" s="58">
        <f t="shared" si="39"/>
        <v>290813.83769810107</v>
      </c>
      <c r="P51" s="58">
        <f t="shared" si="39"/>
        <v>210676.85748453459</v>
      </c>
      <c r="Q51" s="58">
        <f t="shared" si="39"/>
        <v>106607.56643795726</v>
      </c>
      <c r="R51" s="58">
        <f t="shared" si="39"/>
        <v>96454.464872437529</v>
      </c>
      <c r="S51" s="58">
        <f t="shared" si="39"/>
        <v>65632.549405681173</v>
      </c>
      <c r="T51" s="58">
        <f t="shared" si="39"/>
        <v>45326.346274641692</v>
      </c>
      <c r="U51" s="58">
        <f t="shared" si="39"/>
        <v>51128.11859779583</v>
      </c>
      <c r="V51" s="58">
        <f t="shared" si="39"/>
        <v>29008.861615770682</v>
      </c>
      <c r="W51" s="58">
        <f t="shared" si="39"/>
        <v>14867.041578082475</v>
      </c>
      <c r="X51" s="58">
        <f t="shared" si="39"/>
        <v>13053.987727096808</v>
      </c>
      <c r="Y51" s="58">
        <f t="shared" si="39"/>
        <v>10878.323105914005</v>
      </c>
      <c r="Z51" s="58">
        <f t="shared" si="39"/>
        <v>7977.4369443369387</v>
      </c>
      <c r="AA51" s="58">
        <f t="shared" si="39"/>
        <v>12691.376956899674</v>
      </c>
      <c r="AB51" s="58">
        <f t="shared" si="39"/>
        <v>8340.0477145340719</v>
      </c>
      <c r="AC51" s="58">
        <f t="shared" si="39"/>
        <v>5801.7723231541358</v>
      </c>
      <c r="AD51" s="58">
        <f t="shared" si="39"/>
        <v>7977.4369443369387</v>
      </c>
      <c r="AE51" s="58">
        <f t="shared" si="39"/>
        <v>3626.1077019713352</v>
      </c>
      <c r="AF51" s="58">
        <f t="shared" si="39"/>
        <v>23569.700062813678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10987.436383183882</v>
      </c>
      <c r="C52" s="58">
        <f t="shared" si="40"/>
        <v>42380.111763709268</v>
      </c>
      <c r="D52" s="58">
        <f t="shared" si="40"/>
        <v>78145.338357950692</v>
      </c>
      <c r="E52" s="58">
        <f t="shared" si="40"/>
        <v>142365.78285068256</v>
      </c>
      <c r="F52" s="58">
        <f t="shared" si="40"/>
        <v>244795.59794942543</v>
      </c>
      <c r="G52" s="58">
        <f t="shared" si="40"/>
        <v>319420.47199684574</v>
      </c>
      <c r="H52" s="58">
        <f t="shared" si="40"/>
        <v>761989.92484358116</v>
      </c>
      <c r="I52" s="58">
        <f t="shared" si="40"/>
        <v>978106.0714989407</v>
      </c>
      <c r="J52" s="110">
        <f t="shared" si="40"/>
        <v>1799966.3129610952</v>
      </c>
      <c r="K52" s="70">
        <f t="shared" si="40"/>
        <v>1613762.9012754646</v>
      </c>
      <c r="L52" s="70">
        <f t="shared" si="40"/>
        <v>1225211.2734227902</v>
      </c>
      <c r="M52" s="216">
        <f t="shared" si="40"/>
        <v>1023580.6041215874</v>
      </c>
      <c r="N52" s="58">
        <f t="shared" si="40"/>
        <v>621754.35925086262</v>
      </c>
      <c r="O52" s="58">
        <f t="shared" si="40"/>
        <v>287736.29320207261</v>
      </c>
      <c r="P52" s="58">
        <f t="shared" si="40"/>
        <v>208447.36452668853</v>
      </c>
      <c r="Q52" s="58">
        <f t="shared" si="40"/>
        <v>105479.38927856526</v>
      </c>
      <c r="R52" s="58">
        <f t="shared" si="40"/>
        <v>95433.733156797156</v>
      </c>
      <c r="S52" s="58">
        <f t="shared" si="40"/>
        <v>64937.991358572501</v>
      </c>
      <c r="T52" s="58">
        <f t="shared" si="40"/>
        <v>44846.679115036255</v>
      </c>
      <c r="U52" s="58">
        <f t="shared" si="40"/>
        <v>50587.054041760894</v>
      </c>
      <c r="V52" s="58">
        <f t="shared" si="40"/>
        <v>28701.874633623203</v>
      </c>
      <c r="W52" s="58">
        <f t="shared" si="40"/>
        <v>14709.710749731892</v>
      </c>
      <c r="X52" s="58">
        <f t="shared" si="40"/>
        <v>12915.843585130442</v>
      </c>
      <c r="Y52" s="58">
        <f t="shared" si="40"/>
        <v>10763.202987608702</v>
      </c>
      <c r="Z52" s="58">
        <f t="shared" si="40"/>
        <v>7893.0155242463816</v>
      </c>
      <c r="AA52" s="58">
        <f t="shared" si="40"/>
        <v>12557.070152210152</v>
      </c>
      <c r="AB52" s="58">
        <f t="shared" si="40"/>
        <v>8251.7889571666728</v>
      </c>
      <c r="AC52" s="58">
        <f t="shared" si="40"/>
        <v>5740.3749267246394</v>
      </c>
      <c r="AD52" s="58">
        <f t="shared" si="40"/>
        <v>7893.0155242463816</v>
      </c>
      <c r="AE52" s="58">
        <f t="shared" si="40"/>
        <v>3587.7343292029004</v>
      </c>
      <c r="AF52" s="58">
        <f t="shared" si="40"/>
        <v>23320.273139818848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10871.161570973487</v>
      </c>
      <c r="C53" s="58">
        <f t="shared" si="41"/>
        <v>41931.623202326322</v>
      </c>
      <c r="D53" s="58">
        <f t="shared" si="41"/>
        <v>77318.363418046152</v>
      </c>
      <c r="E53" s="58">
        <f t="shared" si="41"/>
        <v>140859.19349818502</v>
      </c>
      <c r="F53" s="58">
        <f t="shared" si="41"/>
        <v>242205.04259248485</v>
      </c>
      <c r="G53" s="58">
        <f t="shared" si="41"/>
        <v>316040.197099015</v>
      </c>
      <c r="H53" s="58">
        <f t="shared" si="41"/>
        <v>753926.14796902274</v>
      </c>
      <c r="I53" s="58">
        <f t="shared" si="41"/>
        <v>967755.24025686434</v>
      </c>
      <c r="J53" s="110">
        <f t="shared" si="41"/>
        <v>1780918.1257656815</v>
      </c>
      <c r="K53" s="70">
        <f t="shared" si="41"/>
        <v>1596685.2162037145</v>
      </c>
      <c r="L53" s="70">
        <f t="shared" si="41"/>
        <v>1212245.4453836556</v>
      </c>
      <c r="M53" s="216">
        <f t="shared" si="41"/>
        <v>1012748.5375342811</v>
      </c>
      <c r="N53" s="58">
        <f t="shared" si="41"/>
        <v>615174.62865296507</v>
      </c>
      <c r="O53" s="58">
        <f t="shared" si="41"/>
        <v>284691.31689537101</v>
      </c>
      <c r="P53" s="58">
        <f t="shared" si="41"/>
        <v>206241.46523218279</v>
      </c>
      <c r="Q53" s="58">
        <f t="shared" si="41"/>
        <v>104363.15108134548</v>
      </c>
      <c r="R53" s="58">
        <f t="shared" si="41"/>
        <v>94423.803359312587</v>
      </c>
      <c r="S53" s="58">
        <f t="shared" si="41"/>
        <v>64250.783488855559</v>
      </c>
      <c r="T53" s="58">
        <f t="shared" si="41"/>
        <v>44372.088044789743</v>
      </c>
      <c r="U53" s="58">
        <f t="shared" si="41"/>
        <v>50051.715314522837</v>
      </c>
      <c r="V53" s="58">
        <f t="shared" si="41"/>
        <v>28398.136348665437</v>
      </c>
      <c r="W53" s="58">
        <f t="shared" si="41"/>
        <v>14554.044878691038</v>
      </c>
      <c r="X53" s="58">
        <f t="shared" si="41"/>
        <v>12779.161356899449</v>
      </c>
      <c r="Y53" s="58">
        <f t="shared" si="41"/>
        <v>10649.30113074954</v>
      </c>
      <c r="Z53" s="58">
        <f t="shared" si="41"/>
        <v>7809.4874958829969</v>
      </c>
      <c r="AA53" s="58">
        <f t="shared" si="41"/>
        <v>12424.184652541129</v>
      </c>
      <c r="AB53" s="58">
        <f t="shared" si="41"/>
        <v>8164.4642002413166</v>
      </c>
      <c r="AC53" s="58">
        <f t="shared" si="41"/>
        <v>5679.627269733086</v>
      </c>
      <c r="AD53" s="58">
        <f t="shared" si="41"/>
        <v>7809.4874958829969</v>
      </c>
      <c r="AE53" s="58">
        <f t="shared" si="41"/>
        <v>3549.7670435831797</v>
      </c>
      <c r="AF53" s="58">
        <f t="shared" si="41"/>
        <v>23073.485783290664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10756.117239785513</v>
      </c>
      <c r="C54" s="58">
        <f t="shared" si="42"/>
        <v>41487.880782029853</v>
      </c>
      <c r="D54" s="58">
        <f t="shared" si="42"/>
        <v>76500.139960515357</v>
      </c>
      <c r="E54" s="58">
        <f t="shared" si="42"/>
        <v>139368.54766407798</v>
      </c>
      <c r="F54" s="58">
        <f t="shared" si="42"/>
        <v>239641.90185048667</v>
      </c>
      <c r="G54" s="58">
        <f t="shared" si="42"/>
        <v>312695.69404233608</v>
      </c>
      <c r="H54" s="58">
        <f t="shared" si="42"/>
        <v>745947.70620896213</v>
      </c>
      <c r="I54" s="58">
        <f t="shared" si="42"/>
        <v>957513.94693764113</v>
      </c>
      <c r="J54" s="110">
        <f t="shared" si="42"/>
        <v>1762071.5164735978</v>
      </c>
      <c r="K54" s="70">
        <f t="shared" si="42"/>
        <v>1579788.256148743</v>
      </c>
      <c r="L54" s="70">
        <f t="shared" si="42"/>
        <v>1199416.8285344499</v>
      </c>
      <c r="M54" s="216">
        <f t="shared" si="42"/>
        <v>1002031.1015545493</v>
      </c>
      <c r="N54" s="58">
        <f t="shared" si="42"/>
        <v>608664.52821382193</v>
      </c>
      <c r="O54" s="58">
        <f t="shared" si="42"/>
        <v>281678.56412434229</v>
      </c>
      <c r="P54" s="58">
        <f t="shared" si="42"/>
        <v>204058.9099205024</v>
      </c>
      <c r="Q54" s="58">
        <f t="shared" si="42"/>
        <v>103258.72550194095</v>
      </c>
      <c r="R54" s="58">
        <f t="shared" si="42"/>
        <v>93424.561168422762</v>
      </c>
      <c r="S54" s="58">
        <f t="shared" si="42"/>
        <v>63570.848013099698</v>
      </c>
      <c r="T54" s="58">
        <f t="shared" si="42"/>
        <v>43902.519346063324</v>
      </c>
      <c r="U54" s="58">
        <f t="shared" si="42"/>
        <v>49522.041822359432</v>
      </c>
      <c r="V54" s="58">
        <f t="shared" si="42"/>
        <v>28097.612381480525</v>
      </c>
      <c r="W54" s="58">
        <f t="shared" si="42"/>
        <v>14400.026345508772</v>
      </c>
      <c r="X54" s="58">
        <f t="shared" si="42"/>
        <v>12643.925571666239</v>
      </c>
      <c r="Y54" s="58">
        <f t="shared" si="42"/>
        <v>10536.604643055198</v>
      </c>
      <c r="Z54" s="58">
        <f t="shared" si="42"/>
        <v>7726.8434049071475</v>
      </c>
      <c r="AA54" s="58">
        <f t="shared" si="42"/>
        <v>12292.705416897732</v>
      </c>
      <c r="AB54" s="58">
        <f t="shared" si="42"/>
        <v>8078.0635596756556</v>
      </c>
      <c r="AC54" s="58">
        <f t="shared" si="42"/>
        <v>5619.5224762961034</v>
      </c>
      <c r="AD54" s="58">
        <f t="shared" si="42"/>
        <v>7726.8434049071475</v>
      </c>
      <c r="AE54" s="58">
        <f t="shared" si="42"/>
        <v>3512.2015476850656</v>
      </c>
      <c r="AF54" s="58">
        <f t="shared" si="42"/>
        <v>22829.310059952924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10642.290368024675</v>
      </c>
      <c r="C55" s="58">
        <f t="shared" si="43"/>
        <v>41048.834276666617</v>
      </c>
      <c r="D55" s="58">
        <f t="shared" si="43"/>
        <v>75690.575372583669</v>
      </c>
      <c r="E55" s="58">
        <f t="shared" si="43"/>
        <v>137893.67662569112</v>
      </c>
      <c r="F55" s="58">
        <f t="shared" si="43"/>
        <v>237105.88560760286</v>
      </c>
      <c r="G55" s="58">
        <f t="shared" si="43"/>
        <v>309386.58427043172</v>
      </c>
      <c r="H55" s="58">
        <f t="shared" si="43"/>
        <v>738053.69650247879</v>
      </c>
      <c r="I55" s="58">
        <f t="shared" si="43"/>
        <v>947381.03235354368</v>
      </c>
      <c r="J55" s="110">
        <f t="shared" si="43"/>
        <v>1743424.3518817895</v>
      </c>
      <c r="K55" s="70">
        <f t="shared" si="43"/>
        <v>1563070.1085836734</v>
      </c>
      <c r="L55" s="70">
        <f t="shared" si="43"/>
        <v>1186723.970834425</v>
      </c>
      <c r="M55" s="216">
        <f t="shared" si="43"/>
        <v>991427.08310120495</v>
      </c>
      <c r="N55" s="58">
        <f t="shared" si="43"/>
        <v>602223.32107058819</v>
      </c>
      <c r="O55" s="58">
        <f t="shared" si="43"/>
        <v>278697.69388263806</v>
      </c>
      <c r="P55" s="58">
        <f t="shared" si="43"/>
        <v>201899.45155338247</v>
      </c>
      <c r="Q55" s="58">
        <f t="shared" si="43"/>
        <v>102165.9875330369</v>
      </c>
      <c r="R55" s="58">
        <f t="shared" si="43"/>
        <v>92435.89348227148</v>
      </c>
      <c r="S55" s="58">
        <f t="shared" si="43"/>
        <v>62898.107971019315</v>
      </c>
      <c r="T55" s="58">
        <f t="shared" si="43"/>
        <v>43437.919869488469</v>
      </c>
      <c r="U55" s="58">
        <f t="shared" si="43"/>
        <v>48997.973612783004</v>
      </c>
      <c r="V55" s="58">
        <f t="shared" si="43"/>
        <v>27800.268716472619</v>
      </c>
      <c r="W55" s="58">
        <f t="shared" si="43"/>
        <v>14247.637717192221</v>
      </c>
      <c r="X55" s="58">
        <f t="shared" si="43"/>
        <v>12510.120922412681</v>
      </c>
      <c r="Y55" s="58">
        <f t="shared" si="43"/>
        <v>10425.100768677234</v>
      </c>
      <c r="Z55" s="58">
        <f t="shared" si="43"/>
        <v>7645.0738970299744</v>
      </c>
      <c r="AA55" s="58">
        <f t="shared" si="43"/>
        <v>12162.617563456773</v>
      </c>
      <c r="AB55" s="58">
        <f t="shared" si="43"/>
        <v>7992.5772559858833</v>
      </c>
      <c r="AC55" s="58">
        <f t="shared" si="43"/>
        <v>5560.053743294523</v>
      </c>
      <c r="AD55" s="58">
        <f t="shared" si="43"/>
        <v>7645.0738970299744</v>
      </c>
      <c r="AE55" s="58">
        <f t="shared" si="43"/>
        <v>3475.0335895590774</v>
      </c>
      <c r="AF55" s="58">
        <f t="shared" si="43"/>
        <v>22587.718332134002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10529.668071897035</v>
      </c>
      <c r="C56" s="58">
        <f t="shared" si="44"/>
        <v>40614.433991602855</v>
      </c>
      <c r="D56" s="58">
        <f t="shared" si="44"/>
        <v>74889.578021553403</v>
      </c>
      <c r="E56" s="58">
        <f t="shared" si="44"/>
        <v>136434.41344586582</v>
      </c>
      <c r="F56" s="58">
        <f t="shared" si="44"/>
        <v>234596.70681816313</v>
      </c>
      <c r="G56" s="58">
        <f t="shared" si="44"/>
        <v>306112.49323300674</v>
      </c>
      <c r="H56" s="58">
        <f t="shared" si="44"/>
        <v>730243.22534531646</v>
      </c>
      <c r="I56" s="58">
        <f t="shared" si="44"/>
        <v>937355.3495839769</v>
      </c>
      <c r="J56" s="110">
        <f t="shared" si="44"/>
        <v>1724974.5213618753</v>
      </c>
      <c r="K56" s="70">
        <f t="shared" si="44"/>
        <v>1546528.8812209915</v>
      </c>
      <c r="L56" s="70">
        <f t="shared" si="44"/>
        <v>1174165.4356090897</v>
      </c>
      <c r="M56" s="216">
        <f t="shared" si="44"/>
        <v>980935.28193052218</v>
      </c>
      <c r="N56" s="58">
        <f t="shared" si="44"/>
        <v>595850.27815828775</v>
      </c>
      <c r="O56" s="58">
        <f t="shared" si="44"/>
        <v>275748.36877261789</v>
      </c>
      <c r="P56" s="58">
        <f t="shared" si="44"/>
        <v>199762.84570684665</v>
      </c>
      <c r="Q56" s="58">
        <f t="shared" si="44"/>
        <v>101084.81349021154</v>
      </c>
      <c r="R56" s="58">
        <f t="shared" si="44"/>
        <v>91457.688395905687</v>
      </c>
      <c r="S56" s="58">
        <f t="shared" si="44"/>
        <v>62232.487216762886</v>
      </c>
      <c r="T56" s="58">
        <f t="shared" si="44"/>
        <v>42978.237028151154</v>
      </c>
      <c r="U56" s="58">
        <f t="shared" si="44"/>
        <v>48479.451367754518</v>
      </c>
      <c r="V56" s="58">
        <f t="shared" si="44"/>
        <v>27506.071698016742</v>
      </c>
      <c r="W56" s="58">
        <f t="shared" si="44"/>
        <v>14096.861745233584</v>
      </c>
      <c r="X56" s="58">
        <f t="shared" si="44"/>
        <v>12377.732264107535</v>
      </c>
      <c r="Y56" s="58">
        <f t="shared" si="44"/>
        <v>10314.776886756279</v>
      </c>
      <c r="Z56" s="58">
        <f t="shared" si="44"/>
        <v>7564.1697169546078</v>
      </c>
      <c r="AA56" s="58">
        <f t="shared" si="44"/>
        <v>12033.906367882328</v>
      </c>
      <c r="AB56" s="58">
        <f t="shared" si="44"/>
        <v>7907.9956131798181</v>
      </c>
      <c r="AC56" s="58">
        <f t="shared" si="44"/>
        <v>5501.2143396033471</v>
      </c>
      <c r="AD56" s="58">
        <f t="shared" si="44"/>
        <v>7564.1697169546078</v>
      </c>
      <c r="AE56" s="58">
        <f t="shared" si="44"/>
        <v>3438.2589622520927</v>
      </c>
      <c r="AF56" s="58">
        <f t="shared" si="44"/>
        <v>22348.683254638599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10418.237603951717</v>
      </c>
      <c r="C57" s="58">
        <f t="shared" si="45"/>
        <v>40184.630758099484</v>
      </c>
      <c r="D57" s="58">
        <f t="shared" si="45"/>
        <v>74097.057244432101</v>
      </c>
      <c r="E57" s="58">
        <f t="shared" si="45"/>
        <v>134990.59295406003</v>
      </c>
      <c r="F57" s="58">
        <f t="shared" si="45"/>
        <v>232114.08147416505</v>
      </c>
      <c r="G57" s="58">
        <f t="shared" si="45"/>
        <v>302873.05034345353</v>
      </c>
      <c r="H57" s="58">
        <f t="shared" si="45"/>
        <v>722515.40868874942</v>
      </c>
      <c r="I57" s="58">
        <f t="shared" si="45"/>
        <v>927435.76384566084</v>
      </c>
      <c r="J57" s="110">
        <f t="shared" si="45"/>
        <v>1706719.9366212494</v>
      </c>
      <c r="K57" s="70">
        <f t="shared" si="45"/>
        <v>1530162.7017983615</v>
      </c>
      <c r="L57" s="70">
        <f t="shared" si="45"/>
        <v>1161739.8013875952</v>
      </c>
      <c r="M57" s="216">
        <f t="shared" si="45"/>
        <v>970554.51050038356</v>
      </c>
      <c r="N57" s="58">
        <f t="shared" si="45"/>
        <v>589544.67812729219</v>
      </c>
      <c r="O57" s="58">
        <f t="shared" si="45"/>
        <v>272830.25496716006</v>
      </c>
      <c r="P57" s="58">
        <f t="shared" si="45"/>
        <v>197648.85054354116</v>
      </c>
      <c r="Q57" s="58">
        <f t="shared" si="45"/>
        <v>100015.08099793647</v>
      </c>
      <c r="R57" s="58">
        <f t="shared" si="45"/>
        <v>90489.835188609199</v>
      </c>
      <c r="S57" s="58">
        <f t="shared" si="45"/>
        <v>61573.910410294222</v>
      </c>
      <c r="T57" s="58">
        <f t="shared" si="45"/>
        <v>42523.418791639648</v>
      </c>
      <c r="U57" s="58">
        <f t="shared" si="45"/>
        <v>47966.416396969536</v>
      </c>
      <c r="V57" s="58">
        <f t="shared" si="45"/>
        <v>27214.988026649378</v>
      </c>
      <c r="W57" s="58">
        <f t="shared" si="45"/>
        <v>13947.681363657808</v>
      </c>
      <c r="X57" s="58">
        <f t="shared" si="45"/>
        <v>12246.744611992221</v>
      </c>
      <c r="Y57" s="58">
        <f t="shared" si="45"/>
        <v>10205.620509993516</v>
      </c>
      <c r="Z57" s="58">
        <f t="shared" si="45"/>
        <v>7484.1217073285816</v>
      </c>
      <c r="AA57" s="58">
        <f t="shared" si="45"/>
        <v>11906.557261659105</v>
      </c>
      <c r="AB57" s="58">
        <f t="shared" si="45"/>
        <v>7824.3090576617005</v>
      </c>
      <c r="AC57" s="58">
        <f t="shared" si="45"/>
        <v>5442.9976053298742</v>
      </c>
      <c r="AD57" s="58">
        <f t="shared" si="45"/>
        <v>7484.1217073285816</v>
      </c>
      <c r="AE57" s="58">
        <f t="shared" si="45"/>
        <v>3401.8735033311723</v>
      </c>
      <c r="AF57" s="58">
        <f t="shared" si="45"/>
        <v>22112.177771652612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10307.986351638052</v>
      </c>
      <c r="C58" s="58">
        <f t="shared" si="46"/>
        <v>39759.375927746769</v>
      </c>
      <c r="D58" s="58">
        <f t="shared" si="46"/>
        <v>73312.923337670625</v>
      </c>
      <c r="E58" s="58">
        <f t="shared" si="46"/>
        <v>133562.05172765299</v>
      </c>
      <c r="F58" s="58">
        <f t="shared" si="46"/>
        <v>229657.72857312774</v>
      </c>
      <c r="G58" s="58">
        <f t="shared" si="46"/>
        <v>299667.88893690624</v>
      </c>
      <c r="H58" s="58">
        <f t="shared" si="46"/>
        <v>714869.37183951889</v>
      </c>
      <c r="I58" s="58">
        <f t="shared" si="46"/>
        <v>917621.15236418729</v>
      </c>
      <c r="J58" s="110">
        <f t="shared" si="46"/>
        <v>1688658.5314667136</v>
      </c>
      <c r="K58" s="70">
        <f t="shared" si="46"/>
        <v>1513969.7178667088</v>
      </c>
      <c r="L58" s="70">
        <f t="shared" si="46"/>
        <v>1149445.6617418427</v>
      </c>
      <c r="M58" s="216">
        <f t="shared" si="46"/>
        <v>960283.59383586491</v>
      </c>
      <c r="N58" s="58">
        <f t="shared" si="46"/>
        <v>583305.80726167327</v>
      </c>
      <c r="O58" s="58">
        <f t="shared" si="46"/>
        <v>269943.02217187645</v>
      </c>
      <c r="P58" s="58">
        <f t="shared" si="46"/>
        <v>195557.22678536191</v>
      </c>
      <c r="Q58" s="58">
        <f t="shared" si="46"/>
        <v>98956.66897572529</v>
      </c>
      <c r="R58" s="58">
        <f t="shared" si="46"/>
        <v>89532.224311370504</v>
      </c>
      <c r="S58" s="58">
        <f t="shared" si="46"/>
        <v>60922.303008864888</v>
      </c>
      <c r="T58" s="58">
        <f t="shared" si="46"/>
        <v>42073.413680155303</v>
      </c>
      <c r="U58" s="58">
        <f t="shared" si="46"/>
        <v>47458.810631215194</v>
      </c>
      <c r="V58" s="58">
        <f t="shared" si="46"/>
        <v>26926.984755299396</v>
      </c>
      <c r="W58" s="58">
        <f t="shared" si="46"/>
        <v>13800.079687090943</v>
      </c>
      <c r="X58" s="58">
        <f t="shared" si="46"/>
        <v>12117.143139884729</v>
      </c>
      <c r="Y58" s="58">
        <f t="shared" si="46"/>
        <v>10097.619283237273</v>
      </c>
      <c r="Z58" s="58">
        <f t="shared" si="46"/>
        <v>7404.9208077073363</v>
      </c>
      <c r="AA58" s="58">
        <f t="shared" si="46"/>
        <v>11780.555830443487</v>
      </c>
      <c r="AB58" s="58">
        <f t="shared" si="46"/>
        <v>7741.5081171485808</v>
      </c>
      <c r="AC58" s="58">
        <f t="shared" si="46"/>
        <v>5385.3969510598772</v>
      </c>
      <c r="AD58" s="58">
        <f t="shared" si="46"/>
        <v>7404.9208077073363</v>
      </c>
      <c r="AE58" s="58">
        <f t="shared" si="46"/>
        <v>3365.8730944124245</v>
      </c>
      <c r="AF58" s="58">
        <f t="shared" si="46"/>
        <v>21878.175113680754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10198.901835877998</v>
      </c>
      <c r="C59" s="58">
        <f t="shared" si="47"/>
        <v>39338.621366957988</v>
      </c>
      <c r="D59" s="58">
        <f t="shared" si="47"/>
        <v>72537.08754700984</v>
      </c>
      <c r="E59" s="58">
        <f t="shared" si="47"/>
        <v>132148.6280734477</v>
      </c>
      <c r="F59" s="58">
        <f t="shared" si="47"/>
        <v>227227.37008628587</v>
      </c>
      <c r="G59" s="58">
        <f t="shared" si="47"/>
        <v>296496.64622873894</v>
      </c>
      <c r="H59" s="58">
        <f t="shared" si="47"/>
        <v>707304.24936082878</v>
      </c>
      <c r="I59" s="58">
        <f t="shared" si="47"/>
        <v>907910.40424693504</v>
      </c>
      <c r="J59" s="201">
        <f t="shared" si="47"/>
        <v>1670788.2615706094</v>
      </c>
      <c r="K59" s="63">
        <f t="shared" si="47"/>
        <v>1497948.0965805463</v>
      </c>
      <c r="L59" s="63">
        <f t="shared" si="47"/>
        <v>1137281.6251272929</v>
      </c>
      <c r="M59" s="62">
        <f t="shared" si="47"/>
        <v>950121.36939624255</v>
      </c>
      <c r="N59" s="58">
        <f t="shared" si="47"/>
        <v>577132.95939841866</v>
      </c>
      <c r="O59" s="58">
        <f t="shared" si="47"/>
        <v>267086.34358772746</v>
      </c>
      <c r="P59" s="58">
        <f t="shared" si="47"/>
        <v>193487.73768637117</v>
      </c>
      <c r="Q59" s="58">
        <f t="shared" si="47"/>
        <v>97909.457624428775</v>
      </c>
      <c r="R59" s="58">
        <f t="shared" si="47"/>
        <v>88584.74737448318</v>
      </c>
      <c r="S59" s="58">
        <f t="shared" si="47"/>
        <v>60277.591258576889</v>
      </c>
      <c r="T59" s="58">
        <f t="shared" si="47"/>
        <v>41628.170758685694</v>
      </c>
      <c r="U59" s="58">
        <f t="shared" si="47"/>
        <v>46956.576615797472</v>
      </c>
      <c r="V59" s="58">
        <f t="shared" si="47"/>
        <v>26642.029285558845</v>
      </c>
      <c r="W59" s="58">
        <f t="shared" si="47"/>
        <v>13654.040008848911</v>
      </c>
      <c r="X59" s="58">
        <f t="shared" si="47"/>
        <v>11988.913178501482</v>
      </c>
      <c r="Y59" s="58">
        <f t="shared" si="47"/>
        <v>9990.7609820845664</v>
      </c>
      <c r="Z59" s="58">
        <f t="shared" si="47"/>
        <v>7326.5580535286845</v>
      </c>
      <c r="AA59" s="58">
        <f t="shared" si="47"/>
        <v>11655.887812431996</v>
      </c>
      <c r="AB59" s="58">
        <f t="shared" si="47"/>
        <v>7659.5834195981724</v>
      </c>
      <c r="AC59" s="58">
        <f t="shared" si="47"/>
        <v>5328.4058571117675</v>
      </c>
      <c r="AD59" s="58">
        <f t="shared" si="47"/>
        <v>7326.5580535286845</v>
      </c>
      <c r="AE59" s="58">
        <f t="shared" si="47"/>
        <v>3330.2536606948556</v>
      </c>
      <c r="AF59" s="58">
        <f t="shared" si="47"/>
        <v>21646.648794516557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10090.971709653657</v>
      </c>
      <c r="C60" s="58">
        <f t="shared" si="48"/>
        <v>38922.319451521238</v>
      </c>
      <c r="D60" s="58">
        <f t="shared" si="48"/>
        <v>71769.462057434677</v>
      </c>
      <c r="E60" s="58">
        <f t="shared" si="48"/>
        <v>130750.16200936945</v>
      </c>
      <c r="F60" s="58">
        <f t="shared" si="48"/>
        <v>224822.73092712028</v>
      </c>
      <c r="G60" s="58">
        <f t="shared" si="48"/>
        <v>293358.96327350277</v>
      </c>
      <c r="H60" s="58">
        <f t="shared" si="48"/>
        <v>699819.1849743888</v>
      </c>
      <c r="I60" s="58">
        <f t="shared" si="48"/>
        <v>898302.4203573314</v>
      </c>
      <c r="J60" s="201">
        <f t="shared" si="48"/>
        <v>1653107.1042394252</v>
      </c>
      <c r="K60" s="63">
        <f t="shared" si="48"/>
        <v>1482096.024490519</v>
      </c>
      <c r="L60" s="63">
        <f t="shared" si="48"/>
        <v>1125246.3147254603</v>
      </c>
      <c r="M60" s="62">
        <f t="shared" si="48"/>
        <v>940066.68694340833</v>
      </c>
      <c r="N60" s="58">
        <f t="shared" si="48"/>
        <v>571025.43584750337</v>
      </c>
      <c r="O60" s="58">
        <f t="shared" si="48"/>
        <v>264259.89587403205</v>
      </c>
      <c r="P60" s="58">
        <f t="shared" si="48"/>
        <v>191440.14900600081</v>
      </c>
      <c r="Q60" s="58">
        <f t="shared" si="48"/>
        <v>96873.328412675095</v>
      </c>
      <c r="R60" s="58">
        <f t="shared" si="48"/>
        <v>87647.297135277462</v>
      </c>
      <c r="S60" s="58">
        <f t="shared" si="48"/>
        <v>59639.702186034658</v>
      </c>
      <c r="T60" s="58">
        <f t="shared" si="48"/>
        <v>41187.639631239399</v>
      </c>
      <c r="U60" s="58">
        <f t="shared" si="48"/>
        <v>46459.657504038056</v>
      </c>
      <c r="V60" s="58">
        <f t="shared" si="48"/>
        <v>26360.089363993218</v>
      </c>
      <c r="W60" s="58">
        <f t="shared" si="48"/>
        <v>13509.545799046529</v>
      </c>
      <c r="X60" s="58">
        <f t="shared" si="48"/>
        <v>11862.04021379695</v>
      </c>
      <c r="Y60" s="58">
        <f t="shared" si="48"/>
        <v>9885.0335114974569</v>
      </c>
      <c r="Z60" s="58">
        <f t="shared" si="48"/>
        <v>7249.0245750981367</v>
      </c>
      <c r="AA60" s="58">
        <f t="shared" si="48"/>
        <v>11532.539096747034</v>
      </c>
      <c r="AB60" s="58">
        <f t="shared" si="48"/>
        <v>7578.5256921480541</v>
      </c>
      <c r="AC60" s="58">
        <f t="shared" si="48"/>
        <v>5272.0178727986422</v>
      </c>
      <c r="AD60" s="58">
        <f t="shared" si="48"/>
        <v>7249.0245750981367</v>
      </c>
      <c r="AE60" s="58">
        <f t="shared" si="48"/>
        <v>3295.0111704991523</v>
      </c>
      <c r="AF60" s="58">
        <f t="shared" si="48"/>
        <v>21417.572608244485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9984.1837566097493</v>
      </c>
      <c r="C61" s="58">
        <f t="shared" si="49"/>
        <v>38510.423061209018</v>
      </c>
      <c r="D61" s="58">
        <f t="shared" si="49"/>
        <v>71009.959983234628</v>
      </c>
      <c r="E61" s="58">
        <f t="shared" si="49"/>
        <v>129366.49524635766</v>
      </c>
      <c r="F61" s="58">
        <f t="shared" si="49"/>
        <v>222443.53892022162</v>
      </c>
      <c r="G61" s="58">
        <f t="shared" si="49"/>
        <v>290254.48492429772</v>
      </c>
      <c r="H61" s="58">
        <f t="shared" si="49"/>
        <v>692413.33146349469</v>
      </c>
      <c r="I61" s="58">
        <f t="shared" si="49"/>
        <v>888796.11319044302</v>
      </c>
      <c r="J61" s="201">
        <f t="shared" si="49"/>
        <v>1635613.0581848524</v>
      </c>
      <c r="K61" s="63">
        <f t="shared" si="49"/>
        <v>1466411.7073381434</v>
      </c>
      <c r="L61" s="63">
        <f t="shared" si="49"/>
        <v>1113338.3682880742</v>
      </c>
      <c r="M61" s="62">
        <f t="shared" si="49"/>
        <v>930118.408411677</v>
      </c>
      <c r="N61" s="58">
        <f t="shared" si="49"/>
        <v>564982.54531280638</v>
      </c>
      <c r="O61" s="58">
        <f t="shared" si="49"/>
        <v>261463.35911186991</v>
      </c>
      <c r="P61" s="58">
        <f t="shared" si="49"/>
        <v>189414.22898253921</v>
      </c>
      <c r="Q61" s="58">
        <f t="shared" si="49"/>
        <v>95848.164063453572</v>
      </c>
      <c r="R61" s="58">
        <f t="shared" si="49"/>
        <v>86719.767485981793</v>
      </c>
      <c r="S61" s="58">
        <f t="shared" si="49"/>
        <v>59008.563590085352</v>
      </c>
      <c r="T61" s="58">
        <f t="shared" si="49"/>
        <v>40751.770435141807</v>
      </c>
      <c r="U61" s="58">
        <f t="shared" si="49"/>
        <v>45967.997050839978</v>
      </c>
      <c r="V61" s="58">
        <f t="shared" si="49"/>
        <v>26081.133078490762</v>
      </c>
      <c r="W61" s="58">
        <f t="shared" si="49"/>
        <v>13366.58070272652</v>
      </c>
      <c r="X61" s="58">
        <f t="shared" si="49"/>
        <v>11736.509885320846</v>
      </c>
      <c r="Y61" s="58">
        <f t="shared" si="49"/>
        <v>9780.4249044340359</v>
      </c>
      <c r="Z61" s="58">
        <f t="shared" si="49"/>
        <v>7172.3115965849611</v>
      </c>
      <c r="AA61" s="58">
        <f t="shared" si="49"/>
        <v>11410.49572183971</v>
      </c>
      <c r="AB61" s="58">
        <f t="shared" si="49"/>
        <v>7498.3257600660982</v>
      </c>
      <c r="AC61" s="58">
        <f t="shared" si="49"/>
        <v>5216.2266156981514</v>
      </c>
      <c r="AD61" s="58">
        <f t="shared" si="49"/>
        <v>7172.3115965849611</v>
      </c>
      <c r="AE61" s="58">
        <f t="shared" si="49"/>
        <v>3260.1416348113453</v>
      </c>
      <c r="AF61" s="58">
        <f t="shared" si="49"/>
        <v>21190.920626273739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9878.5258896708674</v>
      </c>
      <c r="C62" s="58">
        <f t="shared" si="50"/>
        <v>38102.885574444757</v>
      </c>
      <c r="D62" s="58">
        <f t="shared" si="50"/>
        <v>70258.495358169312</v>
      </c>
      <c r="E62" s="58">
        <f t="shared" si="50"/>
        <v>127997.4711704496</v>
      </c>
      <c r="F62" s="58">
        <f t="shared" si="50"/>
        <v>220089.52477048332</v>
      </c>
      <c r="G62" s="58">
        <f t="shared" si="50"/>
        <v>287182.85979257454</v>
      </c>
      <c r="H62" s="58">
        <f t="shared" si="50"/>
        <v>685085.85057713336</v>
      </c>
      <c r="I62" s="58">
        <f t="shared" si="50"/>
        <v>879390.40674988378</v>
      </c>
      <c r="J62" s="201">
        <f t="shared" si="50"/>
        <v>1618304.1432972648</v>
      </c>
      <c r="K62" s="63">
        <f t="shared" si="50"/>
        <v>1450893.3698527201</v>
      </c>
      <c r="L62" s="63">
        <f t="shared" si="50"/>
        <v>1101556.4379828896</v>
      </c>
      <c r="M62" s="62">
        <f t="shared" si="50"/>
        <v>920275.40777897078</v>
      </c>
      <c r="N62" s="58">
        <f t="shared" si="50"/>
        <v>559003.60381386487</v>
      </c>
      <c r="O62" s="58">
        <f t="shared" si="50"/>
        <v>258696.41676787048</v>
      </c>
      <c r="P62" s="58">
        <f t="shared" si="50"/>
        <v>187409.74830689872</v>
      </c>
      <c r="Q62" s="58">
        <f t="shared" si="50"/>
        <v>94833.848540840307</v>
      </c>
      <c r="R62" s="58">
        <f t="shared" si="50"/>
        <v>85802.053441712662</v>
      </c>
      <c r="S62" s="58">
        <f t="shared" si="50"/>
        <v>58384.104033646574</v>
      </c>
      <c r="T62" s="58">
        <f t="shared" si="50"/>
        <v>40320.513835391277</v>
      </c>
      <c r="U62" s="58">
        <f t="shared" si="50"/>
        <v>45481.539606321378</v>
      </c>
      <c r="V62" s="58">
        <f t="shared" si="50"/>
        <v>25805.128854650418</v>
      </c>
      <c r="W62" s="58">
        <f t="shared" si="50"/>
        <v>13225.128538008345</v>
      </c>
      <c r="X62" s="58">
        <f t="shared" si="50"/>
        <v>11612.307984592691</v>
      </c>
      <c r="Y62" s="58">
        <f t="shared" si="50"/>
        <v>9676.9233204939082</v>
      </c>
      <c r="Z62" s="58">
        <f t="shared" si="50"/>
        <v>7096.4104350288662</v>
      </c>
      <c r="AA62" s="58">
        <f t="shared" si="50"/>
        <v>11289.74387390956</v>
      </c>
      <c r="AB62" s="58">
        <f t="shared" si="50"/>
        <v>7418.9745457119989</v>
      </c>
      <c r="AC62" s="58">
        <f t="shared" si="50"/>
        <v>5161.0257709300831</v>
      </c>
      <c r="AD62" s="58">
        <f t="shared" si="50"/>
        <v>7096.4104350288662</v>
      </c>
      <c r="AE62" s="58">
        <f t="shared" si="50"/>
        <v>3225.6411068313023</v>
      </c>
      <c r="AF62" s="58">
        <f t="shared" si="50"/>
        <v>20966.667194403461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9773.9861496733774</v>
      </c>
      <c r="C63" s="58">
        <f t="shared" si="51"/>
        <v>37699.660863025871</v>
      </c>
      <c r="D63" s="58">
        <f t="shared" si="51"/>
        <v>69514.983125738188</v>
      </c>
      <c r="E63" s="58">
        <f t="shared" si="51"/>
        <v>126642.93482505357</v>
      </c>
      <c r="F63" s="58">
        <f t="shared" si="51"/>
        <v>217760.42203262087</v>
      </c>
      <c r="G63" s="58">
        <f t="shared" si="51"/>
        <v>284143.74020836182</v>
      </c>
      <c r="H63" s="58">
        <f t="shared" si="51"/>
        <v>677835.91293510341</v>
      </c>
      <c r="I63" s="58">
        <f t="shared" si="51"/>
        <v>870084.23642602563</v>
      </c>
      <c r="J63" s="201">
        <f t="shared" si="51"/>
        <v>1601178.4004215947</v>
      </c>
      <c r="K63" s="63">
        <f t="shared" si="51"/>
        <v>1435539.255550395</v>
      </c>
      <c r="L63" s="63">
        <f t="shared" si="51"/>
        <v>1089899.1902411287</v>
      </c>
      <c r="M63" s="62">
        <f t="shared" si="51"/>
        <v>910536.57093936799</v>
      </c>
      <c r="N63" s="58">
        <f t="shared" si="51"/>
        <v>553087.93460845598</v>
      </c>
      <c r="O63" s="58">
        <f t="shared" si="51"/>
        <v>255958.7556583852</v>
      </c>
      <c r="P63" s="58">
        <f t="shared" si="51"/>
        <v>185426.48009666064</v>
      </c>
      <c r="Q63" s="58">
        <f t="shared" si="51"/>
        <v>93830.267036864418</v>
      </c>
      <c r="R63" s="58">
        <f t="shared" si="51"/>
        <v>84894.0511285916</v>
      </c>
      <c r="S63" s="58">
        <f t="shared" si="51"/>
        <v>57766.252835620595</v>
      </c>
      <c r="T63" s="58">
        <f t="shared" si="51"/>
        <v>39893.821019074996</v>
      </c>
      <c r="U63" s="58">
        <f t="shared" si="51"/>
        <v>45000.230109516611</v>
      </c>
      <c r="V63" s="58">
        <f t="shared" si="51"/>
        <v>25532.045452208</v>
      </c>
      <c r="W63" s="58">
        <f t="shared" si="51"/>
        <v>13085.173294256605</v>
      </c>
      <c r="X63" s="58">
        <f t="shared" si="51"/>
        <v>11489.420453493603</v>
      </c>
      <c r="Y63" s="58">
        <f t="shared" si="51"/>
        <v>9574.5170445780004</v>
      </c>
      <c r="Z63" s="58">
        <f t="shared" si="51"/>
        <v>7021.3124993572001</v>
      </c>
      <c r="AA63" s="58">
        <f t="shared" si="51"/>
        <v>11170.269885341</v>
      </c>
      <c r="AB63" s="58">
        <f t="shared" si="51"/>
        <v>7340.4630675098024</v>
      </c>
      <c r="AC63" s="58">
        <f t="shared" si="51"/>
        <v>5106.4090904415998</v>
      </c>
      <c r="AD63" s="58">
        <f t="shared" si="51"/>
        <v>7021.3124993572001</v>
      </c>
      <c r="AE63" s="58">
        <f t="shared" si="51"/>
        <v>3191.505681526</v>
      </c>
      <c r="AF63" s="58">
        <f t="shared" si="51"/>
        <v>20744.786929918992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9670.552704011785</v>
      </c>
      <c r="C64" s="58">
        <f t="shared" si="52"/>
        <v>37300.703286902579</v>
      </c>
      <c r="D64" s="58">
        <f t="shared" si="52"/>
        <v>68779.339129553176</v>
      </c>
      <c r="E64" s="58">
        <f t="shared" si="52"/>
        <v>125302.73289340979</v>
      </c>
      <c r="F64" s="58">
        <f t="shared" si="52"/>
        <v>215455.96708101348</v>
      </c>
      <c r="G64" s="58">
        <f t="shared" si="52"/>
        <v>281136.78218091407</v>
      </c>
      <c r="H64" s="58">
        <f t="shared" si="52"/>
        <v>670662.69793413952</v>
      </c>
      <c r="I64" s="58">
        <f t="shared" si="52"/>
        <v>860876.54887549765</v>
      </c>
      <c r="J64" s="201">
        <f t="shared" si="52"/>
        <v>1584233.8911355797</v>
      </c>
      <c r="K64" s="63">
        <f t="shared" si="52"/>
        <v>1420347.626535347</v>
      </c>
      <c r="L64" s="63">
        <f t="shared" si="52"/>
        <v>1078365.305606538</v>
      </c>
      <c r="M64" s="62">
        <f t="shared" si="52"/>
        <v>900900.79557699978</v>
      </c>
      <c r="N64" s="58">
        <f t="shared" si="52"/>
        <v>547234.86811599752</v>
      </c>
      <c r="O64" s="58">
        <f t="shared" si="52"/>
        <v>253250.06591403915</v>
      </c>
      <c r="P64" s="58">
        <f t="shared" si="52"/>
        <v>183464.19987039498</v>
      </c>
      <c r="Q64" s="58">
        <f t="shared" si="52"/>
        <v>92837.305958513127</v>
      </c>
      <c r="R64" s="58">
        <f t="shared" si="52"/>
        <v>83995.657771988044</v>
      </c>
      <c r="S64" s="58">
        <f t="shared" si="52"/>
        <v>57154.940062894115</v>
      </c>
      <c r="T64" s="58">
        <f t="shared" si="52"/>
        <v>39471.643689844001</v>
      </c>
      <c r="U64" s="58">
        <f t="shared" si="52"/>
        <v>44524.014082144051</v>
      </c>
      <c r="V64" s="58">
        <f t="shared" si="52"/>
        <v>25261.851961500164</v>
      </c>
      <c r="W64" s="58">
        <f t="shared" si="52"/>
        <v>12946.69913026884</v>
      </c>
      <c r="X64" s="58">
        <f t="shared" si="52"/>
        <v>11367.833382675077</v>
      </c>
      <c r="Y64" s="58">
        <f t="shared" si="52"/>
        <v>9473.1944855625625</v>
      </c>
      <c r="Z64" s="58">
        <f t="shared" si="52"/>
        <v>6947.0092894125446</v>
      </c>
      <c r="AA64" s="58">
        <f t="shared" si="52"/>
        <v>11052.060233156322</v>
      </c>
      <c r="AB64" s="58">
        <f t="shared" si="52"/>
        <v>7262.7824389313</v>
      </c>
      <c r="AC64" s="58">
        <f t="shared" si="52"/>
        <v>5052.370392300033</v>
      </c>
      <c r="AD64" s="58">
        <f t="shared" si="52"/>
        <v>6947.0092894125446</v>
      </c>
      <c r="AE64" s="58">
        <f t="shared" si="52"/>
        <v>3157.7314951875205</v>
      </c>
      <c r="AF64" s="58">
        <f t="shared" si="52"/>
        <v>20525.254718718876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9568.2138452994259</v>
      </c>
      <c r="C65" s="58">
        <f t="shared" si="53"/>
        <v>36905.967689012054</v>
      </c>
      <c r="D65" s="58">
        <f t="shared" si="53"/>
        <v>68051.480103813228</v>
      </c>
      <c r="E65" s="58">
        <f t="shared" si="53"/>
        <v>123976.7136812368</v>
      </c>
      <c r="F65" s="58">
        <f t="shared" si="53"/>
        <v>213175.89907986487</v>
      </c>
      <c r="G65" s="58">
        <f t="shared" si="53"/>
        <v>278161.64535977622</v>
      </c>
      <c r="H65" s="58">
        <f t="shared" si="53"/>
        <v>663565.39365503064</v>
      </c>
      <c r="I65" s="58">
        <f t="shared" si="53"/>
        <v>851766.30190196075</v>
      </c>
      <c r="J65" s="201">
        <f t="shared" si="53"/>
        <v>1567468.6975303583</v>
      </c>
      <c r="K65" s="63">
        <f t="shared" si="53"/>
        <v>1405316.7633030796</v>
      </c>
      <c r="L65" s="63">
        <f t="shared" si="53"/>
        <v>1066953.4785860414</v>
      </c>
      <c r="M65" s="62">
        <f t="shared" si="53"/>
        <v>891366.99104128196</v>
      </c>
      <c r="N65" s="58">
        <f t="shared" si="53"/>
        <v>541443.74184176011</v>
      </c>
      <c r="O65" s="58">
        <f t="shared" si="53"/>
        <v>250570.04094465752</v>
      </c>
      <c r="P65" s="58">
        <f t="shared" si="53"/>
        <v>181522.68552225194</v>
      </c>
      <c r="Q65" s="58">
        <f t="shared" si="53"/>
        <v>91854.852914874471</v>
      </c>
      <c r="R65" s="58">
        <f t="shared" si="53"/>
        <v>83106.771684886407</v>
      </c>
      <c r="S65" s="58">
        <f t="shared" si="53"/>
        <v>56550.096522422704</v>
      </c>
      <c r="T65" s="58">
        <f t="shared" si="53"/>
        <v>39053.934062446613</v>
      </c>
      <c r="U65" s="58">
        <f t="shared" si="53"/>
        <v>44052.837622439809</v>
      </c>
      <c r="V65" s="58">
        <f t="shared" si="53"/>
        <v>24994.517799965837</v>
      </c>
      <c r="W65" s="58">
        <f t="shared" si="53"/>
        <v>12809.690372482499</v>
      </c>
      <c r="X65" s="58">
        <f t="shared" si="53"/>
        <v>11247.533009984629</v>
      </c>
      <c r="Y65" s="58">
        <f t="shared" si="53"/>
        <v>9372.9441749871912</v>
      </c>
      <c r="Z65" s="58">
        <f t="shared" si="53"/>
        <v>6873.4923949906051</v>
      </c>
      <c r="AA65" s="58">
        <f t="shared" si="53"/>
        <v>10935.101537485054</v>
      </c>
      <c r="AB65" s="58">
        <f t="shared" si="53"/>
        <v>7185.9238674901817</v>
      </c>
      <c r="AC65" s="58">
        <f t="shared" si="53"/>
        <v>4998.9035599931676</v>
      </c>
      <c r="AD65" s="58">
        <f t="shared" si="53"/>
        <v>6873.4923949906051</v>
      </c>
      <c r="AE65" s="58">
        <f t="shared" si="53"/>
        <v>3124.3147249957296</v>
      </c>
      <c r="AF65" s="58">
        <f t="shared" si="53"/>
        <v>20308.045712472238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9466.9579900433419</v>
      </c>
      <c r="C66" s="58">
        <f t="shared" si="54"/>
        <v>36515.409390167159</v>
      </c>
      <c r="D66" s="58">
        <f t="shared" si="54"/>
        <v>67331.323663879666</v>
      </c>
      <c r="E66" s="58">
        <f t="shared" si="54"/>
        <v>122664.72709956155</v>
      </c>
      <c r="F66" s="58">
        <f t="shared" si="54"/>
        <v>210919.95995367985</v>
      </c>
      <c r="G66" s="58">
        <f t="shared" si="54"/>
        <v>275217.99299626012</v>
      </c>
      <c r="H66" s="58">
        <f t="shared" si="54"/>
        <v>656543.19677072007</v>
      </c>
      <c r="I66" s="58">
        <f t="shared" si="54"/>
        <v>842752.46433814382</v>
      </c>
      <c r="J66" s="201">
        <f t="shared" si="54"/>
        <v>1550880.9219933862</v>
      </c>
      <c r="K66" s="63">
        <f t="shared" si="54"/>
        <v>1390444.9645457945</v>
      </c>
      <c r="L66" s="63">
        <f t="shared" si="54"/>
        <v>1055662.4175019753</v>
      </c>
      <c r="M66" s="62">
        <f t="shared" si="54"/>
        <v>881934.07822346629</v>
      </c>
      <c r="N66" s="58">
        <f t="shared" si="54"/>
        <v>535713.90030188125</v>
      </c>
      <c r="O66" s="58">
        <f t="shared" si="54"/>
        <v>247918.37740456354</v>
      </c>
      <c r="P66" s="58">
        <f t="shared" si="54"/>
        <v>179601.71729682226</v>
      </c>
      <c r="Q66" s="58">
        <f t="shared" si="54"/>
        <v>90882.796704416091</v>
      </c>
      <c r="R66" s="58">
        <f t="shared" si="54"/>
        <v>82227.29225637643</v>
      </c>
      <c r="S66" s="58">
        <f t="shared" si="54"/>
        <v>55951.653753398998</v>
      </c>
      <c r="T66" s="58">
        <f t="shared" si="54"/>
        <v>38640.644857319749</v>
      </c>
      <c r="U66" s="58">
        <f t="shared" si="54"/>
        <v>43586.647399056703</v>
      </c>
      <c r="V66" s="58">
        <f t="shared" si="54"/>
        <v>24730.012708684641</v>
      </c>
      <c r="W66" s="58">
        <f t="shared" si="54"/>
        <v>12674.131513200886</v>
      </c>
      <c r="X66" s="58">
        <f t="shared" si="54"/>
        <v>11128.505718908091</v>
      </c>
      <c r="Y66" s="58">
        <f t="shared" si="54"/>
        <v>9273.7547657567429</v>
      </c>
      <c r="Z66" s="58">
        <f t="shared" si="54"/>
        <v>6800.7534948882767</v>
      </c>
      <c r="AA66" s="58">
        <f t="shared" si="54"/>
        <v>10819.380560049531</v>
      </c>
      <c r="AB66" s="58">
        <f t="shared" si="54"/>
        <v>7109.8786537468377</v>
      </c>
      <c r="AC66" s="58">
        <f t="shared" si="54"/>
        <v>4946.0025417369288</v>
      </c>
      <c r="AD66" s="58">
        <f t="shared" si="54"/>
        <v>6800.7534948882767</v>
      </c>
      <c r="AE66" s="58">
        <f t="shared" si="54"/>
        <v>3091.2515885855801</v>
      </c>
      <c r="AF66" s="58">
        <f t="shared" si="54"/>
        <v>20093.13532580627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9366.7736773331726</v>
      </c>
      <c r="C67" s="58">
        <f t="shared" si="55"/>
        <v>36128.984183999361</v>
      </c>
      <c r="D67" s="58">
        <f t="shared" si="55"/>
        <v>66618.788296951214</v>
      </c>
      <c r="E67" s="58">
        <f t="shared" si="55"/>
        <v>121366.62464773122</v>
      </c>
      <c r="F67" s="58">
        <f t="shared" si="55"/>
        <v>208687.89435805351</v>
      </c>
      <c r="G67" s="58">
        <f t="shared" si="55"/>
        <v>272305.49190532876</v>
      </c>
      <c r="H67" s="58">
        <f t="shared" si="55"/>
        <v>649595.3124553794</v>
      </c>
      <c r="I67" s="58">
        <f t="shared" si="55"/>
        <v>833834.01592912839</v>
      </c>
      <c r="J67" s="201">
        <f t="shared" si="55"/>
        <v>1534468.6869936502</v>
      </c>
      <c r="K67" s="63">
        <f t="shared" si="55"/>
        <v>1375730.5469598244</v>
      </c>
      <c r="L67" s="63">
        <f t="shared" si="55"/>
        <v>1044490.8443458864</v>
      </c>
      <c r="M67" s="62">
        <f t="shared" si="55"/>
        <v>872600.98943449941</v>
      </c>
      <c r="N67" s="58">
        <f t="shared" si="55"/>
        <v>530044.69494917186</v>
      </c>
      <c r="O67" s="58">
        <f t="shared" si="55"/>
        <v>245294.77515824337</v>
      </c>
      <c r="P67" s="58">
        <f t="shared" si="55"/>
        <v>177701.07776426364</v>
      </c>
      <c r="Q67" s="58">
        <f t="shared" si="55"/>
        <v>89921.027302398477</v>
      </c>
      <c r="R67" s="58">
        <f t="shared" si="55"/>
        <v>81357.119940265242</v>
      </c>
      <c r="S67" s="58">
        <f t="shared" si="55"/>
        <v>55359.544019503795</v>
      </c>
      <c r="T67" s="58">
        <f t="shared" si="55"/>
        <v>38231.729295237426</v>
      </c>
      <c r="U67" s="58">
        <f t="shared" si="55"/>
        <v>43125.390645027845</v>
      </c>
      <c r="V67" s="58">
        <f t="shared" si="55"/>
        <v>24468.306748951956</v>
      </c>
      <c r="W67" s="58">
        <f t="shared" si="55"/>
        <v>12540.007208837884</v>
      </c>
      <c r="X67" s="58">
        <f t="shared" si="55"/>
        <v>11010.738037028383</v>
      </c>
      <c r="Y67" s="58">
        <f t="shared" si="55"/>
        <v>9175.615030856985</v>
      </c>
      <c r="Z67" s="58">
        <f t="shared" si="55"/>
        <v>6728.7843559617886</v>
      </c>
      <c r="AA67" s="58">
        <f t="shared" si="55"/>
        <v>10704.884202666481</v>
      </c>
      <c r="AB67" s="58">
        <f t="shared" si="55"/>
        <v>7034.6381903236907</v>
      </c>
      <c r="AC67" s="58">
        <f t="shared" si="55"/>
        <v>4893.6613497903918</v>
      </c>
      <c r="AD67" s="58">
        <f t="shared" si="55"/>
        <v>6728.7843559617886</v>
      </c>
      <c r="AE67" s="58">
        <f t="shared" si="55"/>
        <v>3058.5383436189945</v>
      </c>
      <c r="AF67" s="58">
        <f t="shared" si="55"/>
        <v>19880.499233523464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9267.6495675439182</v>
      </c>
      <c r="C68" s="58">
        <f t="shared" si="56"/>
        <v>35746.64833195509</v>
      </c>
      <c r="D68" s="58">
        <f t="shared" si="56"/>
        <v>65913.793352837834</v>
      </c>
      <c r="E68" s="58">
        <f t="shared" si="56"/>
        <v>120082.25939660473</v>
      </c>
      <c r="F68" s="58">
        <f t="shared" si="56"/>
        <v>206479.44965076924</v>
      </c>
      <c r="G68" s="58">
        <f t="shared" si="56"/>
        <v>269423.81242788397</v>
      </c>
      <c r="H68" s="58">
        <f t="shared" si="56"/>
        <v>642720.95429444371</v>
      </c>
      <c r="I68" s="58">
        <f t="shared" si="56"/>
        <v>825009.94721686863</v>
      </c>
      <c r="J68" s="201">
        <f t="shared" si="56"/>
        <v>1518230.1348691541</v>
      </c>
      <c r="K68" s="63">
        <f t="shared" si="56"/>
        <v>1361171.8450551038</v>
      </c>
      <c r="L68" s="63">
        <f t="shared" si="56"/>
        <v>1033437.4946338764</v>
      </c>
      <c r="M68" s="62">
        <f t="shared" si="56"/>
        <v>863366.66828417312</v>
      </c>
      <c r="N68" s="58">
        <f t="shared" si="56"/>
        <v>524435.48409970966</v>
      </c>
      <c r="O68" s="58">
        <f t="shared" si="56"/>
        <v>242698.93724637455</v>
      </c>
      <c r="P68" s="58">
        <f t="shared" si="56"/>
        <v>175820.55179569032</v>
      </c>
      <c r="Q68" s="58">
        <f t="shared" si="56"/>
        <v>88969.435848421621</v>
      </c>
      <c r="R68" s="58">
        <f t="shared" si="56"/>
        <v>80496.156243809994</v>
      </c>
      <c r="S68" s="58">
        <f t="shared" si="56"/>
        <v>54773.700301239136</v>
      </c>
      <c r="T68" s="58">
        <f t="shared" si="56"/>
        <v>37827.141092015976</v>
      </c>
      <c r="U68" s="58">
        <f t="shared" si="56"/>
        <v>42669.015151794047</v>
      </c>
      <c r="V68" s="58">
        <f t="shared" si="56"/>
        <v>24209.370298890226</v>
      </c>
      <c r="W68" s="58">
        <f t="shared" si="56"/>
        <v>12407.302278181249</v>
      </c>
      <c r="X68" s="58">
        <f t="shared" si="56"/>
        <v>10894.216634500606</v>
      </c>
      <c r="Y68" s="58">
        <f t="shared" si="56"/>
        <v>9078.513862083837</v>
      </c>
      <c r="Z68" s="58">
        <f t="shared" si="56"/>
        <v>6657.5768321948135</v>
      </c>
      <c r="AA68" s="58">
        <f t="shared" si="56"/>
        <v>10591.599505764474</v>
      </c>
      <c r="AB68" s="58">
        <f t="shared" si="56"/>
        <v>6960.1939609309438</v>
      </c>
      <c r="AC68" s="58">
        <f t="shared" si="56"/>
        <v>4841.8740597780461</v>
      </c>
      <c r="AD68" s="58">
        <f t="shared" si="56"/>
        <v>6657.5768321948135</v>
      </c>
      <c r="AE68" s="58">
        <f t="shared" si="56"/>
        <v>3026.1712873612782</v>
      </c>
      <c r="AF68" s="58">
        <f t="shared" si="56"/>
        <v>19670.113367848309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9169.574441052433</v>
      </c>
      <c r="C69" s="58">
        <f t="shared" si="57"/>
        <v>35368.358558345077</v>
      </c>
      <c r="D69" s="58">
        <f t="shared" si="57"/>
        <v>65216.259034832066</v>
      </c>
      <c r="E69" s="58">
        <f t="shared" si="57"/>
        <v>118811.4859719222</v>
      </c>
      <c r="F69" s="58">
        <f t="shared" si="57"/>
        <v>204294.37586320282</v>
      </c>
      <c r="G69" s="58">
        <f t="shared" si="57"/>
        <v>266572.62839345291</v>
      </c>
      <c r="H69" s="58">
        <f t="shared" si="57"/>
        <v>635919.34419559955</v>
      </c>
      <c r="I69" s="58">
        <f t="shared" si="57"/>
        <v>816279.25942593277</v>
      </c>
      <c r="J69" s="201">
        <f t="shared" si="57"/>
        <v>1502163.4276166551</v>
      </c>
      <c r="K69" s="63">
        <f t="shared" si="57"/>
        <v>1346767.2109666565</v>
      </c>
      <c r="L69" s="63">
        <f t="shared" si="57"/>
        <v>1022501.1172634789</v>
      </c>
      <c r="M69" s="62">
        <f t="shared" si="57"/>
        <v>854230.06956155412</v>
      </c>
      <c r="N69" s="58">
        <f t="shared" si="57"/>
        <v>518885.63286020776</v>
      </c>
      <c r="O69" s="58">
        <f t="shared" si="57"/>
        <v>240130.56985221384</v>
      </c>
      <c r="P69" s="58">
        <f t="shared" si="57"/>
        <v>173959.92653882329</v>
      </c>
      <c r="Q69" s="58">
        <f t="shared" si="57"/>
        <v>88027.914634103363</v>
      </c>
      <c r="R69" s="58">
        <f t="shared" si="57"/>
        <v>79644.303716569659</v>
      </c>
      <c r="S69" s="58">
        <f t="shared" si="57"/>
        <v>54194.056288342523</v>
      </c>
      <c r="T69" s="58">
        <f t="shared" si="57"/>
        <v>37426.834453275223</v>
      </c>
      <c r="U69" s="58">
        <f t="shared" si="57"/>
        <v>42217.469263294472</v>
      </c>
      <c r="V69" s="58">
        <f t="shared" si="57"/>
        <v>23953.174050096142</v>
      </c>
      <c r="W69" s="58">
        <f t="shared" si="57"/>
        <v>12276.00170067428</v>
      </c>
      <c r="X69" s="58">
        <f t="shared" si="57"/>
        <v>10778.928322543268</v>
      </c>
      <c r="Y69" s="58">
        <f t="shared" si="57"/>
        <v>8982.4402687860547</v>
      </c>
      <c r="Z69" s="58">
        <f t="shared" si="57"/>
        <v>6587.1228637764407</v>
      </c>
      <c r="AA69" s="58">
        <f t="shared" si="57"/>
        <v>10479.513646917063</v>
      </c>
      <c r="AB69" s="58">
        <f t="shared" si="57"/>
        <v>6886.5375394026451</v>
      </c>
      <c r="AC69" s="58">
        <f t="shared" si="57"/>
        <v>4790.6348100192299</v>
      </c>
      <c r="AD69" s="58">
        <f t="shared" si="57"/>
        <v>6587.1228637764407</v>
      </c>
      <c r="AE69" s="58">
        <f t="shared" si="57"/>
        <v>2994.1467562620178</v>
      </c>
      <c r="AF69" s="58">
        <f t="shared" si="57"/>
        <v>19461.953915703114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9072.537196967507</v>
      </c>
      <c r="C70" s="58">
        <f t="shared" si="58"/>
        <v>34994.072045446075</v>
      </c>
      <c r="D70" s="58">
        <f t="shared" si="58"/>
        <v>64526.106390677043</v>
      </c>
      <c r="E70" s="58">
        <f t="shared" si="58"/>
        <v>117554.16053785039</v>
      </c>
      <c r="F70" s="58">
        <f t="shared" si="58"/>
        <v>202132.42567202909</v>
      </c>
      <c r="G70" s="58">
        <f t="shared" si="58"/>
        <v>263751.61708326975</v>
      </c>
      <c r="H70" s="58">
        <f t="shared" si="58"/>
        <v>629189.71230071399</v>
      </c>
      <c r="I70" s="58">
        <f t="shared" si="58"/>
        <v>807640.96435045439</v>
      </c>
      <c r="J70" s="201">
        <f t="shared" si="58"/>
        <v>1486266.7466836243</v>
      </c>
      <c r="K70" s="63">
        <f t="shared" si="58"/>
        <v>1332515.0142680772</v>
      </c>
      <c r="L70" s="63">
        <f t="shared" si="58"/>
        <v>1011680.4743720498</v>
      </c>
      <c r="M70" s="62">
        <f t="shared" si="58"/>
        <v>845190.15911667922</v>
      </c>
      <c r="N70" s="58">
        <f t="shared" si="58"/>
        <v>513394.51305615302</v>
      </c>
      <c r="O70" s="58">
        <f t="shared" si="58"/>
        <v>237589.38226834088</v>
      </c>
      <c r="P70" s="58">
        <f t="shared" si="58"/>
        <v>172118.99139389786</v>
      </c>
      <c r="Q70" s="58">
        <f t="shared" si="58"/>
        <v>87096.357090888079</v>
      </c>
      <c r="R70" s="58">
        <f t="shared" si="58"/>
        <v>78801.465939374888</v>
      </c>
      <c r="S70" s="58">
        <f t="shared" si="58"/>
        <v>53620.546372281417</v>
      </c>
      <c r="T70" s="58">
        <f t="shared" si="58"/>
        <v>37030.764069255121</v>
      </c>
      <c r="U70" s="58">
        <f t="shared" si="58"/>
        <v>41770.701870119796</v>
      </c>
      <c r="V70" s="58">
        <f t="shared" si="58"/>
        <v>23699.689004323274</v>
      </c>
      <c r="W70" s="58">
        <f t="shared" si="58"/>
        <v>12146.090614715686</v>
      </c>
      <c r="X70" s="58">
        <f t="shared" si="58"/>
        <v>10664.860051945479</v>
      </c>
      <c r="Y70" s="58">
        <f t="shared" si="58"/>
        <v>8887.3833766212301</v>
      </c>
      <c r="Z70" s="58">
        <f t="shared" si="58"/>
        <v>6517.4144761889029</v>
      </c>
      <c r="AA70" s="58">
        <f t="shared" si="58"/>
        <v>10368.613939391435</v>
      </c>
      <c r="AB70" s="58">
        <f t="shared" si="58"/>
        <v>6813.6605887429469</v>
      </c>
      <c r="AC70" s="58">
        <f t="shared" si="58"/>
        <v>4739.9378008646572</v>
      </c>
      <c r="AD70" s="58">
        <f t="shared" si="58"/>
        <v>6517.4144761889029</v>
      </c>
      <c r="AE70" s="58">
        <f t="shared" si="58"/>
        <v>2962.4611255404093</v>
      </c>
      <c r="AF70" s="58">
        <f t="shared" si="58"/>
        <v>19255.997316012661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30227.420112256536</v>
      </c>
      <c r="O74" s="63">
        <f t="shared" si="60"/>
        <v>42683.423153469441</v>
      </c>
      <c r="P74" s="63">
        <f t="shared" si="60"/>
        <v>51579.194525816762</v>
      </c>
      <c r="Q74" s="63">
        <f t="shared" si="60"/>
        <v>36619.334063820745</v>
      </c>
      <c r="R74" s="63">
        <f t="shared" si="60"/>
        <v>42589.503343098011</v>
      </c>
      <c r="S74" s="63">
        <f t="shared" si="60"/>
        <v>35456.070126791739</v>
      </c>
      <c r="T74" s="63">
        <f t="shared" si="60"/>
        <v>28902.703548827121</v>
      </c>
      <c r="U74" s="63">
        <f t="shared" si="60"/>
        <v>37647.085131599546</v>
      </c>
      <c r="V74" s="63">
        <f t="shared" si="60"/>
        <v>24204.476844294371</v>
      </c>
      <c r="W74" s="63">
        <f t="shared" si="60"/>
        <v>13862.564010823138</v>
      </c>
      <c r="X74" s="63">
        <f t="shared" si="60"/>
        <v>13460.050537802723</v>
      </c>
      <c r="Y74" s="63">
        <f t="shared" si="60"/>
        <v>12276.660927122699</v>
      </c>
      <c r="Z74" s="63">
        <f t="shared" si="60"/>
        <v>9790.0221382410164</v>
      </c>
      <c r="AA74" s="63">
        <f t="shared" si="60"/>
        <v>16819.472707350342</v>
      </c>
      <c r="AB74" s="63">
        <f t="shared" si="60"/>
        <v>11875.712784275142</v>
      </c>
      <c r="AC74" s="63">
        <f t="shared" si="60"/>
        <v>8830.2511236834453</v>
      </c>
      <c r="AD74" s="63">
        <f t="shared" si="60"/>
        <v>12928.732753415774</v>
      </c>
      <c r="AE74" s="63">
        <f t="shared" si="60"/>
        <v>6230.0140879715564</v>
      </c>
      <c r="AF74" s="63">
        <f t="shared" si="60"/>
        <v>42820.724971488627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30227.420112256536</v>
      </c>
      <c r="O75" s="63">
        <f t="shared" si="61"/>
        <v>42683.423153469441</v>
      </c>
      <c r="P75" s="63">
        <f t="shared" si="61"/>
        <v>51579.194525816762</v>
      </c>
      <c r="Q75" s="63">
        <f t="shared" si="61"/>
        <v>36619.334063820745</v>
      </c>
      <c r="R75" s="63">
        <f t="shared" si="61"/>
        <v>42589.503343098011</v>
      </c>
      <c r="S75" s="63">
        <f t="shared" si="61"/>
        <v>35456.070126791739</v>
      </c>
      <c r="T75" s="63">
        <f t="shared" si="61"/>
        <v>28902.703548827121</v>
      </c>
      <c r="U75" s="63">
        <f t="shared" si="61"/>
        <v>37647.085131599546</v>
      </c>
      <c r="V75" s="63">
        <f t="shared" si="61"/>
        <v>24204.476844294371</v>
      </c>
      <c r="W75" s="63">
        <f t="shared" si="61"/>
        <v>13862.564010823138</v>
      </c>
      <c r="X75" s="63">
        <f t="shared" si="61"/>
        <v>13460.050537802723</v>
      </c>
      <c r="Y75" s="63">
        <f t="shared" si="61"/>
        <v>12276.660927122699</v>
      </c>
      <c r="Z75" s="63">
        <f t="shared" si="61"/>
        <v>9790.0221382410164</v>
      </c>
      <c r="AA75" s="63">
        <f t="shared" si="61"/>
        <v>16819.472707350342</v>
      </c>
      <c r="AB75" s="63">
        <f t="shared" si="61"/>
        <v>11875.712784275142</v>
      </c>
      <c r="AC75" s="63">
        <f t="shared" si="61"/>
        <v>8830.2511236834453</v>
      </c>
      <c r="AD75" s="63">
        <f t="shared" si="61"/>
        <v>12928.732753415774</v>
      </c>
      <c r="AE75" s="63">
        <f t="shared" si="61"/>
        <v>6230.0140879715564</v>
      </c>
      <c r="AF75" s="63">
        <f t="shared" si="61"/>
        <v>42820.724971488627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30227.420112256536</v>
      </c>
      <c r="O76" s="63">
        <f t="shared" si="62"/>
        <v>42683.423153469441</v>
      </c>
      <c r="P76" s="63">
        <f t="shared" si="62"/>
        <v>51579.194525816762</v>
      </c>
      <c r="Q76" s="63">
        <f t="shared" si="62"/>
        <v>36619.334063820745</v>
      </c>
      <c r="R76" s="63">
        <f t="shared" si="62"/>
        <v>42589.503343098011</v>
      </c>
      <c r="S76" s="63">
        <f t="shared" si="62"/>
        <v>35456.070126791739</v>
      </c>
      <c r="T76" s="63">
        <f t="shared" si="62"/>
        <v>28902.703548827121</v>
      </c>
      <c r="U76" s="63">
        <f t="shared" si="62"/>
        <v>37647.085131599546</v>
      </c>
      <c r="V76" s="63">
        <f t="shared" si="62"/>
        <v>24204.476844294371</v>
      </c>
      <c r="W76" s="63">
        <f t="shared" si="62"/>
        <v>13862.564010823138</v>
      </c>
      <c r="X76" s="63">
        <f t="shared" si="62"/>
        <v>13460.050537802723</v>
      </c>
      <c r="Y76" s="63">
        <f t="shared" si="62"/>
        <v>12276.660927122699</v>
      </c>
      <c r="Z76" s="63">
        <f t="shared" si="62"/>
        <v>9790.0221382410164</v>
      </c>
      <c r="AA76" s="63">
        <f t="shared" si="62"/>
        <v>16819.472707350342</v>
      </c>
      <c r="AB76" s="63">
        <f t="shared" si="62"/>
        <v>11875.712784275142</v>
      </c>
      <c r="AC76" s="63">
        <f t="shared" si="62"/>
        <v>8830.2511236834453</v>
      </c>
      <c r="AD76" s="63">
        <f t="shared" si="62"/>
        <v>12928.732753415774</v>
      </c>
      <c r="AE76" s="63">
        <f t="shared" si="62"/>
        <v>6230.0140879715564</v>
      </c>
      <c r="AF76" s="63">
        <f t="shared" si="62"/>
        <v>42820.724971488627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30227.420112256536</v>
      </c>
      <c r="O77" s="63">
        <f t="shared" si="63"/>
        <v>42683.423153469441</v>
      </c>
      <c r="P77" s="63">
        <f t="shared" si="63"/>
        <v>51579.194525816762</v>
      </c>
      <c r="Q77" s="63">
        <f t="shared" si="63"/>
        <v>36619.334063820745</v>
      </c>
      <c r="R77" s="63">
        <f t="shared" si="63"/>
        <v>42589.503343098011</v>
      </c>
      <c r="S77" s="63">
        <f t="shared" si="63"/>
        <v>35456.070126791739</v>
      </c>
      <c r="T77" s="63">
        <f t="shared" si="63"/>
        <v>28902.703548827121</v>
      </c>
      <c r="U77" s="63">
        <f t="shared" si="63"/>
        <v>37647.085131599546</v>
      </c>
      <c r="V77" s="63">
        <f t="shared" si="63"/>
        <v>24204.476844294371</v>
      </c>
      <c r="W77" s="63">
        <f t="shared" si="63"/>
        <v>13862.564010823138</v>
      </c>
      <c r="X77" s="63">
        <f t="shared" si="63"/>
        <v>13460.050537802723</v>
      </c>
      <c r="Y77" s="63">
        <f t="shared" si="63"/>
        <v>12276.660927122699</v>
      </c>
      <c r="Z77" s="63">
        <f t="shared" si="63"/>
        <v>9790.0221382410164</v>
      </c>
      <c r="AA77" s="63">
        <f t="shared" si="63"/>
        <v>16819.472707350342</v>
      </c>
      <c r="AB77" s="63">
        <f t="shared" si="63"/>
        <v>11875.712784275142</v>
      </c>
      <c r="AC77" s="63">
        <f t="shared" si="63"/>
        <v>8830.2511236834453</v>
      </c>
      <c r="AD77" s="63">
        <f t="shared" si="63"/>
        <v>12928.732753415774</v>
      </c>
      <c r="AE77" s="63">
        <f t="shared" si="63"/>
        <v>6230.0140879715564</v>
      </c>
      <c r="AF77" s="63">
        <f t="shared" si="63"/>
        <v>42820.724971488627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30227.420112256536</v>
      </c>
      <c r="O78" s="63">
        <f t="shared" si="64"/>
        <v>42683.423153469441</v>
      </c>
      <c r="P78" s="63">
        <f t="shared" si="64"/>
        <v>51579.194525816762</v>
      </c>
      <c r="Q78" s="63">
        <f t="shared" si="64"/>
        <v>36619.334063820745</v>
      </c>
      <c r="R78" s="63">
        <f t="shared" si="64"/>
        <v>42589.503343098011</v>
      </c>
      <c r="S78" s="63">
        <f t="shared" si="64"/>
        <v>35456.070126791739</v>
      </c>
      <c r="T78" s="63">
        <f t="shared" si="64"/>
        <v>28902.703548827121</v>
      </c>
      <c r="U78" s="63">
        <f t="shared" si="64"/>
        <v>37647.085131599546</v>
      </c>
      <c r="V78" s="63">
        <f t="shared" si="64"/>
        <v>24204.476844294371</v>
      </c>
      <c r="W78" s="63">
        <f t="shared" si="64"/>
        <v>13862.564010823138</v>
      </c>
      <c r="X78" s="63">
        <f t="shared" si="64"/>
        <v>13460.050537802723</v>
      </c>
      <c r="Y78" s="63">
        <f t="shared" si="64"/>
        <v>12276.660927122699</v>
      </c>
      <c r="Z78" s="63">
        <f t="shared" si="64"/>
        <v>9790.0221382410164</v>
      </c>
      <c r="AA78" s="63">
        <f t="shared" si="64"/>
        <v>16819.472707350342</v>
      </c>
      <c r="AB78" s="63">
        <f t="shared" si="64"/>
        <v>11875.712784275142</v>
      </c>
      <c r="AC78" s="63">
        <f t="shared" si="64"/>
        <v>8830.2511236834453</v>
      </c>
      <c r="AD78" s="63">
        <f t="shared" si="64"/>
        <v>12928.732753415774</v>
      </c>
      <c r="AE78" s="63">
        <f t="shared" si="64"/>
        <v>6230.0140879715564</v>
      </c>
      <c r="AF78" s="63">
        <f t="shared" si="64"/>
        <v>42820.724971488627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30227.420112256536</v>
      </c>
      <c r="O79" s="63">
        <f t="shared" si="65"/>
        <v>42683.423153469441</v>
      </c>
      <c r="P79" s="63">
        <f t="shared" si="65"/>
        <v>51579.194525816762</v>
      </c>
      <c r="Q79" s="63">
        <f t="shared" si="65"/>
        <v>36619.334063820745</v>
      </c>
      <c r="R79" s="63">
        <f t="shared" si="65"/>
        <v>42589.503343098011</v>
      </c>
      <c r="S79" s="63">
        <f t="shared" si="65"/>
        <v>35456.070126791739</v>
      </c>
      <c r="T79" s="63">
        <f t="shared" si="65"/>
        <v>28902.703548827121</v>
      </c>
      <c r="U79" s="63">
        <f t="shared" si="65"/>
        <v>37647.085131599546</v>
      </c>
      <c r="V79" s="63">
        <f t="shared" si="65"/>
        <v>24204.476844294371</v>
      </c>
      <c r="W79" s="63">
        <f t="shared" si="65"/>
        <v>13862.564010823138</v>
      </c>
      <c r="X79" s="63">
        <f t="shared" si="65"/>
        <v>13460.050537802723</v>
      </c>
      <c r="Y79" s="63">
        <f t="shared" si="65"/>
        <v>12276.660927122699</v>
      </c>
      <c r="Z79" s="63">
        <f t="shared" si="65"/>
        <v>9790.0221382410164</v>
      </c>
      <c r="AA79" s="63">
        <f t="shared" si="65"/>
        <v>16819.472707350342</v>
      </c>
      <c r="AB79" s="63">
        <f t="shared" si="65"/>
        <v>11875.712784275142</v>
      </c>
      <c r="AC79" s="63">
        <f t="shared" si="65"/>
        <v>8830.2511236834453</v>
      </c>
      <c r="AD79" s="63">
        <f t="shared" si="65"/>
        <v>12928.732753415774</v>
      </c>
      <c r="AE79" s="63">
        <f t="shared" si="65"/>
        <v>6230.0140879715564</v>
      </c>
      <c r="AF79" s="63">
        <f t="shared" si="65"/>
        <v>42820.724971488627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30227.420112256536</v>
      </c>
      <c r="O80" s="63">
        <f t="shared" si="66"/>
        <v>42683.423153469441</v>
      </c>
      <c r="P80" s="63">
        <f t="shared" si="66"/>
        <v>51579.194525816762</v>
      </c>
      <c r="Q80" s="63">
        <f t="shared" si="66"/>
        <v>36619.334063820745</v>
      </c>
      <c r="R80" s="63">
        <f t="shared" si="66"/>
        <v>42589.503343098011</v>
      </c>
      <c r="S80" s="63">
        <f t="shared" si="66"/>
        <v>35456.070126791739</v>
      </c>
      <c r="T80" s="63">
        <f t="shared" si="66"/>
        <v>28902.703548827121</v>
      </c>
      <c r="U80" s="63">
        <f t="shared" si="66"/>
        <v>37647.085131599546</v>
      </c>
      <c r="V80" s="63">
        <f t="shared" si="66"/>
        <v>24204.476844294371</v>
      </c>
      <c r="W80" s="63">
        <f t="shared" si="66"/>
        <v>13862.564010823138</v>
      </c>
      <c r="X80" s="63">
        <f t="shared" si="66"/>
        <v>13460.050537802723</v>
      </c>
      <c r="Y80" s="63">
        <f t="shared" si="66"/>
        <v>12276.660927122699</v>
      </c>
      <c r="Z80" s="63">
        <f t="shared" si="66"/>
        <v>9790.0221382410164</v>
      </c>
      <c r="AA80" s="63">
        <f t="shared" si="66"/>
        <v>16819.472707350342</v>
      </c>
      <c r="AB80" s="63">
        <f t="shared" si="66"/>
        <v>11875.712784275142</v>
      </c>
      <c r="AC80" s="63">
        <f t="shared" si="66"/>
        <v>8830.2511236834453</v>
      </c>
      <c r="AD80" s="63">
        <f t="shared" si="66"/>
        <v>12928.732753415774</v>
      </c>
      <c r="AE80" s="63">
        <f t="shared" si="66"/>
        <v>6230.0140879715564</v>
      </c>
      <c r="AF80" s="63">
        <f t="shared" si="66"/>
        <v>42820.724971488627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30227.420112256536</v>
      </c>
      <c r="O81" s="63">
        <f t="shared" si="67"/>
        <v>42683.423153469441</v>
      </c>
      <c r="P81" s="63">
        <f t="shared" si="67"/>
        <v>51579.194525816762</v>
      </c>
      <c r="Q81" s="63">
        <f t="shared" si="67"/>
        <v>36619.334063820745</v>
      </c>
      <c r="R81" s="63">
        <f t="shared" si="67"/>
        <v>42589.503343098011</v>
      </c>
      <c r="S81" s="63">
        <f t="shared" si="67"/>
        <v>35456.070126791739</v>
      </c>
      <c r="T81" s="63">
        <f t="shared" si="67"/>
        <v>28902.703548827121</v>
      </c>
      <c r="U81" s="63">
        <f t="shared" si="67"/>
        <v>37647.085131599546</v>
      </c>
      <c r="V81" s="63">
        <f t="shared" si="67"/>
        <v>24204.476844294371</v>
      </c>
      <c r="W81" s="63">
        <f t="shared" si="67"/>
        <v>13862.564010823138</v>
      </c>
      <c r="X81" s="63">
        <f t="shared" si="67"/>
        <v>13460.050537802723</v>
      </c>
      <c r="Y81" s="63">
        <f t="shared" si="67"/>
        <v>12276.660927122699</v>
      </c>
      <c r="Z81" s="63">
        <f t="shared" si="67"/>
        <v>9790.0221382410164</v>
      </c>
      <c r="AA81" s="63">
        <f t="shared" si="67"/>
        <v>16819.472707350342</v>
      </c>
      <c r="AB81" s="63">
        <f t="shared" si="67"/>
        <v>11875.712784275142</v>
      </c>
      <c r="AC81" s="63">
        <f t="shared" si="67"/>
        <v>8830.2511236834453</v>
      </c>
      <c r="AD81" s="63">
        <f t="shared" si="67"/>
        <v>12928.732753415774</v>
      </c>
      <c r="AE81" s="63">
        <f t="shared" si="67"/>
        <v>6230.0140879715564</v>
      </c>
      <c r="AF81" s="63">
        <f t="shared" si="67"/>
        <v>42820.724971488627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30227.420112256536</v>
      </c>
      <c r="O82" s="63">
        <f t="shared" si="68"/>
        <v>42683.423153469441</v>
      </c>
      <c r="P82" s="63">
        <f t="shared" si="68"/>
        <v>51579.194525816762</v>
      </c>
      <c r="Q82" s="63">
        <f t="shared" si="68"/>
        <v>36619.334063820745</v>
      </c>
      <c r="R82" s="63">
        <f t="shared" si="68"/>
        <v>42589.503343098011</v>
      </c>
      <c r="S82" s="63">
        <f t="shared" si="68"/>
        <v>35456.070126791739</v>
      </c>
      <c r="T82" s="63">
        <f t="shared" si="68"/>
        <v>28902.703548827121</v>
      </c>
      <c r="U82" s="63">
        <f t="shared" si="68"/>
        <v>37647.085131599546</v>
      </c>
      <c r="V82" s="63">
        <f t="shared" si="68"/>
        <v>24204.476844294371</v>
      </c>
      <c r="W82" s="63">
        <f t="shared" si="68"/>
        <v>13862.564010823138</v>
      </c>
      <c r="X82" s="63">
        <f t="shared" si="68"/>
        <v>13460.050537802723</v>
      </c>
      <c r="Y82" s="63">
        <f t="shared" si="68"/>
        <v>12276.660927122699</v>
      </c>
      <c r="Z82" s="63">
        <f t="shared" si="68"/>
        <v>9790.0221382410164</v>
      </c>
      <c r="AA82" s="63">
        <f t="shared" si="68"/>
        <v>16819.472707350342</v>
      </c>
      <c r="AB82" s="63">
        <f t="shared" si="68"/>
        <v>11875.712784275142</v>
      </c>
      <c r="AC82" s="63">
        <f t="shared" si="68"/>
        <v>8830.2511236834453</v>
      </c>
      <c r="AD82" s="63">
        <f t="shared" si="68"/>
        <v>12928.732753415774</v>
      </c>
      <c r="AE82" s="63">
        <f t="shared" si="68"/>
        <v>6230.0140879715564</v>
      </c>
      <c r="AF82" s="63">
        <f t="shared" si="68"/>
        <v>42820.724971488627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30227.420112256536</v>
      </c>
      <c r="O83" s="63">
        <f t="shared" si="69"/>
        <v>42683.423153469441</v>
      </c>
      <c r="P83" s="63">
        <f t="shared" si="69"/>
        <v>51579.194525816762</v>
      </c>
      <c r="Q83" s="63">
        <f t="shared" si="69"/>
        <v>36619.334063820745</v>
      </c>
      <c r="R83" s="63">
        <f t="shared" si="69"/>
        <v>42589.503343098011</v>
      </c>
      <c r="S83" s="63">
        <f t="shared" si="69"/>
        <v>35456.070126791739</v>
      </c>
      <c r="T83" s="63">
        <f t="shared" si="69"/>
        <v>28902.703548827121</v>
      </c>
      <c r="U83" s="63">
        <f t="shared" si="69"/>
        <v>37647.085131599546</v>
      </c>
      <c r="V83" s="63">
        <f t="shared" si="69"/>
        <v>24204.476844294371</v>
      </c>
      <c r="W83" s="63">
        <f t="shared" si="69"/>
        <v>13862.564010823138</v>
      </c>
      <c r="X83" s="63">
        <f t="shared" si="69"/>
        <v>13460.050537802723</v>
      </c>
      <c r="Y83" s="63">
        <f t="shared" si="69"/>
        <v>12276.660927122699</v>
      </c>
      <c r="Z83" s="63">
        <f t="shared" si="69"/>
        <v>9790.0221382410164</v>
      </c>
      <c r="AA83" s="63">
        <f t="shared" si="69"/>
        <v>16819.472707350342</v>
      </c>
      <c r="AB83" s="63">
        <f t="shared" si="69"/>
        <v>11875.712784275142</v>
      </c>
      <c r="AC83" s="63">
        <f t="shared" si="69"/>
        <v>8830.2511236834453</v>
      </c>
      <c r="AD83" s="63">
        <f t="shared" si="69"/>
        <v>12928.732753415774</v>
      </c>
      <c r="AE83" s="63">
        <f t="shared" si="69"/>
        <v>6230.0140879715564</v>
      </c>
      <c r="AF83" s="63">
        <f t="shared" si="69"/>
        <v>42820.724971488627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30227.420112256536</v>
      </c>
      <c r="O84" s="63">
        <f t="shared" si="70"/>
        <v>42683.423153469441</v>
      </c>
      <c r="P84" s="63">
        <f t="shared" si="70"/>
        <v>51579.194525816762</v>
      </c>
      <c r="Q84" s="63">
        <f t="shared" si="70"/>
        <v>36619.334063820745</v>
      </c>
      <c r="R84" s="63">
        <f t="shared" si="70"/>
        <v>42589.503343098011</v>
      </c>
      <c r="S84" s="63">
        <f t="shared" si="70"/>
        <v>35456.070126791739</v>
      </c>
      <c r="T84" s="63">
        <f t="shared" si="70"/>
        <v>28902.703548827121</v>
      </c>
      <c r="U84" s="63">
        <f t="shared" si="70"/>
        <v>37647.085131599546</v>
      </c>
      <c r="V84" s="63">
        <f t="shared" si="70"/>
        <v>24204.476844294371</v>
      </c>
      <c r="W84" s="63">
        <f t="shared" si="70"/>
        <v>13862.564010823138</v>
      </c>
      <c r="X84" s="63">
        <f t="shared" si="70"/>
        <v>13460.050537802723</v>
      </c>
      <c r="Y84" s="63">
        <f t="shared" si="70"/>
        <v>12276.660927122699</v>
      </c>
      <c r="Z84" s="63">
        <f t="shared" si="70"/>
        <v>9790.0221382410164</v>
      </c>
      <c r="AA84" s="63">
        <f t="shared" si="70"/>
        <v>16819.472707350342</v>
      </c>
      <c r="AB84" s="63">
        <f t="shared" si="70"/>
        <v>11875.712784275142</v>
      </c>
      <c r="AC84" s="63">
        <f t="shared" si="70"/>
        <v>8830.2511236834453</v>
      </c>
      <c r="AD84" s="63">
        <f t="shared" si="70"/>
        <v>12928.732753415774</v>
      </c>
      <c r="AE84" s="63">
        <f t="shared" si="70"/>
        <v>6230.0140879715564</v>
      </c>
      <c r="AF84" s="63">
        <f t="shared" si="70"/>
        <v>42820.724971488627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30227.420112256536</v>
      </c>
      <c r="O85" s="63">
        <f t="shared" si="71"/>
        <v>42683.423153469441</v>
      </c>
      <c r="P85" s="63">
        <f t="shared" si="71"/>
        <v>51579.194525816762</v>
      </c>
      <c r="Q85" s="63">
        <f t="shared" si="71"/>
        <v>36619.334063820745</v>
      </c>
      <c r="R85" s="63">
        <f t="shared" si="71"/>
        <v>42589.503343098011</v>
      </c>
      <c r="S85" s="63">
        <f t="shared" si="71"/>
        <v>35456.070126791739</v>
      </c>
      <c r="T85" s="63">
        <f t="shared" si="71"/>
        <v>28902.703548827121</v>
      </c>
      <c r="U85" s="63">
        <f t="shared" si="71"/>
        <v>37647.085131599546</v>
      </c>
      <c r="V85" s="63">
        <f t="shared" si="71"/>
        <v>24204.476844294371</v>
      </c>
      <c r="W85" s="63">
        <f t="shared" si="71"/>
        <v>13862.564010823138</v>
      </c>
      <c r="X85" s="63">
        <f t="shared" si="71"/>
        <v>13460.050537802723</v>
      </c>
      <c r="Y85" s="63">
        <f t="shared" si="71"/>
        <v>12276.660927122699</v>
      </c>
      <c r="Z85" s="63">
        <f t="shared" si="71"/>
        <v>9790.0221382410164</v>
      </c>
      <c r="AA85" s="63">
        <f t="shared" si="71"/>
        <v>16819.472707350342</v>
      </c>
      <c r="AB85" s="63">
        <f t="shared" si="71"/>
        <v>11875.712784275142</v>
      </c>
      <c r="AC85" s="63">
        <f t="shared" si="71"/>
        <v>8830.2511236834453</v>
      </c>
      <c r="AD85" s="63">
        <f t="shared" si="71"/>
        <v>12928.732753415774</v>
      </c>
      <c r="AE85" s="63">
        <f t="shared" si="71"/>
        <v>6230.0140879715564</v>
      </c>
      <c r="AF85" s="63">
        <f t="shared" si="71"/>
        <v>42820.724971488627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30227.420112256536</v>
      </c>
      <c r="O86" s="63">
        <f t="shared" si="72"/>
        <v>42683.423153469441</v>
      </c>
      <c r="P86" s="63">
        <f t="shared" si="72"/>
        <v>51579.194525816762</v>
      </c>
      <c r="Q86" s="63">
        <f t="shared" si="72"/>
        <v>36619.334063820745</v>
      </c>
      <c r="R86" s="63">
        <f t="shared" si="72"/>
        <v>42589.503343098011</v>
      </c>
      <c r="S86" s="63">
        <f t="shared" si="72"/>
        <v>35456.070126791739</v>
      </c>
      <c r="T86" s="63">
        <f t="shared" si="72"/>
        <v>28902.703548827121</v>
      </c>
      <c r="U86" s="63">
        <f t="shared" si="72"/>
        <v>37647.085131599546</v>
      </c>
      <c r="V86" s="63">
        <f t="shared" si="72"/>
        <v>24204.476844294371</v>
      </c>
      <c r="W86" s="63">
        <f t="shared" si="72"/>
        <v>13862.564010823138</v>
      </c>
      <c r="X86" s="63">
        <f t="shared" si="72"/>
        <v>13460.050537802723</v>
      </c>
      <c r="Y86" s="63">
        <f t="shared" si="72"/>
        <v>12276.660927122699</v>
      </c>
      <c r="Z86" s="63">
        <f t="shared" si="72"/>
        <v>9790.0221382410164</v>
      </c>
      <c r="AA86" s="63">
        <f t="shared" si="72"/>
        <v>16819.472707350342</v>
      </c>
      <c r="AB86" s="63">
        <f t="shared" si="72"/>
        <v>11875.712784275142</v>
      </c>
      <c r="AC86" s="63">
        <f t="shared" si="72"/>
        <v>8830.2511236834453</v>
      </c>
      <c r="AD86" s="63">
        <f t="shared" si="72"/>
        <v>12928.732753415774</v>
      </c>
      <c r="AE86" s="63">
        <f t="shared" si="72"/>
        <v>6230.0140879715564</v>
      </c>
      <c r="AF86" s="63">
        <f t="shared" si="72"/>
        <v>42820.724971488627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30227.420112256536</v>
      </c>
      <c r="O87" s="63">
        <f t="shared" si="73"/>
        <v>42683.423153469441</v>
      </c>
      <c r="P87" s="63">
        <f t="shared" si="73"/>
        <v>51579.194525816762</v>
      </c>
      <c r="Q87" s="63">
        <f t="shared" si="73"/>
        <v>36619.334063820745</v>
      </c>
      <c r="R87" s="63">
        <f t="shared" si="73"/>
        <v>42589.503343098011</v>
      </c>
      <c r="S87" s="63">
        <f t="shared" si="73"/>
        <v>35456.070126791739</v>
      </c>
      <c r="T87" s="63">
        <f t="shared" si="73"/>
        <v>28902.703548827121</v>
      </c>
      <c r="U87" s="63">
        <f t="shared" si="73"/>
        <v>37647.085131599546</v>
      </c>
      <c r="V87" s="63">
        <f t="shared" si="73"/>
        <v>24204.476844294371</v>
      </c>
      <c r="W87" s="63">
        <f t="shared" si="73"/>
        <v>13862.564010823138</v>
      </c>
      <c r="X87" s="63">
        <f t="shared" si="73"/>
        <v>13460.050537802723</v>
      </c>
      <c r="Y87" s="63">
        <f t="shared" si="73"/>
        <v>12276.660927122699</v>
      </c>
      <c r="Z87" s="63">
        <f t="shared" si="73"/>
        <v>9790.0221382410164</v>
      </c>
      <c r="AA87" s="63">
        <f t="shared" si="73"/>
        <v>16819.472707350342</v>
      </c>
      <c r="AB87" s="63">
        <f t="shared" si="73"/>
        <v>11875.712784275142</v>
      </c>
      <c r="AC87" s="63">
        <f t="shared" si="73"/>
        <v>8830.2511236834453</v>
      </c>
      <c r="AD87" s="63">
        <f t="shared" si="73"/>
        <v>12928.732753415774</v>
      </c>
      <c r="AE87" s="63">
        <f t="shared" si="73"/>
        <v>6230.0140879715564</v>
      </c>
      <c r="AF87" s="63">
        <f t="shared" si="73"/>
        <v>42820.724971488627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30227.420112256536</v>
      </c>
      <c r="O88" s="63">
        <f t="shared" si="74"/>
        <v>42683.423153469441</v>
      </c>
      <c r="P88" s="63">
        <f t="shared" si="74"/>
        <v>51579.194525816762</v>
      </c>
      <c r="Q88" s="63">
        <f t="shared" si="74"/>
        <v>36619.334063820745</v>
      </c>
      <c r="R88" s="63">
        <f t="shared" si="74"/>
        <v>42589.503343098011</v>
      </c>
      <c r="S88" s="63">
        <f t="shared" si="74"/>
        <v>35456.070126791739</v>
      </c>
      <c r="T88" s="63">
        <f t="shared" si="74"/>
        <v>28902.703548827121</v>
      </c>
      <c r="U88" s="63">
        <f t="shared" si="74"/>
        <v>37647.085131599546</v>
      </c>
      <c r="V88" s="63">
        <f t="shared" si="74"/>
        <v>24204.476844294371</v>
      </c>
      <c r="W88" s="63">
        <f t="shared" si="74"/>
        <v>13862.564010823138</v>
      </c>
      <c r="X88" s="63">
        <f t="shared" si="74"/>
        <v>13460.050537802723</v>
      </c>
      <c r="Y88" s="63">
        <f t="shared" si="74"/>
        <v>12276.660927122699</v>
      </c>
      <c r="Z88" s="63">
        <f t="shared" si="74"/>
        <v>9790.0221382410164</v>
      </c>
      <c r="AA88" s="63">
        <f t="shared" si="74"/>
        <v>16819.472707350342</v>
      </c>
      <c r="AB88" s="63">
        <f t="shared" si="74"/>
        <v>11875.712784275142</v>
      </c>
      <c r="AC88" s="63">
        <f t="shared" si="74"/>
        <v>8830.2511236834453</v>
      </c>
      <c r="AD88" s="63">
        <f t="shared" si="74"/>
        <v>12928.732753415774</v>
      </c>
      <c r="AE88" s="63">
        <f t="shared" si="74"/>
        <v>6230.0140879715564</v>
      </c>
      <c r="AF88" s="63">
        <f t="shared" si="74"/>
        <v>42820.724971488627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30227.420112256536</v>
      </c>
      <c r="O89" s="63">
        <f t="shared" si="75"/>
        <v>42683.423153469441</v>
      </c>
      <c r="P89" s="63">
        <f t="shared" si="75"/>
        <v>51579.194525816762</v>
      </c>
      <c r="Q89" s="63">
        <f t="shared" si="75"/>
        <v>36619.334063820745</v>
      </c>
      <c r="R89" s="63">
        <f t="shared" si="75"/>
        <v>42589.503343098011</v>
      </c>
      <c r="S89" s="63">
        <f t="shared" si="75"/>
        <v>35456.070126791739</v>
      </c>
      <c r="T89" s="63">
        <f t="shared" si="75"/>
        <v>28902.703548827121</v>
      </c>
      <c r="U89" s="63">
        <f t="shared" si="75"/>
        <v>37647.085131599546</v>
      </c>
      <c r="V89" s="63">
        <f t="shared" si="75"/>
        <v>24204.476844294371</v>
      </c>
      <c r="W89" s="63">
        <f t="shared" si="75"/>
        <v>13862.564010823138</v>
      </c>
      <c r="X89" s="63">
        <f t="shared" si="75"/>
        <v>13460.050537802723</v>
      </c>
      <c r="Y89" s="63">
        <f t="shared" si="75"/>
        <v>12276.660927122699</v>
      </c>
      <c r="Z89" s="63">
        <f t="shared" si="75"/>
        <v>9790.0221382410164</v>
      </c>
      <c r="AA89" s="63">
        <f t="shared" si="75"/>
        <v>16819.472707350342</v>
      </c>
      <c r="AB89" s="63">
        <f t="shared" si="75"/>
        <v>11875.712784275142</v>
      </c>
      <c r="AC89" s="63">
        <f t="shared" si="75"/>
        <v>8830.2511236834453</v>
      </c>
      <c r="AD89" s="63">
        <f t="shared" si="75"/>
        <v>12928.732753415774</v>
      </c>
      <c r="AE89" s="63">
        <f t="shared" si="75"/>
        <v>6230.0140879715564</v>
      </c>
      <c r="AF89" s="63">
        <f t="shared" si="75"/>
        <v>42820.724971488627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30227.420112256536</v>
      </c>
      <c r="O90" s="63">
        <f t="shared" si="76"/>
        <v>42683.423153469441</v>
      </c>
      <c r="P90" s="63">
        <f t="shared" si="76"/>
        <v>51579.194525816762</v>
      </c>
      <c r="Q90" s="63">
        <f t="shared" si="76"/>
        <v>36619.334063820745</v>
      </c>
      <c r="R90" s="63">
        <f t="shared" si="76"/>
        <v>42589.503343098011</v>
      </c>
      <c r="S90" s="63">
        <f t="shared" si="76"/>
        <v>35456.070126791739</v>
      </c>
      <c r="T90" s="63">
        <f t="shared" si="76"/>
        <v>28902.703548827121</v>
      </c>
      <c r="U90" s="63">
        <f t="shared" si="76"/>
        <v>37647.085131599546</v>
      </c>
      <c r="V90" s="63">
        <f t="shared" si="76"/>
        <v>24204.476844294371</v>
      </c>
      <c r="W90" s="63">
        <f t="shared" si="76"/>
        <v>13862.564010823138</v>
      </c>
      <c r="X90" s="63">
        <f t="shared" si="76"/>
        <v>13460.050537802723</v>
      </c>
      <c r="Y90" s="63">
        <f t="shared" si="76"/>
        <v>12276.660927122699</v>
      </c>
      <c r="Z90" s="63">
        <f t="shared" si="76"/>
        <v>9790.0221382410164</v>
      </c>
      <c r="AA90" s="63">
        <f t="shared" si="76"/>
        <v>16819.472707350342</v>
      </c>
      <c r="AB90" s="63">
        <f t="shared" si="76"/>
        <v>11875.712784275142</v>
      </c>
      <c r="AC90" s="63">
        <f t="shared" si="76"/>
        <v>8830.2511236834453</v>
      </c>
      <c r="AD90" s="63">
        <f t="shared" si="76"/>
        <v>12928.732753415774</v>
      </c>
      <c r="AE90" s="63">
        <f t="shared" si="76"/>
        <v>6230.0140879715564</v>
      </c>
      <c r="AF90" s="63">
        <f t="shared" si="76"/>
        <v>42820.724971488627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30227.420112256536</v>
      </c>
      <c r="O91" s="63">
        <f t="shared" si="77"/>
        <v>42683.423153469441</v>
      </c>
      <c r="P91" s="63">
        <f t="shared" si="77"/>
        <v>51579.194525816762</v>
      </c>
      <c r="Q91" s="63">
        <f t="shared" si="77"/>
        <v>36619.334063820745</v>
      </c>
      <c r="R91" s="63">
        <f t="shared" si="77"/>
        <v>42589.503343098011</v>
      </c>
      <c r="S91" s="63">
        <f t="shared" si="77"/>
        <v>35456.070126791739</v>
      </c>
      <c r="T91" s="63">
        <f t="shared" si="77"/>
        <v>28902.703548827121</v>
      </c>
      <c r="U91" s="63">
        <f t="shared" si="77"/>
        <v>37647.085131599546</v>
      </c>
      <c r="V91" s="63">
        <f t="shared" si="77"/>
        <v>24204.476844294371</v>
      </c>
      <c r="W91" s="63">
        <f t="shared" si="77"/>
        <v>13862.564010823138</v>
      </c>
      <c r="X91" s="63">
        <f t="shared" si="77"/>
        <v>13460.050537802723</v>
      </c>
      <c r="Y91" s="63">
        <f t="shared" si="77"/>
        <v>12276.660927122699</v>
      </c>
      <c r="Z91" s="63">
        <f t="shared" si="77"/>
        <v>9790.0221382410164</v>
      </c>
      <c r="AA91" s="63">
        <f t="shared" si="77"/>
        <v>16819.472707350342</v>
      </c>
      <c r="AB91" s="63">
        <f t="shared" si="77"/>
        <v>11875.712784275142</v>
      </c>
      <c r="AC91" s="63">
        <f t="shared" si="77"/>
        <v>8830.2511236834453</v>
      </c>
      <c r="AD91" s="63">
        <f t="shared" si="77"/>
        <v>12928.732753415774</v>
      </c>
      <c r="AE91" s="63">
        <f t="shared" si="77"/>
        <v>6230.0140879715564</v>
      </c>
      <c r="AF91" s="63">
        <f t="shared" si="77"/>
        <v>42820.724971488627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30227.420112256536</v>
      </c>
      <c r="O92" s="63">
        <f t="shared" si="78"/>
        <v>42683.423153469441</v>
      </c>
      <c r="P92" s="63">
        <f t="shared" si="78"/>
        <v>51579.194525816762</v>
      </c>
      <c r="Q92" s="63">
        <f t="shared" si="78"/>
        <v>36619.334063820745</v>
      </c>
      <c r="R92" s="63">
        <f t="shared" si="78"/>
        <v>42589.503343098011</v>
      </c>
      <c r="S92" s="63">
        <f t="shared" si="78"/>
        <v>35456.070126791739</v>
      </c>
      <c r="T92" s="63">
        <f t="shared" si="78"/>
        <v>28902.703548827121</v>
      </c>
      <c r="U92" s="63">
        <f t="shared" si="78"/>
        <v>37647.085131599546</v>
      </c>
      <c r="V92" s="63">
        <f t="shared" si="78"/>
        <v>24204.476844294371</v>
      </c>
      <c r="W92" s="63">
        <f t="shared" si="78"/>
        <v>13862.564010823138</v>
      </c>
      <c r="X92" s="63">
        <f t="shared" si="78"/>
        <v>13460.050537802723</v>
      </c>
      <c r="Y92" s="63">
        <f t="shared" si="78"/>
        <v>12276.660927122699</v>
      </c>
      <c r="Z92" s="63">
        <f t="shared" si="78"/>
        <v>9790.0221382410164</v>
      </c>
      <c r="AA92" s="63">
        <f t="shared" si="78"/>
        <v>16819.472707350342</v>
      </c>
      <c r="AB92" s="63">
        <f t="shared" si="78"/>
        <v>11875.712784275142</v>
      </c>
      <c r="AC92" s="63">
        <f t="shared" si="78"/>
        <v>8830.2511236834453</v>
      </c>
      <c r="AD92" s="63">
        <f t="shared" si="78"/>
        <v>12928.732753415774</v>
      </c>
      <c r="AE92" s="63">
        <f t="shared" si="78"/>
        <v>6230.0140879715564</v>
      </c>
      <c r="AF92" s="63">
        <f t="shared" si="78"/>
        <v>42820.724971488627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30227.420112256536</v>
      </c>
      <c r="O93" s="63">
        <f t="shared" si="79"/>
        <v>42683.423153469441</v>
      </c>
      <c r="P93" s="63">
        <f t="shared" si="79"/>
        <v>51579.194525816762</v>
      </c>
      <c r="Q93" s="63">
        <f t="shared" si="79"/>
        <v>36619.334063820745</v>
      </c>
      <c r="R93" s="63">
        <f t="shared" si="79"/>
        <v>42589.503343098011</v>
      </c>
      <c r="S93" s="63">
        <f t="shared" si="79"/>
        <v>35456.070126791739</v>
      </c>
      <c r="T93" s="63">
        <f t="shared" si="79"/>
        <v>28902.703548827121</v>
      </c>
      <c r="U93" s="63">
        <f t="shared" si="79"/>
        <v>37647.085131599546</v>
      </c>
      <c r="V93" s="63">
        <f t="shared" si="79"/>
        <v>24204.476844294371</v>
      </c>
      <c r="W93" s="63">
        <f t="shared" si="79"/>
        <v>13862.564010823138</v>
      </c>
      <c r="X93" s="63">
        <f t="shared" si="79"/>
        <v>13460.050537802723</v>
      </c>
      <c r="Y93" s="63">
        <f t="shared" si="79"/>
        <v>12276.660927122699</v>
      </c>
      <c r="Z93" s="63">
        <f t="shared" si="79"/>
        <v>9790.0221382410164</v>
      </c>
      <c r="AA93" s="63">
        <f t="shared" si="79"/>
        <v>16819.472707350342</v>
      </c>
      <c r="AB93" s="63">
        <f t="shared" si="79"/>
        <v>11875.712784275142</v>
      </c>
      <c r="AC93" s="63">
        <f t="shared" si="79"/>
        <v>8830.2511236834453</v>
      </c>
      <c r="AD93" s="63">
        <f t="shared" si="79"/>
        <v>12928.732753415774</v>
      </c>
      <c r="AE93" s="63">
        <f t="shared" si="79"/>
        <v>6230.0140879715564</v>
      </c>
      <c r="AF93" s="63">
        <f t="shared" si="79"/>
        <v>42820.724971488627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30227.420112256536</v>
      </c>
      <c r="O94" s="63">
        <f t="shared" si="80"/>
        <v>42683.423153469441</v>
      </c>
      <c r="P94" s="63">
        <f t="shared" si="80"/>
        <v>51579.194525816762</v>
      </c>
      <c r="Q94" s="63">
        <f t="shared" si="80"/>
        <v>36619.334063820745</v>
      </c>
      <c r="R94" s="63">
        <f t="shared" si="80"/>
        <v>42589.503343098011</v>
      </c>
      <c r="S94" s="63">
        <f t="shared" si="80"/>
        <v>35456.070126791739</v>
      </c>
      <c r="T94" s="63">
        <f t="shared" si="80"/>
        <v>28902.703548827121</v>
      </c>
      <c r="U94" s="63">
        <f t="shared" si="80"/>
        <v>37647.085131599546</v>
      </c>
      <c r="V94" s="63">
        <f t="shared" si="80"/>
        <v>24204.476844294371</v>
      </c>
      <c r="W94" s="63">
        <f t="shared" si="80"/>
        <v>13862.564010823138</v>
      </c>
      <c r="X94" s="63">
        <f t="shared" si="80"/>
        <v>13460.050537802723</v>
      </c>
      <c r="Y94" s="63">
        <f t="shared" si="80"/>
        <v>12276.660927122699</v>
      </c>
      <c r="Z94" s="63">
        <f t="shared" si="80"/>
        <v>9790.0221382410164</v>
      </c>
      <c r="AA94" s="63">
        <f t="shared" si="80"/>
        <v>16819.472707350342</v>
      </c>
      <c r="AB94" s="63">
        <f t="shared" si="80"/>
        <v>11875.712784275142</v>
      </c>
      <c r="AC94" s="63">
        <f t="shared" si="80"/>
        <v>8830.2511236834453</v>
      </c>
      <c r="AD94" s="63">
        <f t="shared" si="80"/>
        <v>12928.732753415774</v>
      </c>
      <c r="AE94" s="63">
        <f t="shared" si="80"/>
        <v>6230.0140879715564</v>
      </c>
      <c r="AF94" s="63">
        <f t="shared" si="80"/>
        <v>42820.724971488627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87507.770746215261</v>
      </c>
      <c r="K98" s="157">
        <f t="shared" si="82"/>
        <v>239389.07399539347</v>
      </c>
      <c r="L98" s="157">
        <f t="shared" si="82"/>
        <v>303172.029785997</v>
      </c>
      <c r="M98" s="157">
        <f t="shared" si="82"/>
        <v>355357.00708870951</v>
      </c>
      <c r="N98" s="157">
        <f t="shared" si="82"/>
        <v>277472.21538943175</v>
      </c>
      <c r="O98" s="157">
        <f t="shared" si="82"/>
        <v>157103.69194302196</v>
      </c>
      <c r="P98" s="157">
        <f t="shared" si="82"/>
        <v>134339.76609494846</v>
      </c>
      <c r="Q98" s="157">
        <f t="shared" si="82"/>
        <v>78498.1775084416</v>
      </c>
      <c r="R98" s="157">
        <f t="shared" si="82"/>
        <v>80479.885507278785</v>
      </c>
      <c r="S98" s="157">
        <f t="shared" si="82"/>
        <v>61198.148438024102</v>
      </c>
      <c r="T98" s="157">
        <f t="shared" si="82"/>
        <v>46736.28658959279</v>
      </c>
      <c r="U98" s="157">
        <f t="shared" si="82"/>
        <v>57700.306357476686</v>
      </c>
      <c r="V98" s="157">
        <f t="shared" si="82"/>
        <v>35600.080502694604</v>
      </c>
      <c r="W98" s="157">
        <f t="shared" si="82"/>
        <v>19702.810885753257</v>
      </c>
      <c r="X98" s="157">
        <f t="shared" si="82"/>
        <v>18588.07218408283</v>
      </c>
      <c r="Y98" s="157">
        <f t="shared" si="82"/>
        <v>16556.720856906461</v>
      </c>
      <c r="Z98" s="157">
        <f t="shared" si="82"/>
        <v>12928.732753415774</v>
      </c>
      <c r="AA98" s="157">
        <f t="shared" si="82"/>
        <v>21805.049307900445</v>
      </c>
      <c r="AB98" s="157">
        <f t="shared" si="82"/>
        <v>15151.948836065207</v>
      </c>
      <c r="AC98" s="157">
        <f t="shared" si="82"/>
        <v>11109.371855363492</v>
      </c>
      <c r="AD98" s="157">
        <f t="shared" si="82"/>
        <v>16062.523759475838</v>
      </c>
      <c r="AE98" s="157">
        <f t="shared" si="82"/>
        <v>7656.7007312328087</v>
      </c>
      <c r="AF98" s="157">
        <f t="shared" si="82"/>
        <v>52094.188152686773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87507.770746215261</v>
      </c>
      <c r="K99" s="157">
        <f t="shared" si="83"/>
        <v>239389.07399539347</v>
      </c>
      <c r="L99" s="157">
        <f t="shared" si="83"/>
        <v>303172.029785997</v>
      </c>
      <c r="M99" s="210">
        <f t="shared" si="83"/>
        <v>355357.00708870951</v>
      </c>
      <c r="N99" s="157">
        <f t="shared" si="83"/>
        <v>277472.21538943175</v>
      </c>
      <c r="O99" s="157">
        <f t="shared" si="83"/>
        <v>157103.69194302196</v>
      </c>
      <c r="P99" s="157">
        <f t="shared" si="83"/>
        <v>134339.76609494846</v>
      </c>
      <c r="Q99" s="157">
        <f t="shared" si="83"/>
        <v>78498.1775084416</v>
      </c>
      <c r="R99" s="157">
        <f t="shared" si="83"/>
        <v>80479.885507278785</v>
      </c>
      <c r="S99" s="157">
        <f t="shared" si="83"/>
        <v>61198.148438024102</v>
      </c>
      <c r="T99" s="157">
        <f t="shared" si="83"/>
        <v>46736.28658959279</v>
      </c>
      <c r="U99" s="157">
        <f t="shared" si="83"/>
        <v>57700.306357476686</v>
      </c>
      <c r="V99" s="157">
        <f t="shared" si="83"/>
        <v>35600.080502694604</v>
      </c>
      <c r="W99" s="157">
        <f t="shared" si="83"/>
        <v>19702.810885753257</v>
      </c>
      <c r="X99" s="157">
        <f t="shared" si="83"/>
        <v>18588.07218408283</v>
      </c>
      <c r="Y99" s="157">
        <f t="shared" si="83"/>
        <v>16556.720856906461</v>
      </c>
      <c r="Z99" s="157">
        <f t="shared" si="83"/>
        <v>12928.732753415774</v>
      </c>
      <c r="AA99" s="157">
        <f t="shared" si="83"/>
        <v>21805.049307900445</v>
      </c>
      <c r="AB99" s="157">
        <f t="shared" si="83"/>
        <v>15151.948836065207</v>
      </c>
      <c r="AC99" s="157">
        <f t="shared" si="83"/>
        <v>11109.371855363492</v>
      </c>
      <c r="AD99" s="157">
        <f t="shared" si="83"/>
        <v>16062.523759475838</v>
      </c>
      <c r="AE99" s="157">
        <f t="shared" si="83"/>
        <v>7656.7007312328087</v>
      </c>
      <c r="AF99" s="157">
        <f t="shared" si="83"/>
        <v>52094.188152686773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87507.770746215261</v>
      </c>
      <c r="K100" s="157">
        <f t="shared" si="84"/>
        <v>239389.07399539347</v>
      </c>
      <c r="L100" s="157">
        <f t="shared" si="84"/>
        <v>303172.029785997</v>
      </c>
      <c r="M100" s="210">
        <f t="shared" si="84"/>
        <v>355357.00708870951</v>
      </c>
      <c r="N100" s="157">
        <f t="shared" si="84"/>
        <v>277472.21538943175</v>
      </c>
      <c r="O100" s="157">
        <f t="shared" si="84"/>
        <v>157103.69194302196</v>
      </c>
      <c r="P100" s="157">
        <f t="shared" si="84"/>
        <v>134339.76609494846</v>
      </c>
      <c r="Q100" s="157">
        <f t="shared" si="84"/>
        <v>78498.1775084416</v>
      </c>
      <c r="R100" s="157">
        <f t="shared" si="84"/>
        <v>80479.885507278785</v>
      </c>
      <c r="S100" s="157">
        <f t="shared" si="84"/>
        <v>61198.148438024102</v>
      </c>
      <c r="T100" s="157">
        <f t="shared" si="84"/>
        <v>46736.28658959279</v>
      </c>
      <c r="U100" s="157">
        <f t="shared" si="84"/>
        <v>57700.306357476686</v>
      </c>
      <c r="V100" s="157">
        <f t="shared" si="84"/>
        <v>35600.080502694604</v>
      </c>
      <c r="W100" s="157">
        <f t="shared" si="84"/>
        <v>19702.810885753257</v>
      </c>
      <c r="X100" s="157">
        <f t="shared" si="84"/>
        <v>18588.07218408283</v>
      </c>
      <c r="Y100" s="157">
        <f t="shared" si="84"/>
        <v>16556.720856906461</v>
      </c>
      <c r="Z100" s="157">
        <f t="shared" si="84"/>
        <v>12928.732753415774</v>
      </c>
      <c r="AA100" s="157">
        <f t="shared" si="84"/>
        <v>21805.049307900445</v>
      </c>
      <c r="AB100" s="157">
        <f t="shared" si="84"/>
        <v>15151.948836065207</v>
      </c>
      <c r="AC100" s="157">
        <f t="shared" si="84"/>
        <v>11109.371855363492</v>
      </c>
      <c r="AD100" s="157">
        <f t="shared" si="84"/>
        <v>16062.523759475838</v>
      </c>
      <c r="AE100" s="157">
        <f t="shared" si="84"/>
        <v>7656.7007312328087</v>
      </c>
      <c r="AF100" s="157">
        <f t="shared" si="84"/>
        <v>52094.188152686773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87507.770746215261</v>
      </c>
      <c r="K101" s="157">
        <f t="shared" si="85"/>
        <v>239389.07399539347</v>
      </c>
      <c r="L101" s="157">
        <f t="shared" si="85"/>
        <v>303172.029785997</v>
      </c>
      <c r="M101" s="210">
        <f t="shared" si="85"/>
        <v>355357.00708870951</v>
      </c>
      <c r="N101" s="157">
        <f t="shared" si="85"/>
        <v>277472.21538943175</v>
      </c>
      <c r="O101" s="157">
        <f t="shared" si="85"/>
        <v>157103.69194302196</v>
      </c>
      <c r="P101" s="157">
        <f t="shared" si="85"/>
        <v>134339.76609494846</v>
      </c>
      <c r="Q101" s="157">
        <f t="shared" si="85"/>
        <v>78498.1775084416</v>
      </c>
      <c r="R101" s="157">
        <f t="shared" si="85"/>
        <v>80479.885507278785</v>
      </c>
      <c r="S101" s="157">
        <f t="shared" si="85"/>
        <v>61198.148438024102</v>
      </c>
      <c r="T101" s="157">
        <f t="shared" si="85"/>
        <v>46736.28658959279</v>
      </c>
      <c r="U101" s="157">
        <f t="shared" si="85"/>
        <v>57700.306357476686</v>
      </c>
      <c r="V101" s="157">
        <f t="shared" si="85"/>
        <v>35600.080502694604</v>
      </c>
      <c r="W101" s="157">
        <f t="shared" si="85"/>
        <v>19702.810885753257</v>
      </c>
      <c r="X101" s="157">
        <f t="shared" si="85"/>
        <v>18588.07218408283</v>
      </c>
      <c r="Y101" s="157">
        <f t="shared" si="85"/>
        <v>16556.720856906461</v>
      </c>
      <c r="Z101" s="157">
        <f t="shared" si="85"/>
        <v>12928.732753415774</v>
      </c>
      <c r="AA101" s="157">
        <f t="shared" si="85"/>
        <v>21805.049307900445</v>
      </c>
      <c r="AB101" s="157">
        <f t="shared" si="85"/>
        <v>15151.948836065207</v>
      </c>
      <c r="AC101" s="157">
        <f t="shared" si="85"/>
        <v>11109.371855363492</v>
      </c>
      <c r="AD101" s="157">
        <f t="shared" si="85"/>
        <v>16062.523759475838</v>
      </c>
      <c r="AE101" s="157">
        <f t="shared" si="85"/>
        <v>7656.7007312328087</v>
      </c>
      <c r="AF101" s="157">
        <f t="shared" si="85"/>
        <v>52094.188152686773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87507.770746215261</v>
      </c>
      <c r="K102" s="157">
        <f t="shared" si="86"/>
        <v>239389.07399539347</v>
      </c>
      <c r="L102" s="157">
        <f t="shared" si="86"/>
        <v>303172.029785997</v>
      </c>
      <c r="M102" s="210">
        <f t="shared" si="86"/>
        <v>355357.00708870951</v>
      </c>
      <c r="N102" s="157">
        <f t="shared" si="86"/>
        <v>277472.21538943175</v>
      </c>
      <c r="O102" s="157">
        <f t="shared" si="86"/>
        <v>157103.69194302196</v>
      </c>
      <c r="P102" s="157">
        <f t="shared" si="86"/>
        <v>134339.76609494846</v>
      </c>
      <c r="Q102" s="157">
        <f t="shared" si="86"/>
        <v>78498.1775084416</v>
      </c>
      <c r="R102" s="157">
        <f t="shared" si="86"/>
        <v>80479.885507278785</v>
      </c>
      <c r="S102" s="157">
        <f t="shared" si="86"/>
        <v>61198.148438024102</v>
      </c>
      <c r="T102" s="157">
        <f t="shared" si="86"/>
        <v>46736.28658959279</v>
      </c>
      <c r="U102" s="157">
        <f t="shared" si="86"/>
        <v>57700.306357476686</v>
      </c>
      <c r="V102" s="157">
        <f t="shared" si="86"/>
        <v>35600.080502694604</v>
      </c>
      <c r="W102" s="157">
        <f t="shared" si="86"/>
        <v>19702.810885753257</v>
      </c>
      <c r="X102" s="157">
        <f t="shared" si="86"/>
        <v>18588.07218408283</v>
      </c>
      <c r="Y102" s="157">
        <f t="shared" si="86"/>
        <v>16556.720856906461</v>
      </c>
      <c r="Z102" s="157">
        <f t="shared" si="86"/>
        <v>12928.732753415774</v>
      </c>
      <c r="AA102" s="157">
        <f t="shared" si="86"/>
        <v>21805.049307900445</v>
      </c>
      <c r="AB102" s="157">
        <f t="shared" si="86"/>
        <v>15151.948836065207</v>
      </c>
      <c r="AC102" s="157">
        <f t="shared" si="86"/>
        <v>11109.371855363492</v>
      </c>
      <c r="AD102" s="157">
        <f t="shared" si="86"/>
        <v>16062.523759475838</v>
      </c>
      <c r="AE102" s="157">
        <f t="shared" si="86"/>
        <v>7656.7007312328087</v>
      </c>
      <c r="AF102" s="157">
        <f t="shared" si="86"/>
        <v>52094.188152686773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87507.770746215261</v>
      </c>
      <c r="K103" s="157">
        <f t="shared" si="87"/>
        <v>239389.07399539347</v>
      </c>
      <c r="L103" s="157">
        <f t="shared" si="87"/>
        <v>303172.029785997</v>
      </c>
      <c r="M103" s="210">
        <f t="shared" si="87"/>
        <v>355357.00708870951</v>
      </c>
      <c r="N103" s="157">
        <f t="shared" si="87"/>
        <v>277472.21538943175</v>
      </c>
      <c r="O103" s="157">
        <f t="shared" si="87"/>
        <v>157103.69194302196</v>
      </c>
      <c r="P103" s="157">
        <f t="shared" si="87"/>
        <v>134339.76609494846</v>
      </c>
      <c r="Q103" s="157">
        <f t="shared" si="87"/>
        <v>78498.1775084416</v>
      </c>
      <c r="R103" s="157">
        <f t="shared" si="87"/>
        <v>80479.885507278785</v>
      </c>
      <c r="S103" s="157">
        <f t="shared" si="87"/>
        <v>61198.148438024102</v>
      </c>
      <c r="T103" s="157">
        <f t="shared" si="87"/>
        <v>46736.28658959279</v>
      </c>
      <c r="U103" s="157">
        <f t="shared" si="87"/>
        <v>57700.306357476686</v>
      </c>
      <c r="V103" s="157">
        <f t="shared" si="87"/>
        <v>35600.080502694604</v>
      </c>
      <c r="W103" s="157">
        <f t="shared" si="87"/>
        <v>19702.810885753257</v>
      </c>
      <c r="X103" s="157">
        <f t="shared" si="87"/>
        <v>18588.07218408283</v>
      </c>
      <c r="Y103" s="157">
        <f t="shared" si="87"/>
        <v>16556.720856906461</v>
      </c>
      <c r="Z103" s="157">
        <f t="shared" si="87"/>
        <v>12928.732753415774</v>
      </c>
      <c r="AA103" s="157">
        <f t="shared" si="87"/>
        <v>21805.049307900445</v>
      </c>
      <c r="AB103" s="157">
        <f t="shared" si="87"/>
        <v>15151.948836065207</v>
      </c>
      <c r="AC103" s="157">
        <f t="shared" si="87"/>
        <v>11109.371855363492</v>
      </c>
      <c r="AD103" s="157">
        <f t="shared" si="87"/>
        <v>16062.523759475838</v>
      </c>
      <c r="AE103" s="157">
        <f t="shared" si="87"/>
        <v>7656.7007312328087</v>
      </c>
      <c r="AF103" s="157">
        <f t="shared" si="87"/>
        <v>52094.188152686773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87507.770746215261</v>
      </c>
      <c r="K104" s="157">
        <f t="shared" si="88"/>
        <v>239389.07399539347</v>
      </c>
      <c r="L104" s="157">
        <f t="shared" si="88"/>
        <v>303172.029785997</v>
      </c>
      <c r="M104" s="210">
        <f t="shared" si="88"/>
        <v>355357.00708870951</v>
      </c>
      <c r="N104" s="157">
        <f t="shared" si="88"/>
        <v>277472.21538943175</v>
      </c>
      <c r="O104" s="157">
        <f t="shared" si="88"/>
        <v>157103.69194302196</v>
      </c>
      <c r="P104" s="157">
        <f t="shared" si="88"/>
        <v>134339.76609494846</v>
      </c>
      <c r="Q104" s="157">
        <f t="shared" si="88"/>
        <v>78498.1775084416</v>
      </c>
      <c r="R104" s="157">
        <f t="shared" si="88"/>
        <v>80479.885507278785</v>
      </c>
      <c r="S104" s="157">
        <f t="shared" si="88"/>
        <v>61198.148438024102</v>
      </c>
      <c r="T104" s="157">
        <f t="shared" si="88"/>
        <v>46736.28658959279</v>
      </c>
      <c r="U104" s="157">
        <f t="shared" si="88"/>
        <v>57700.306357476686</v>
      </c>
      <c r="V104" s="157">
        <f t="shared" si="88"/>
        <v>35600.080502694604</v>
      </c>
      <c r="W104" s="157">
        <f t="shared" si="88"/>
        <v>19702.810885753257</v>
      </c>
      <c r="X104" s="157">
        <f t="shared" si="88"/>
        <v>18588.07218408283</v>
      </c>
      <c r="Y104" s="157">
        <f t="shared" si="88"/>
        <v>16556.720856906461</v>
      </c>
      <c r="Z104" s="157">
        <f t="shared" si="88"/>
        <v>12928.732753415774</v>
      </c>
      <c r="AA104" s="157">
        <f t="shared" si="88"/>
        <v>21805.049307900445</v>
      </c>
      <c r="AB104" s="157">
        <f t="shared" si="88"/>
        <v>15151.948836065207</v>
      </c>
      <c r="AC104" s="157">
        <f t="shared" si="88"/>
        <v>11109.371855363492</v>
      </c>
      <c r="AD104" s="157">
        <f t="shared" si="88"/>
        <v>16062.523759475838</v>
      </c>
      <c r="AE104" s="157">
        <f t="shared" si="88"/>
        <v>7656.7007312328087</v>
      </c>
      <c r="AF104" s="157">
        <f t="shared" si="88"/>
        <v>52094.188152686773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87507.770746215261</v>
      </c>
      <c r="K105" s="157">
        <f t="shared" si="89"/>
        <v>239389.07399539347</v>
      </c>
      <c r="L105" s="157">
        <f t="shared" si="89"/>
        <v>303172.029785997</v>
      </c>
      <c r="M105" s="210">
        <f t="shared" si="89"/>
        <v>355357.00708870951</v>
      </c>
      <c r="N105" s="157">
        <f t="shared" si="89"/>
        <v>277472.21538943175</v>
      </c>
      <c r="O105" s="157">
        <f t="shared" si="89"/>
        <v>157103.69194302196</v>
      </c>
      <c r="P105" s="157">
        <f t="shared" si="89"/>
        <v>134339.76609494846</v>
      </c>
      <c r="Q105" s="157">
        <f t="shared" si="89"/>
        <v>78498.1775084416</v>
      </c>
      <c r="R105" s="157">
        <f t="shared" si="89"/>
        <v>80479.885507278785</v>
      </c>
      <c r="S105" s="157">
        <f t="shared" si="89"/>
        <v>61198.148438024102</v>
      </c>
      <c r="T105" s="157">
        <f t="shared" si="89"/>
        <v>46736.28658959279</v>
      </c>
      <c r="U105" s="157">
        <f t="shared" si="89"/>
        <v>57700.306357476686</v>
      </c>
      <c r="V105" s="157">
        <f t="shared" si="89"/>
        <v>35600.080502694604</v>
      </c>
      <c r="W105" s="157">
        <f t="shared" si="89"/>
        <v>19702.810885753257</v>
      </c>
      <c r="X105" s="157">
        <f t="shared" si="89"/>
        <v>18588.07218408283</v>
      </c>
      <c r="Y105" s="157">
        <f t="shared" si="89"/>
        <v>16556.720856906461</v>
      </c>
      <c r="Z105" s="157">
        <f t="shared" si="89"/>
        <v>12928.732753415774</v>
      </c>
      <c r="AA105" s="157">
        <f t="shared" si="89"/>
        <v>21805.049307900445</v>
      </c>
      <c r="AB105" s="157">
        <f t="shared" si="89"/>
        <v>15151.948836065207</v>
      </c>
      <c r="AC105" s="157">
        <f t="shared" si="89"/>
        <v>11109.371855363492</v>
      </c>
      <c r="AD105" s="157">
        <f t="shared" si="89"/>
        <v>16062.523759475838</v>
      </c>
      <c r="AE105" s="157">
        <f t="shared" si="89"/>
        <v>7656.7007312328087</v>
      </c>
      <c r="AF105" s="157">
        <f t="shared" si="89"/>
        <v>52094.188152686773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87507.770746215261</v>
      </c>
      <c r="K106" s="157">
        <f t="shared" si="90"/>
        <v>239389.07399539347</v>
      </c>
      <c r="L106" s="157">
        <f t="shared" si="90"/>
        <v>303172.029785997</v>
      </c>
      <c r="M106" s="210">
        <f t="shared" si="90"/>
        <v>355357.00708870951</v>
      </c>
      <c r="N106" s="157">
        <f t="shared" si="90"/>
        <v>277472.21538943175</v>
      </c>
      <c r="O106" s="157">
        <f t="shared" si="90"/>
        <v>157103.69194302196</v>
      </c>
      <c r="P106" s="157">
        <f t="shared" si="90"/>
        <v>134339.76609494846</v>
      </c>
      <c r="Q106" s="157">
        <f t="shared" si="90"/>
        <v>78498.1775084416</v>
      </c>
      <c r="R106" s="157">
        <f t="shared" si="90"/>
        <v>80479.885507278785</v>
      </c>
      <c r="S106" s="157">
        <f t="shared" si="90"/>
        <v>61198.148438024102</v>
      </c>
      <c r="T106" s="157">
        <f t="shared" si="90"/>
        <v>46736.28658959279</v>
      </c>
      <c r="U106" s="157">
        <f t="shared" si="90"/>
        <v>57700.306357476686</v>
      </c>
      <c r="V106" s="157">
        <f t="shared" si="90"/>
        <v>35600.080502694604</v>
      </c>
      <c r="W106" s="157">
        <f t="shared" si="90"/>
        <v>19702.810885753257</v>
      </c>
      <c r="X106" s="157">
        <f t="shared" si="90"/>
        <v>18588.07218408283</v>
      </c>
      <c r="Y106" s="157">
        <f t="shared" si="90"/>
        <v>16556.720856906461</v>
      </c>
      <c r="Z106" s="157">
        <f t="shared" si="90"/>
        <v>12928.732753415774</v>
      </c>
      <c r="AA106" s="157">
        <f t="shared" si="90"/>
        <v>21805.049307900445</v>
      </c>
      <c r="AB106" s="157">
        <f t="shared" si="90"/>
        <v>15151.948836065207</v>
      </c>
      <c r="AC106" s="157">
        <f t="shared" si="90"/>
        <v>11109.371855363492</v>
      </c>
      <c r="AD106" s="157">
        <f t="shared" si="90"/>
        <v>16062.523759475838</v>
      </c>
      <c r="AE106" s="157">
        <f t="shared" si="90"/>
        <v>7656.7007312328087</v>
      </c>
      <c r="AF106" s="157">
        <f t="shared" si="90"/>
        <v>52094.188152686773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87507.770746215261</v>
      </c>
      <c r="K107" s="157">
        <f t="shared" si="91"/>
        <v>239389.07399539347</v>
      </c>
      <c r="L107" s="157">
        <f t="shared" si="91"/>
        <v>303172.029785997</v>
      </c>
      <c r="M107" s="210">
        <f t="shared" si="91"/>
        <v>355357.00708870951</v>
      </c>
      <c r="N107" s="157">
        <f t="shared" si="91"/>
        <v>277472.21538943175</v>
      </c>
      <c r="O107" s="157">
        <f t="shared" si="91"/>
        <v>157103.69194302196</v>
      </c>
      <c r="P107" s="157">
        <f t="shared" si="91"/>
        <v>134339.76609494846</v>
      </c>
      <c r="Q107" s="157">
        <f t="shared" si="91"/>
        <v>78498.1775084416</v>
      </c>
      <c r="R107" s="157">
        <f t="shared" si="91"/>
        <v>80479.885507278785</v>
      </c>
      <c r="S107" s="157">
        <f t="shared" si="91"/>
        <v>61198.148438024102</v>
      </c>
      <c r="T107" s="157">
        <f t="shared" si="91"/>
        <v>46736.28658959279</v>
      </c>
      <c r="U107" s="157">
        <f t="shared" si="91"/>
        <v>57700.306357476686</v>
      </c>
      <c r="V107" s="157">
        <f t="shared" si="91"/>
        <v>35600.080502694604</v>
      </c>
      <c r="W107" s="157">
        <f t="shared" si="91"/>
        <v>19702.810885753257</v>
      </c>
      <c r="X107" s="157">
        <f t="shared" si="91"/>
        <v>18588.07218408283</v>
      </c>
      <c r="Y107" s="157">
        <f t="shared" si="91"/>
        <v>16556.720856906461</v>
      </c>
      <c r="Z107" s="157">
        <f t="shared" si="91"/>
        <v>12928.732753415774</v>
      </c>
      <c r="AA107" s="157">
        <f t="shared" si="91"/>
        <v>21805.049307900445</v>
      </c>
      <c r="AB107" s="157">
        <f t="shared" si="91"/>
        <v>15151.948836065207</v>
      </c>
      <c r="AC107" s="157">
        <f t="shared" si="91"/>
        <v>11109.371855363492</v>
      </c>
      <c r="AD107" s="157">
        <f t="shared" si="91"/>
        <v>16062.523759475838</v>
      </c>
      <c r="AE107" s="157">
        <f t="shared" si="91"/>
        <v>7656.7007312328087</v>
      </c>
      <c r="AF107" s="157">
        <f t="shared" si="91"/>
        <v>52094.188152686773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87507.770746215261</v>
      </c>
      <c r="K108" s="157">
        <f t="shared" si="92"/>
        <v>239389.07399539347</v>
      </c>
      <c r="L108" s="157">
        <f t="shared" si="92"/>
        <v>303172.029785997</v>
      </c>
      <c r="M108" s="210">
        <f t="shared" si="92"/>
        <v>355357.00708870951</v>
      </c>
      <c r="N108" s="157">
        <f t="shared" si="92"/>
        <v>277472.21538943175</v>
      </c>
      <c r="O108" s="157">
        <f t="shared" si="92"/>
        <v>157103.69194302196</v>
      </c>
      <c r="P108" s="157">
        <f t="shared" si="92"/>
        <v>134339.76609494846</v>
      </c>
      <c r="Q108" s="157">
        <f t="shared" si="92"/>
        <v>78498.1775084416</v>
      </c>
      <c r="R108" s="157">
        <f t="shared" si="92"/>
        <v>80479.885507278785</v>
      </c>
      <c r="S108" s="157">
        <f t="shared" si="92"/>
        <v>61198.148438024102</v>
      </c>
      <c r="T108" s="157">
        <f t="shared" si="92"/>
        <v>46736.28658959279</v>
      </c>
      <c r="U108" s="157">
        <f t="shared" si="92"/>
        <v>57700.306357476686</v>
      </c>
      <c r="V108" s="157">
        <f t="shared" si="92"/>
        <v>35600.080502694604</v>
      </c>
      <c r="W108" s="157">
        <f t="shared" si="92"/>
        <v>19702.810885753257</v>
      </c>
      <c r="X108" s="157">
        <f t="shared" si="92"/>
        <v>18588.07218408283</v>
      </c>
      <c r="Y108" s="157">
        <f t="shared" si="92"/>
        <v>16556.720856906461</v>
      </c>
      <c r="Z108" s="157">
        <f t="shared" si="92"/>
        <v>12928.732753415774</v>
      </c>
      <c r="AA108" s="157">
        <f t="shared" si="92"/>
        <v>21805.049307900445</v>
      </c>
      <c r="AB108" s="157">
        <f t="shared" si="92"/>
        <v>15151.948836065207</v>
      </c>
      <c r="AC108" s="157">
        <f t="shared" si="92"/>
        <v>11109.371855363492</v>
      </c>
      <c r="AD108" s="157">
        <f t="shared" si="92"/>
        <v>16062.523759475838</v>
      </c>
      <c r="AE108" s="157">
        <f t="shared" si="92"/>
        <v>7656.7007312328087</v>
      </c>
      <c r="AF108" s="157">
        <f t="shared" si="92"/>
        <v>52094.188152686773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87507.770746215261</v>
      </c>
      <c r="K109" s="157">
        <f t="shared" si="93"/>
        <v>239389.07399539347</v>
      </c>
      <c r="L109" s="157">
        <f t="shared" si="93"/>
        <v>303172.029785997</v>
      </c>
      <c r="M109" s="210">
        <f t="shared" si="93"/>
        <v>355357.00708870951</v>
      </c>
      <c r="N109" s="157">
        <f t="shared" si="93"/>
        <v>277472.21538943175</v>
      </c>
      <c r="O109" s="157">
        <f t="shared" si="93"/>
        <v>157103.69194302196</v>
      </c>
      <c r="P109" s="157">
        <f t="shared" si="93"/>
        <v>134339.76609494846</v>
      </c>
      <c r="Q109" s="157">
        <f t="shared" si="93"/>
        <v>78498.1775084416</v>
      </c>
      <c r="R109" s="157">
        <f t="shared" si="93"/>
        <v>80479.885507278785</v>
      </c>
      <c r="S109" s="157">
        <f t="shared" si="93"/>
        <v>61198.148438024102</v>
      </c>
      <c r="T109" s="157">
        <f t="shared" si="93"/>
        <v>46736.28658959279</v>
      </c>
      <c r="U109" s="157">
        <f t="shared" si="93"/>
        <v>57700.306357476686</v>
      </c>
      <c r="V109" s="157">
        <f t="shared" si="93"/>
        <v>35600.080502694604</v>
      </c>
      <c r="W109" s="157">
        <f t="shared" si="93"/>
        <v>19702.810885753257</v>
      </c>
      <c r="X109" s="157">
        <f t="shared" si="93"/>
        <v>18588.07218408283</v>
      </c>
      <c r="Y109" s="157">
        <f t="shared" si="93"/>
        <v>16556.720856906461</v>
      </c>
      <c r="Z109" s="157">
        <f t="shared" si="93"/>
        <v>12928.732753415774</v>
      </c>
      <c r="AA109" s="157">
        <f t="shared" si="93"/>
        <v>21805.049307900445</v>
      </c>
      <c r="AB109" s="157">
        <f t="shared" si="93"/>
        <v>15151.948836065207</v>
      </c>
      <c r="AC109" s="157">
        <f t="shared" si="93"/>
        <v>11109.371855363492</v>
      </c>
      <c r="AD109" s="157">
        <f t="shared" si="93"/>
        <v>16062.523759475838</v>
      </c>
      <c r="AE109" s="157">
        <f t="shared" si="93"/>
        <v>7656.7007312328087</v>
      </c>
      <c r="AF109" s="157">
        <f t="shared" si="93"/>
        <v>52094.188152686773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87507.770746215261</v>
      </c>
      <c r="K110" s="157">
        <f t="shared" si="94"/>
        <v>239389.07399539347</v>
      </c>
      <c r="L110" s="157">
        <f t="shared" si="94"/>
        <v>303172.029785997</v>
      </c>
      <c r="M110" s="210">
        <f t="shared" si="94"/>
        <v>355357.00708870951</v>
      </c>
      <c r="N110" s="157">
        <f t="shared" si="94"/>
        <v>277472.21538943175</v>
      </c>
      <c r="O110" s="157">
        <f t="shared" si="94"/>
        <v>157103.69194302196</v>
      </c>
      <c r="P110" s="157">
        <f t="shared" si="94"/>
        <v>134339.76609494846</v>
      </c>
      <c r="Q110" s="157">
        <f t="shared" si="94"/>
        <v>78498.1775084416</v>
      </c>
      <c r="R110" s="157">
        <f t="shared" si="94"/>
        <v>80479.885507278785</v>
      </c>
      <c r="S110" s="157">
        <f t="shared" si="94"/>
        <v>61198.148438024102</v>
      </c>
      <c r="T110" s="157">
        <f t="shared" si="94"/>
        <v>46736.28658959279</v>
      </c>
      <c r="U110" s="157">
        <f t="shared" si="94"/>
        <v>57700.306357476686</v>
      </c>
      <c r="V110" s="157">
        <f t="shared" si="94"/>
        <v>35600.080502694604</v>
      </c>
      <c r="W110" s="157">
        <f t="shared" si="94"/>
        <v>19702.810885753257</v>
      </c>
      <c r="X110" s="157">
        <f t="shared" si="94"/>
        <v>18588.07218408283</v>
      </c>
      <c r="Y110" s="157">
        <f t="shared" si="94"/>
        <v>16556.720856906461</v>
      </c>
      <c r="Z110" s="157">
        <f t="shared" si="94"/>
        <v>12928.732753415774</v>
      </c>
      <c r="AA110" s="157">
        <f t="shared" si="94"/>
        <v>21805.049307900445</v>
      </c>
      <c r="AB110" s="157">
        <f t="shared" si="94"/>
        <v>15151.948836065207</v>
      </c>
      <c r="AC110" s="157">
        <f t="shared" si="94"/>
        <v>11109.371855363492</v>
      </c>
      <c r="AD110" s="157">
        <f t="shared" si="94"/>
        <v>16062.523759475838</v>
      </c>
      <c r="AE110" s="157">
        <f t="shared" si="94"/>
        <v>7656.7007312328087</v>
      </c>
      <c r="AF110" s="157">
        <f t="shared" si="94"/>
        <v>52094.188152686773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87507.770746215261</v>
      </c>
      <c r="K111" s="157">
        <f t="shared" si="95"/>
        <v>239389.07399539347</v>
      </c>
      <c r="L111" s="157">
        <f t="shared" si="95"/>
        <v>303172.029785997</v>
      </c>
      <c r="M111" s="210">
        <f t="shared" si="95"/>
        <v>355357.00708870951</v>
      </c>
      <c r="N111" s="157">
        <f t="shared" si="95"/>
        <v>277472.21538943175</v>
      </c>
      <c r="O111" s="157">
        <f t="shared" si="95"/>
        <v>157103.69194302196</v>
      </c>
      <c r="P111" s="157">
        <f t="shared" si="95"/>
        <v>134339.76609494846</v>
      </c>
      <c r="Q111" s="157">
        <f t="shared" si="95"/>
        <v>78498.1775084416</v>
      </c>
      <c r="R111" s="157">
        <f t="shared" si="95"/>
        <v>80479.885507278785</v>
      </c>
      <c r="S111" s="157">
        <f t="shared" si="95"/>
        <v>61198.148438024102</v>
      </c>
      <c r="T111" s="157">
        <f t="shared" si="95"/>
        <v>46736.28658959279</v>
      </c>
      <c r="U111" s="157">
        <f t="shared" si="95"/>
        <v>57700.306357476686</v>
      </c>
      <c r="V111" s="157">
        <f t="shared" si="95"/>
        <v>35600.080502694604</v>
      </c>
      <c r="W111" s="157">
        <f t="shared" si="95"/>
        <v>19702.810885753257</v>
      </c>
      <c r="X111" s="157">
        <f t="shared" si="95"/>
        <v>18588.07218408283</v>
      </c>
      <c r="Y111" s="157">
        <f t="shared" si="95"/>
        <v>16556.720856906461</v>
      </c>
      <c r="Z111" s="157">
        <f t="shared" si="95"/>
        <v>12928.732753415774</v>
      </c>
      <c r="AA111" s="157">
        <f t="shared" si="95"/>
        <v>21805.049307900445</v>
      </c>
      <c r="AB111" s="157">
        <f t="shared" si="95"/>
        <v>15151.948836065207</v>
      </c>
      <c r="AC111" s="157">
        <f t="shared" si="95"/>
        <v>11109.371855363492</v>
      </c>
      <c r="AD111" s="157">
        <f t="shared" si="95"/>
        <v>16062.523759475838</v>
      </c>
      <c r="AE111" s="157">
        <f t="shared" si="95"/>
        <v>7656.7007312328087</v>
      </c>
      <c r="AF111" s="157">
        <f t="shared" si="95"/>
        <v>52094.188152686773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87507.770746215261</v>
      </c>
      <c r="K112" s="157">
        <f t="shared" si="96"/>
        <v>239389.07399539347</v>
      </c>
      <c r="L112" s="157">
        <f t="shared" si="96"/>
        <v>303172.029785997</v>
      </c>
      <c r="M112" s="210">
        <f t="shared" si="96"/>
        <v>355357.00708870951</v>
      </c>
      <c r="N112" s="157">
        <f t="shared" si="96"/>
        <v>277472.21538943175</v>
      </c>
      <c r="O112" s="157">
        <f t="shared" si="96"/>
        <v>157103.69194302196</v>
      </c>
      <c r="P112" s="157">
        <f t="shared" si="96"/>
        <v>134339.76609494846</v>
      </c>
      <c r="Q112" s="157">
        <f t="shared" si="96"/>
        <v>78498.1775084416</v>
      </c>
      <c r="R112" s="157">
        <f t="shared" si="96"/>
        <v>80479.885507278785</v>
      </c>
      <c r="S112" s="157">
        <f t="shared" si="96"/>
        <v>61198.148438024102</v>
      </c>
      <c r="T112" s="157">
        <f t="shared" si="96"/>
        <v>46736.28658959279</v>
      </c>
      <c r="U112" s="157">
        <f t="shared" si="96"/>
        <v>57700.306357476686</v>
      </c>
      <c r="V112" s="157">
        <f t="shared" si="96"/>
        <v>35600.080502694604</v>
      </c>
      <c r="W112" s="157">
        <f t="shared" si="96"/>
        <v>19702.810885753257</v>
      </c>
      <c r="X112" s="157">
        <f t="shared" si="96"/>
        <v>18588.07218408283</v>
      </c>
      <c r="Y112" s="157">
        <f t="shared" si="96"/>
        <v>16556.720856906461</v>
      </c>
      <c r="Z112" s="157">
        <f t="shared" si="96"/>
        <v>12928.732753415774</v>
      </c>
      <c r="AA112" s="157">
        <f t="shared" si="96"/>
        <v>21805.049307900445</v>
      </c>
      <c r="AB112" s="157">
        <f t="shared" si="96"/>
        <v>15151.948836065207</v>
      </c>
      <c r="AC112" s="157">
        <f t="shared" si="96"/>
        <v>11109.371855363492</v>
      </c>
      <c r="AD112" s="157">
        <f t="shared" si="96"/>
        <v>16062.523759475838</v>
      </c>
      <c r="AE112" s="157">
        <f t="shared" si="96"/>
        <v>7656.7007312328087</v>
      </c>
      <c r="AF112" s="157">
        <f t="shared" si="96"/>
        <v>52094.188152686773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87507.770746215261</v>
      </c>
      <c r="K113" s="157">
        <f t="shared" si="97"/>
        <v>239389.07399539347</v>
      </c>
      <c r="L113" s="157">
        <f t="shared" si="97"/>
        <v>303172.029785997</v>
      </c>
      <c r="M113" s="210">
        <f t="shared" si="97"/>
        <v>355357.00708870951</v>
      </c>
      <c r="N113" s="157">
        <f t="shared" si="97"/>
        <v>277472.21538943175</v>
      </c>
      <c r="O113" s="157">
        <f t="shared" si="97"/>
        <v>157103.69194302196</v>
      </c>
      <c r="P113" s="157">
        <f t="shared" si="97"/>
        <v>134339.76609494846</v>
      </c>
      <c r="Q113" s="157">
        <f t="shared" si="97"/>
        <v>78498.1775084416</v>
      </c>
      <c r="R113" s="157">
        <f t="shared" si="97"/>
        <v>80479.885507278785</v>
      </c>
      <c r="S113" s="157">
        <f t="shared" si="97"/>
        <v>61198.148438024102</v>
      </c>
      <c r="T113" s="157">
        <f t="shared" si="97"/>
        <v>46736.28658959279</v>
      </c>
      <c r="U113" s="157">
        <f t="shared" si="97"/>
        <v>57700.306357476686</v>
      </c>
      <c r="V113" s="157">
        <f t="shared" si="97"/>
        <v>35600.080502694604</v>
      </c>
      <c r="W113" s="157">
        <f t="shared" si="97"/>
        <v>19702.810885753257</v>
      </c>
      <c r="X113" s="157">
        <f t="shared" si="97"/>
        <v>18588.07218408283</v>
      </c>
      <c r="Y113" s="157">
        <f t="shared" si="97"/>
        <v>16556.720856906461</v>
      </c>
      <c r="Z113" s="157">
        <f t="shared" si="97"/>
        <v>12928.732753415774</v>
      </c>
      <c r="AA113" s="157">
        <f t="shared" si="97"/>
        <v>21805.049307900445</v>
      </c>
      <c r="AB113" s="157">
        <f t="shared" si="97"/>
        <v>15151.948836065207</v>
      </c>
      <c r="AC113" s="157">
        <f t="shared" si="97"/>
        <v>11109.371855363492</v>
      </c>
      <c r="AD113" s="157">
        <f t="shared" si="97"/>
        <v>16062.523759475838</v>
      </c>
      <c r="AE113" s="157">
        <f t="shared" si="97"/>
        <v>7656.7007312328087</v>
      </c>
      <c r="AF113" s="157">
        <f t="shared" si="97"/>
        <v>52094.188152686773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87507.770746215261</v>
      </c>
      <c r="K114" s="157">
        <f t="shared" si="98"/>
        <v>239389.07399539347</v>
      </c>
      <c r="L114" s="157">
        <f t="shared" si="98"/>
        <v>303172.029785997</v>
      </c>
      <c r="M114" s="210">
        <f t="shared" si="98"/>
        <v>355357.00708870951</v>
      </c>
      <c r="N114" s="157">
        <f t="shared" si="98"/>
        <v>277472.21538943175</v>
      </c>
      <c r="O114" s="157">
        <f t="shared" si="98"/>
        <v>157103.69194302196</v>
      </c>
      <c r="P114" s="157">
        <f t="shared" si="98"/>
        <v>134339.76609494846</v>
      </c>
      <c r="Q114" s="157">
        <f t="shared" si="98"/>
        <v>78498.1775084416</v>
      </c>
      <c r="R114" s="157">
        <f t="shared" si="98"/>
        <v>80479.885507278785</v>
      </c>
      <c r="S114" s="157">
        <f t="shared" si="98"/>
        <v>61198.148438024102</v>
      </c>
      <c r="T114" s="157">
        <f t="shared" si="98"/>
        <v>46736.28658959279</v>
      </c>
      <c r="U114" s="157">
        <f t="shared" si="98"/>
        <v>57700.306357476686</v>
      </c>
      <c r="V114" s="157">
        <f t="shared" si="98"/>
        <v>35600.080502694604</v>
      </c>
      <c r="W114" s="157">
        <f t="shared" si="98"/>
        <v>19702.810885753257</v>
      </c>
      <c r="X114" s="157">
        <f t="shared" si="98"/>
        <v>18588.07218408283</v>
      </c>
      <c r="Y114" s="157">
        <f t="shared" si="98"/>
        <v>16556.720856906461</v>
      </c>
      <c r="Z114" s="157">
        <f t="shared" si="98"/>
        <v>12928.732753415774</v>
      </c>
      <c r="AA114" s="157">
        <f t="shared" si="98"/>
        <v>21805.049307900445</v>
      </c>
      <c r="AB114" s="157">
        <f t="shared" si="98"/>
        <v>15151.948836065207</v>
      </c>
      <c r="AC114" s="157">
        <f t="shared" si="98"/>
        <v>11109.371855363492</v>
      </c>
      <c r="AD114" s="157">
        <f t="shared" si="98"/>
        <v>16062.523759475838</v>
      </c>
      <c r="AE114" s="157">
        <f t="shared" si="98"/>
        <v>7656.7007312328087</v>
      </c>
      <c r="AF114" s="157">
        <f t="shared" si="98"/>
        <v>52094.188152686773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87507.770746215261</v>
      </c>
      <c r="K115" s="157">
        <f t="shared" si="99"/>
        <v>239389.07399539347</v>
      </c>
      <c r="L115" s="157">
        <f t="shared" si="99"/>
        <v>303172.029785997</v>
      </c>
      <c r="M115" s="210">
        <f t="shared" si="99"/>
        <v>355357.00708870951</v>
      </c>
      <c r="N115" s="157">
        <f t="shared" si="99"/>
        <v>277472.21538943175</v>
      </c>
      <c r="O115" s="157">
        <f t="shared" si="99"/>
        <v>157103.69194302196</v>
      </c>
      <c r="P115" s="157">
        <f t="shared" si="99"/>
        <v>134339.76609494846</v>
      </c>
      <c r="Q115" s="157">
        <f t="shared" si="99"/>
        <v>78498.1775084416</v>
      </c>
      <c r="R115" s="157">
        <f t="shared" si="99"/>
        <v>80479.885507278785</v>
      </c>
      <c r="S115" s="157">
        <f t="shared" si="99"/>
        <v>61198.148438024102</v>
      </c>
      <c r="T115" s="157">
        <f t="shared" si="99"/>
        <v>46736.28658959279</v>
      </c>
      <c r="U115" s="157">
        <f t="shared" si="99"/>
        <v>57700.306357476686</v>
      </c>
      <c r="V115" s="157">
        <f t="shared" si="99"/>
        <v>35600.080502694604</v>
      </c>
      <c r="W115" s="157">
        <f t="shared" si="99"/>
        <v>19702.810885753257</v>
      </c>
      <c r="X115" s="157">
        <f t="shared" si="99"/>
        <v>18588.07218408283</v>
      </c>
      <c r="Y115" s="157">
        <f t="shared" si="99"/>
        <v>16556.720856906461</v>
      </c>
      <c r="Z115" s="157">
        <f t="shared" si="99"/>
        <v>12928.732753415774</v>
      </c>
      <c r="AA115" s="157">
        <f t="shared" si="99"/>
        <v>21805.049307900445</v>
      </c>
      <c r="AB115" s="157">
        <f t="shared" si="99"/>
        <v>15151.948836065207</v>
      </c>
      <c r="AC115" s="157">
        <f t="shared" si="99"/>
        <v>11109.371855363492</v>
      </c>
      <c r="AD115" s="157">
        <f t="shared" si="99"/>
        <v>16062.523759475838</v>
      </c>
      <c r="AE115" s="157">
        <f t="shared" si="99"/>
        <v>7656.7007312328087</v>
      </c>
      <c r="AF115" s="157">
        <f t="shared" si="99"/>
        <v>52094.188152686773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87507.770746215261</v>
      </c>
      <c r="K116" s="157">
        <f t="shared" si="100"/>
        <v>239389.07399539347</v>
      </c>
      <c r="L116" s="157">
        <f t="shared" si="100"/>
        <v>303172.029785997</v>
      </c>
      <c r="M116" s="210">
        <f t="shared" si="100"/>
        <v>355357.00708870951</v>
      </c>
      <c r="N116" s="157">
        <f t="shared" si="100"/>
        <v>277472.21538943175</v>
      </c>
      <c r="O116" s="157">
        <f t="shared" si="100"/>
        <v>157103.69194302196</v>
      </c>
      <c r="P116" s="157">
        <f t="shared" si="100"/>
        <v>134339.76609494846</v>
      </c>
      <c r="Q116" s="157">
        <f t="shared" si="100"/>
        <v>78498.1775084416</v>
      </c>
      <c r="R116" s="157">
        <f t="shared" si="100"/>
        <v>80479.885507278785</v>
      </c>
      <c r="S116" s="157">
        <f t="shared" si="100"/>
        <v>61198.148438024102</v>
      </c>
      <c r="T116" s="157">
        <f t="shared" si="100"/>
        <v>46736.28658959279</v>
      </c>
      <c r="U116" s="157">
        <f t="shared" si="100"/>
        <v>57700.306357476686</v>
      </c>
      <c r="V116" s="157">
        <f t="shared" si="100"/>
        <v>35600.080502694604</v>
      </c>
      <c r="W116" s="157">
        <f t="shared" si="100"/>
        <v>19702.810885753257</v>
      </c>
      <c r="X116" s="157">
        <f t="shared" si="100"/>
        <v>18588.07218408283</v>
      </c>
      <c r="Y116" s="157">
        <f t="shared" si="100"/>
        <v>16556.720856906461</v>
      </c>
      <c r="Z116" s="157">
        <f t="shared" si="100"/>
        <v>12928.732753415774</v>
      </c>
      <c r="AA116" s="157">
        <f t="shared" si="100"/>
        <v>21805.049307900445</v>
      </c>
      <c r="AB116" s="157">
        <f t="shared" si="100"/>
        <v>15151.948836065207</v>
      </c>
      <c r="AC116" s="157">
        <f t="shared" si="100"/>
        <v>11109.371855363492</v>
      </c>
      <c r="AD116" s="157">
        <f t="shared" si="100"/>
        <v>16062.523759475838</v>
      </c>
      <c r="AE116" s="157">
        <f t="shared" si="100"/>
        <v>7656.7007312328087</v>
      </c>
      <c r="AF116" s="157">
        <f t="shared" si="100"/>
        <v>52094.188152686773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87507.770746215261</v>
      </c>
      <c r="K117" s="157">
        <f t="shared" si="101"/>
        <v>239389.07399539347</v>
      </c>
      <c r="L117" s="157">
        <f t="shared" si="101"/>
        <v>303172.029785997</v>
      </c>
      <c r="M117" s="210">
        <f t="shared" si="101"/>
        <v>355357.00708870951</v>
      </c>
      <c r="N117" s="157">
        <f t="shared" si="101"/>
        <v>277472.21538943175</v>
      </c>
      <c r="O117" s="157">
        <f t="shared" si="101"/>
        <v>157103.69194302196</v>
      </c>
      <c r="P117" s="157">
        <f t="shared" si="101"/>
        <v>134339.76609494846</v>
      </c>
      <c r="Q117" s="157">
        <f t="shared" si="101"/>
        <v>78498.1775084416</v>
      </c>
      <c r="R117" s="157">
        <f t="shared" si="101"/>
        <v>80479.885507278785</v>
      </c>
      <c r="S117" s="157">
        <f t="shared" si="101"/>
        <v>61198.148438024102</v>
      </c>
      <c r="T117" s="157">
        <f t="shared" si="101"/>
        <v>46736.28658959279</v>
      </c>
      <c r="U117" s="157">
        <f t="shared" si="101"/>
        <v>57700.306357476686</v>
      </c>
      <c r="V117" s="157">
        <f t="shared" si="101"/>
        <v>35600.080502694604</v>
      </c>
      <c r="W117" s="157">
        <f t="shared" si="101"/>
        <v>19702.810885753257</v>
      </c>
      <c r="X117" s="157">
        <f t="shared" si="101"/>
        <v>18588.07218408283</v>
      </c>
      <c r="Y117" s="157">
        <f t="shared" si="101"/>
        <v>16556.720856906461</v>
      </c>
      <c r="Z117" s="157">
        <f t="shared" si="101"/>
        <v>12928.732753415774</v>
      </c>
      <c r="AA117" s="157">
        <f t="shared" si="101"/>
        <v>21805.049307900445</v>
      </c>
      <c r="AB117" s="157">
        <f t="shared" si="101"/>
        <v>15151.948836065207</v>
      </c>
      <c r="AC117" s="157">
        <f t="shared" si="101"/>
        <v>11109.371855363492</v>
      </c>
      <c r="AD117" s="157">
        <f t="shared" si="101"/>
        <v>16062.523759475838</v>
      </c>
      <c r="AE117" s="157">
        <f t="shared" si="101"/>
        <v>7656.7007312328087</v>
      </c>
      <c r="AF117" s="157">
        <f t="shared" si="101"/>
        <v>52094.188152686773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87507.770746215261</v>
      </c>
      <c r="K118" s="157">
        <f t="shared" si="102"/>
        <v>239389.07399539347</v>
      </c>
      <c r="L118" s="157">
        <f t="shared" si="102"/>
        <v>303172.029785997</v>
      </c>
      <c r="M118" s="210">
        <f t="shared" si="102"/>
        <v>355357.00708870951</v>
      </c>
      <c r="N118" s="157">
        <f t="shared" si="102"/>
        <v>277472.21538943175</v>
      </c>
      <c r="O118" s="157">
        <f t="shared" si="102"/>
        <v>157103.69194302196</v>
      </c>
      <c r="P118" s="157">
        <f t="shared" si="102"/>
        <v>134339.76609494846</v>
      </c>
      <c r="Q118" s="157">
        <f t="shared" si="102"/>
        <v>78498.1775084416</v>
      </c>
      <c r="R118" s="157">
        <f t="shared" si="102"/>
        <v>80479.885507278785</v>
      </c>
      <c r="S118" s="157">
        <f t="shared" si="102"/>
        <v>61198.148438024102</v>
      </c>
      <c r="T118" s="157">
        <f t="shared" si="102"/>
        <v>46736.28658959279</v>
      </c>
      <c r="U118" s="157">
        <f t="shared" si="102"/>
        <v>57700.306357476686</v>
      </c>
      <c r="V118" s="157">
        <f t="shared" si="102"/>
        <v>35600.080502694604</v>
      </c>
      <c r="W118" s="157">
        <f t="shared" si="102"/>
        <v>19702.810885753257</v>
      </c>
      <c r="X118" s="157">
        <f t="shared" si="102"/>
        <v>18588.07218408283</v>
      </c>
      <c r="Y118" s="157">
        <f t="shared" si="102"/>
        <v>16556.720856906461</v>
      </c>
      <c r="Z118" s="157">
        <f t="shared" si="102"/>
        <v>12928.732753415774</v>
      </c>
      <c r="AA118" s="157">
        <f t="shared" si="102"/>
        <v>21805.049307900445</v>
      </c>
      <c r="AB118" s="157">
        <f t="shared" si="102"/>
        <v>15151.948836065207</v>
      </c>
      <c r="AC118" s="157">
        <f t="shared" si="102"/>
        <v>11109.371855363492</v>
      </c>
      <c r="AD118" s="157">
        <f t="shared" si="102"/>
        <v>16062.523759475838</v>
      </c>
      <c r="AE118" s="157">
        <f t="shared" si="102"/>
        <v>7656.7007312328087</v>
      </c>
      <c r="AF118" s="157">
        <f t="shared" si="102"/>
        <v>52094.188152686773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DC_annuity_40k_60k_raw!D12+Inputs!M3*Inputs!M4</f>
        <v>47.5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s="223" customFormat="1" ht="15.75" customHeight="1" x14ac:dyDescent="0.15">
      <c r="A8" s="217" t="s">
        <v>90</v>
      </c>
      <c r="B8" s="219">
        <f>Heat_map_raw!B7</f>
        <v>456</v>
      </c>
      <c r="C8" s="219">
        <f>Heat_map_raw!C7</f>
        <v>526</v>
      </c>
      <c r="D8" s="219">
        <f>Heat_map_raw!D7</f>
        <v>622</v>
      </c>
      <c r="E8" s="219">
        <f>Heat_map_raw!E7</f>
        <v>728</v>
      </c>
      <c r="F8" s="219">
        <f>Heat_map_raw!F7</f>
        <v>992</v>
      </c>
      <c r="G8" s="218">
        <f>Heat_map_raw!G7</f>
        <v>1066</v>
      </c>
      <c r="H8" s="218">
        <f>Heat_map_raw!H7</f>
        <v>2088</v>
      </c>
      <c r="I8" s="218">
        <f>Heat_map_raw!I7</f>
        <v>1950</v>
      </c>
      <c r="J8" s="225">
        <f>Heat_map_raw!J7</f>
        <v>3673</v>
      </c>
      <c r="K8" s="226">
        <f>Heat_map_raw!K7</f>
        <v>3405</v>
      </c>
      <c r="L8" s="226">
        <f>Heat_map_raw!L7</f>
        <v>2667</v>
      </c>
      <c r="M8" s="227">
        <f>Heat_map_raw!M7</f>
        <v>2696</v>
      </c>
      <c r="N8" s="218">
        <f>Heat_map_raw!N7</f>
        <v>2111</v>
      </c>
      <c r="O8" s="218">
        <f>Heat_map_raw!O7</f>
        <v>1047</v>
      </c>
      <c r="P8" s="219">
        <f>Heat_map_raw!P7</f>
        <v>850</v>
      </c>
      <c r="Q8" s="219">
        <f>Heat_map_raw!Q7</f>
        <v>510</v>
      </c>
      <c r="R8" s="219">
        <f>Heat_map_raw!R7</f>
        <v>352</v>
      </c>
      <c r="S8" s="219">
        <f>Heat_map_raw!S7</f>
        <v>295</v>
      </c>
      <c r="T8" s="219">
        <f>Heat_map_raw!T7</f>
        <v>265</v>
      </c>
      <c r="U8" s="219">
        <f>Heat_map_raw!U7</f>
        <v>194</v>
      </c>
      <c r="V8" s="219">
        <f>Heat_map_raw!V7</f>
        <v>154</v>
      </c>
      <c r="W8" s="219">
        <f>Heat_map_raw!W7</f>
        <v>121</v>
      </c>
      <c r="X8" s="219">
        <f>Heat_map_raw!X7</f>
        <v>71</v>
      </c>
      <c r="Y8" s="219">
        <f>Heat_map_raw!Y7</f>
        <v>57</v>
      </c>
      <c r="Z8" s="219">
        <f>Heat_map_raw!Z7</f>
        <v>66</v>
      </c>
      <c r="AA8" s="219">
        <f>Heat_map_raw!AA7</f>
        <v>37</v>
      </c>
      <c r="AB8" s="219">
        <f>Heat_map_raw!AB7</f>
        <v>31</v>
      </c>
      <c r="AC8" s="219">
        <f>Heat_map_raw!AC7</f>
        <v>30</v>
      </c>
      <c r="AD8" s="219">
        <f>Heat_map_raw!AD7</f>
        <v>25</v>
      </c>
      <c r="AE8" s="219">
        <f>Heat_map_raw!AE7</f>
        <v>16</v>
      </c>
      <c r="AF8" s="219">
        <f>Heat_map_raw!AF7</f>
        <v>108</v>
      </c>
    </row>
    <row r="9" spans="1:32" ht="15.75" customHeight="1" x14ac:dyDescent="0.15">
      <c r="A9" s="57" t="s">
        <v>85</v>
      </c>
      <c r="B9" s="58">
        <f t="shared" ref="B9:AF9" si="3">B21-B22</f>
        <v>123340.59808002471</v>
      </c>
      <c r="C9" s="58">
        <f t="shared" si="3"/>
        <v>426823.38546113798</v>
      </c>
      <c r="D9" s="58">
        <f t="shared" si="3"/>
        <v>841204.51760718622</v>
      </c>
      <c r="E9" s="58">
        <f t="shared" si="3"/>
        <v>1378385.2802978186</v>
      </c>
      <c r="F9" s="58">
        <f t="shared" si="3"/>
        <v>2414879.078198377</v>
      </c>
      <c r="G9" s="58">
        <f t="shared" si="3"/>
        <v>3171692.6602771273</v>
      </c>
      <c r="H9" s="58">
        <f t="shared" si="3"/>
        <v>7342011.3909740951</v>
      </c>
      <c r="I9" s="58">
        <f t="shared" si="3"/>
        <v>7911650.2057910524</v>
      </c>
      <c r="J9" s="92">
        <f t="shared" si="3"/>
        <v>17430719.276424028</v>
      </c>
      <c r="K9" s="69">
        <f t="shared" si="3"/>
        <v>18948995.536162511</v>
      </c>
      <c r="L9" s="69">
        <f t="shared" si="3"/>
        <v>17027367.208115101</v>
      </c>
      <c r="M9" s="101">
        <f t="shared" si="3"/>
        <v>19436374.830975585</v>
      </c>
      <c r="N9" s="58">
        <f t="shared" si="3"/>
        <v>16066519.478748579</v>
      </c>
      <c r="O9" s="58">
        <f t="shared" si="3"/>
        <v>7968567.4534579627</v>
      </c>
      <c r="P9" s="58">
        <f t="shared" si="3"/>
        <v>6464588.7481135372</v>
      </c>
      <c r="Q9" s="58">
        <f t="shared" si="3"/>
        <v>3878753.2488681236</v>
      </c>
      <c r="R9" s="58">
        <f t="shared" si="3"/>
        <v>2677100.2815717245</v>
      </c>
      <c r="S9" s="58">
        <f t="shared" si="3"/>
        <v>2243592.5655217571</v>
      </c>
      <c r="T9" s="58">
        <f t="shared" si="3"/>
        <v>2018323.6886060713</v>
      </c>
      <c r="U9" s="58">
        <f t="shared" si="3"/>
        <v>1476506.2903255434</v>
      </c>
      <c r="V9" s="58">
        <f t="shared" si="3"/>
        <v>1172072.0036604842</v>
      </c>
      <c r="W9" s="58">
        <f t="shared" si="3"/>
        <v>921574.212533338</v>
      </c>
      <c r="X9" s="58">
        <f t="shared" si="3"/>
        <v>540370.8588304827</v>
      </c>
      <c r="Y9" s="58">
        <f t="shared" si="3"/>
        <v>433818.85849771136</v>
      </c>
      <c r="Z9" s="58">
        <f t="shared" si="3"/>
        <v>502676.84320000233</v>
      </c>
      <c r="AA9" s="58">
        <f t="shared" si="3"/>
        <v>281601.71516518097</v>
      </c>
      <c r="AB9" s="58">
        <f t="shared" si="3"/>
        <v>235936.57216542203</v>
      </c>
      <c r="AC9" s="58">
        <f t="shared" si="3"/>
        <v>228161.95581577218</v>
      </c>
      <c r="AD9" s="58">
        <f t="shared" si="3"/>
        <v>190134.96317980986</v>
      </c>
      <c r="AE9" s="58">
        <f t="shared" si="3"/>
        <v>121686.37643507856</v>
      </c>
      <c r="AF9" s="58">
        <f t="shared" si="3"/>
        <v>821383.0409367797</v>
      </c>
    </row>
    <row r="10" spans="1:32" ht="15.75" customHeight="1" x14ac:dyDescent="0.15">
      <c r="A10" s="60" t="s">
        <v>86</v>
      </c>
      <c r="B10" s="61">
        <f t="shared" ref="B10:AF10" si="4">B9/B21</f>
        <v>0.33810470964919048</v>
      </c>
      <c r="C10" s="61">
        <f t="shared" si="4"/>
        <v>0.33810470964919043</v>
      </c>
      <c r="D10" s="61">
        <f t="shared" si="4"/>
        <v>0.33810470964919054</v>
      </c>
      <c r="E10" s="61">
        <f t="shared" si="4"/>
        <v>0.33810470964919026</v>
      </c>
      <c r="F10" s="61">
        <f t="shared" si="4"/>
        <v>0.33810470964919032</v>
      </c>
      <c r="G10" s="61">
        <f t="shared" si="4"/>
        <v>0.33810470964919048</v>
      </c>
      <c r="H10" s="61">
        <f t="shared" si="4"/>
        <v>0.3381047096491902</v>
      </c>
      <c r="I10" s="61">
        <f t="shared" si="4"/>
        <v>0.33810470964919026</v>
      </c>
      <c r="J10" s="94">
        <f t="shared" si="4"/>
        <v>0.34894378846479135</v>
      </c>
      <c r="K10" s="66">
        <f t="shared" si="4"/>
        <v>0.36612171605538507</v>
      </c>
      <c r="L10" s="66">
        <f t="shared" si="4"/>
        <v>0.38002765743824657</v>
      </c>
      <c r="M10" s="103">
        <f t="shared" si="4"/>
        <v>0.39181183941942138</v>
      </c>
      <c r="N10" s="61">
        <f t="shared" si="4"/>
        <v>0.3886638979698489</v>
      </c>
      <c r="O10" s="61">
        <f t="shared" si="4"/>
        <v>0.37376481653811344</v>
      </c>
      <c r="P10" s="61">
        <f t="shared" si="4"/>
        <v>0.35970767525381503</v>
      </c>
      <c r="Q10" s="61">
        <f t="shared" si="4"/>
        <v>0.34698690055713999</v>
      </c>
      <c r="R10" s="61">
        <f t="shared" si="4"/>
        <v>0.33505452173960826</v>
      </c>
      <c r="S10" s="61">
        <f t="shared" si="4"/>
        <v>0.32391553392906364</v>
      </c>
      <c r="T10" s="61">
        <f t="shared" si="4"/>
        <v>0.31387273944542587</v>
      </c>
      <c r="U10" s="61">
        <f t="shared" si="4"/>
        <v>0.30393893677869543</v>
      </c>
      <c r="V10" s="61">
        <f t="shared" si="4"/>
        <v>0.29475078451135167</v>
      </c>
      <c r="W10" s="61">
        <f t="shared" si="4"/>
        <v>0.28630704914496741</v>
      </c>
      <c r="X10" s="61">
        <f t="shared" si="4"/>
        <v>0.27800144376896513</v>
      </c>
      <c r="Y10" s="61">
        <f t="shared" si="4"/>
        <v>0.27029469075851947</v>
      </c>
      <c r="Z10" s="61">
        <f t="shared" si="4"/>
        <v>0.26319233574424628</v>
      </c>
      <c r="AA10" s="61">
        <f t="shared" si="4"/>
        <v>0.25614277229893234</v>
      </c>
      <c r="AB10" s="61">
        <f t="shared" si="4"/>
        <v>0.24958601325749091</v>
      </c>
      <c r="AC10" s="61">
        <f t="shared" si="4"/>
        <v>0.24318201701780282</v>
      </c>
      <c r="AD10" s="61">
        <f t="shared" si="4"/>
        <v>0.23730061195721544</v>
      </c>
      <c r="AE10" s="61">
        <f t="shared" si="4"/>
        <v>0.23165845094425996</v>
      </c>
      <c r="AF10" s="61">
        <f t="shared" si="4"/>
        <v>0.22627835972253019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319200.00000000006</v>
      </c>
      <c r="C12" s="58">
        <f t="shared" si="5"/>
        <v>1104600</v>
      </c>
      <c r="D12" s="58">
        <f t="shared" si="5"/>
        <v>2177000.0000000005</v>
      </c>
      <c r="E12" s="58">
        <f t="shared" si="5"/>
        <v>3567199.9999999995</v>
      </c>
      <c r="F12" s="58">
        <f t="shared" si="5"/>
        <v>6249600</v>
      </c>
      <c r="G12" s="58">
        <f t="shared" si="5"/>
        <v>8208200.0000000028</v>
      </c>
      <c r="H12" s="58">
        <f t="shared" si="5"/>
        <v>19000800</v>
      </c>
      <c r="I12" s="69">
        <f t="shared" si="5"/>
        <v>20475000</v>
      </c>
      <c r="J12" s="92">
        <f t="shared" si="5"/>
        <v>43708699.999999993</v>
      </c>
      <c r="K12" s="69">
        <f t="shared" si="5"/>
        <v>45286500</v>
      </c>
      <c r="L12" s="69">
        <f t="shared" si="5"/>
        <v>39204900</v>
      </c>
      <c r="M12" s="101">
        <f t="shared" si="5"/>
        <v>43405600</v>
      </c>
      <c r="N12" s="69">
        <f t="shared" si="5"/>
        <v>35464800</v>
      </c>
      <c r="O12" s="58">
        <f t="shared" si="5"/>
        <v>17589600</v>
      </c>
      <c r="P12" s="58">
        <f t="shared" si="5"/>
        <v>14280000</v>
      </c>
      <c r="Q12" s="58">
        <f t="shared" si="5"/>
        <v>8568000</v>
      </c>
      <c r="R12" s="58">
        <f t="shared" si="5"/>
        <v>5913600</v>
      </c>
      <c r="S12" s="58">
        <f t="shared" si="5"/>
        <v>4956000</v>
      </c>
      <c r="T12" s="58">
        <f t="shared" si="5"/>
        <v>4452000</v>
      </c>
      <c r="U12" s="58">
        <f t="shared" si="5"/>
        <v>3259200</v>
      </c>
      <c r="V12" s="58">
        <f t="shared" si="5"/>
        <v>2587200</v>
      </c>
      <c r="W12" s="58">
        <f t="shared" si="5"/>
        <v>2032800</v>
      </c>
      <c r="X12" s="58">
        <f t="shared" si="5"/>
        <v>1192800</v>
      </c>
      <c r="Y12" s="58">
        <f t="shared" si="5"/>
        <v>957600</v>
      </c>
      <c r="Z12" s="58">
        <f t="shared" si="5"/>
        <v>1108800</v>
      </c>
      <c r="AA12" s="58">
        <f t="shared" si="5"/>
        <v>621600</v>
      </c>
      <c r="AB12" s="58">
        <f t="shared" si="5"/>
        <v>520800</v>
      </c>
      <c r="AC12" s="58">
        <f t="shared" si="5"/>
        <v>504000</v>
      </c>
      <c r="AD12" s="58">
        <f t="shared" si="5"/>
        <v>420000</v>
      </c>
      <c r="AE12" s="58">
        <f t="shared" si="5"/>
        <v>268800</v>
      </c>
      <c r="AF12" s="58">
        <f t="shared" si="5"/>
        <v>1814400</v>
      </c>
    </row>
    <row r="13" spans="1:32" ht="15.75" customHeight="1" x14ac:dyDescent="0.15">
      <c r="A13" s="62" t="s">
        <v>2</v>
      </c>
      <c r="B13" s="58">
        <f t="shared" ref="B13:AF13" si="6">SUM(B50:B70)</f>
        <v>208412.60643897206</v>
      </c>
      <c r="C13" s="58">
        <f t="shared" si="6"/>
        <v>721217.30912433751</v>
      </c>
      <c r="D13" s="58">
        <f t="shared" si="6"/>
        <v>1421410.5395289541</v>
      </c>
      <c r="E13" s="58">
        <f t="shared" si="6"/>
        <v>2329102.2859934247</v>
      </c>
      <c r="F13" s="58">
        <f t="shared" si="6"/>
        <v>4080499.4523840849</v>
      </c>
      <c r="G13" s="58">
        <f t="shared" si="6"/>
        <v>5359311.8927705856</v>
      </c>
      <c r="H13" s="58">
        <f t="shared" si="6"/>
        <v>12406034.625393551</v>
      </c>
      <c r="I13" s="69">
        <f t="shared" si="6"/>
        <v>13368571.794605119</v>
      </c>
      <c r="J13" s="92">
        <f t="shared" si="6"/>
        <v>26859631.700012084</v>
      </c>
      <c r="K13" s="69">
        <f t="shared" si="6"/>
        <v>24899821.927182451</v>
      </c>
      <c r="L13" s="69">
        <f t="shared" si="6"/>
        <v>19503032.32886802</v>
      </c>
      <c r="M13" s="101">
        <f t="shared" si="6"/>
        <v>19715101.296823464</v>
      </c>
      <c r="N13" s="69">
        <f t="shared" si="6"/>
        <v>15437158.322549826</v>
      </c>
      <c r="O13" s="58">
        <f t="shared" si="6"/>
        <v>7656421.0154948719</v>
      </c>
      <c r="P13" s="58">
        <f t="shared" si="6"/>
        <v>6215814.5780044338</v>
      </c>
      <c r="Q13" s="58">
        <f t="shared" si="6"/>
        <v>3729488.7468026574</v>
      </c>
      <c r="R13" s="58">
        <f t="shared" si="6"/>
        <v>2574078.5075971293</v>
      </c>
      <c r="S13" s="58">
        <f t="shared" si="6"/>
        <v>2157253.2947191843</v>
      </c>
      <c r="T13" s="58">
        <f t="shared" si="6"/>
        <v>1937871.6037307933</v>
      </c>
      <c r="U13" s="58">
        <f t="shared" si="6"/>
        <v>1418668.2683915996</v>
      </c>
      <c r="V13" s="58">
        <f t="shared" si="6"/>
        <v>1126159.3470737441</v>
      </c>
      <c r="W13" s="58">
        <f t="shared" si="6"/>
        <v>884839.48698651313</v>
      </c>
      <c r="X13" s="58">
        <f t="shared" si="6"/>
        <v>519203.3353391937</v>
      </c>
      <c r="Y13" s="58">
        <f t="shared" si="6"/>
        <v>416825.21287794411</v>
      </c>
      <c r="Z13" s="58">
        <f t="shared" si="6"/>
        <v>482639.72017446154</v>
      </c>
      <c r="AA13" s="58">
        <f t="shared" si="6"/>
        <v>270570.75221901631</v>
      </c>
      <c r="AB13" s="58">
        <f t="shared" si="6"/>
        <v>226694.41402133805</v>
      </c>
      <c r="AC13" s="58">
        <f t="shared" si="6"/>
        <v>219381.6909883917</v>
      </c>
      <c r="AD13" s="58">
        <f t="shared" si="6"/>
        <v>182818.07582365978</v>
      </c>
      <c r="AE13" s="58">
        <f t="shared" si="6"/>
        <v>117003.56852714217</v>
      </c>
      <c r="AF13" s="58">
        <f t="shared" si="6"/>
        <v>789774.08755820978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705795.25553255854</v>
      </c>
      <c r="O15" s="58">
        <f t="shared" si="7"/>
        <v>1065169.5589874226</v>
      </c>
      <c r="P15" s="58">
        <f t="shared" si="7"/>
        <v>1445311.2561693999</v>
      </c>
      <c r="Q15" s="58">
        <f t="shared" si="7"/>
        <v>1213087.0880433056</v>
      </c>
      <c r="R15" s="58">
        <f t="shared" si="7"/>
        <v>1077688.26619965</v>
      </c>
      <c r="S15" s="58">
        <f t="shared" si="7"/>
        <v>1104664.8622830762</v>
      </c>
      <c r="T15" s="58">
        <f t="shared" si="7"/>
        <v>1174590.0334341663</v>
      </c>
      <c r="U15" s="58">
        <f t="shared" si="7"/>
        <v>991466.32701799029</v>
      </c>
      <c r="V15" s="58">
        <f t="shared" si="7"/>
        <v>892224.16812609474</v>
      </c>
      <c r="W15" s="58">
        <f t="shared" si="7"/>
        <v>783677.7583187389</v>
      </c>
      <c r="X15" s="58">
        <f t="shared" si="7"/>
        <v>507998.72631746519</v>
      </c>
      <c r="Y15" s="58">
        <f t="shared" si="7"/>
        <v>446761.66215570777</v>
      </c>
      <c r="Z15" s="58">
        <f t="shared" si="7"/>
        <v>562381.7863397547</v>
      </c>
      <c r="AA15" s="58">
        <f t="shared" si="7"/>
        <v>340369.36793504219</v>
      </c>
      <c r="AB15" s="58">
        <f t="shared" si="7"/>
        <v>306347.71533195354</v>
      </c>
      <c r="AC15" s="58">
        <f t="shared" si="7"/>
        <v>316955.89874223858</v>
      </c>
      <c r="AD15" s="58">
        <f t="shared" si="7"/>
        <v>281085.81436077057</v>
      </c>
      <c r="AE15" s="58">
        <f t="shared" si="7"/>
        <v>190823.11733800356</v>
      </c>
      <c r="AF15" s="58">
        <f t="shared" si="7"/>
        <v>1361821.3660245184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1228036.9367935043</v>
      </c>
      <c r="K16" s="117">
        <f t="shared" si="8"/>
        <v>3464090.113039325</v>
      </c>
      <c r="L16" s="117">
        <f t="shared" si="8"/>
        <v>4534876.612004458</v>
      </c>
      <c r="M16" s="118">
        <f t="shared" si="8"/>
        <v>6412711.3516955934</v>
      </c>
      <c r="N16" s="127">
        <f t="shared" si="8"/>
        <v>6463067.9828052865</v>
      </c>
      <c r="O16" s="127">
        <f t="shared" si="8"/>
        <v>3920624.1044419683</v>
      </c>
      <c r="P16" s="127">
        <f t="shared" si="8"/>
        <v>3767552.9374303441</v>
      </c>
      <c r="Q16" s="127">
        <f t="shared" si="8"/>
        <v>2606432.0967998728</v>
      </c>
      <c r="R16" s="127">
        <f t="shared" si="8"/>
        <v>2039369.527145358</v>
      </c>
      <c r="S16" s="127">
        <f t="shared" si="8"/>
        <v>1910619.3281324639</v>
      </c>
      <c r="T16" s="127">
        <f t="shared" si="8"/>
        <v>1896051.5841426514</v>
      </c>
      <c r="U16" s="127">
        <f t="shared" si="8"/>
        <v>1520557.2361089003</v>
      </c>
      <c r="V16" s="127">
        <f t="shared" si="8"/>
        <v>1312224.1681260946</v>
      </c>
      <c r="W16" s="127">
        <f t="shared" si="8"/>
        <v>1113099.8248686509</v>
      </c>
      <c r="X16" s="127">
        <f t="shared" si="8"/>
        <v>701635.08995382907</v>
      </c>
      <c r="Y16" s="127">
        <f t="shared" si="8"/>
        <v>602216.20761025348</v>
      </c>
      <c r="Z16" s="127">
        <f t="shared" si="8"/>
        <v>742066.54991243442</v>
      </c>
      <c r="AA16" s="127">
        <f t="shared" si="8"/>
        <v>441278.45884413325</v>
      </c>
      <c r="AB16" s="127">
        <f t="shared" si="8"/>
        <v>390893.16987740813</v>
      </c>
      <c r="AC16" s="127">
        <f t="shared" si="8"/>
        <v>398917.36984556582</v>
      </c>
      <c r="AD16" s="127">
        <f t="shared" si="8"/>
        <v>349387.04028021026</v>
      </c>
      <c r="AE16" s="127">
        <f t="shared" si="8"/>
        <v>234535.90192644479</v>
      </c>
      <c r="AF16" s="127">
        <f t="shared" si="8"/>
        <v>1656882.6619964968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45600.000000000007</v>
      </c>
      <c r="C18" s="58">
        <f t="shared" si="9"/>
        <v>157800</v>
      </c>
      <c r="D18" s="58">
        <f t="shared" si="9"/>
        <v>311000</v>
      </c>
      <c r="E18" s="58">
        <f t="shared" si="9"/>
        <v>509600.00000000006</v>
      </c>
      <c r="F18" s="58">
        <f t="shared" si="9"/>
        <v>892800</v>
      </c>
      <c r="G18" s="58">
        <f t="shared" si="9"/>
        <v>1172600</v>
      </c>
      <c r="H18" s="58">
        <f t="shared" si="9"/>
        <v>2714400</v>
      </c>
      <c r="I18" s="58">
        <f t="shared" si="9"/>
        <v>2925000</v>
      </c>
      <c r="J18" s="92">
        <f t="shared" si="9"/>
        <v>6244100</v>
      </c>
      <c r="K18" s="69">
        <f t="shared" si="9"/>
        <v>6469500</v>
      </c>
      <c r="L18" s="69">
        <f t="shared" si="9"/>
        <v>5600700</v>
      </c>
      <c r="M18" s="101">
        <f t="shared" si="9"/>
        <v>6200800</v>
      </c>
      <c r="N18" s="58">
        <f t="shared" si="9"/>
        <v>5167227.8936475087</v>
      </c>
      <c r="O18" s="58">
        <f t="shared" si="9"/>
        <v>2664967.0798553461</v>
      </c>
      <c r="P18" s="58">
        <f t="shared" si="9"/>
        <v>2246473.0365956286</v>
      </c>
      <c r="Q18" s="58">
        <f t="shared" si="9"/>
        <v>1397298.1554347579</v>
      </c>
      <c r="R18" s="58">
        <f t="shared" si="9"/>
        <v>998755.46659994987</v>
      </c>
      <c r="S18" s="58">
        <f t="shared" si="9"/>
        <v>865809.26604043948</v>
      </c>
      <c r="T18" s="58">
        <f t="shared" si="9"/>
        <v>803798.57620488096</v>
      </c>
      <c r="U18" s="58">
        <f t="shared" si="9"/>
        <v>607238.04671685584</v>
      </c>
      <c r="V18" s="58">
        <f t="shared" si="9"/>
        <v>497060.59544658498</v>
      </c>
      <c r="W18" s="58">
        <f t="shared" si="9"/>
        <v>402353.96547410561</v>
      </c>
      <c r="X18" s="58">
        <f t="shared" si="9"/>
        <v>242971.24661678079</v>
      </c>
      <c r="Y18" s="58">
        <f t="shared" si="9"/>
        <v>200623.09459367255</v>
      </c>
      <c r="Z18" s="58">
        <f t="shared" si="9"/>
        <v>238740.25519139357</v>
      </c>
      <c r="AA18" s="58">
        <f t="shared" si="9"/>
        <v>137424.19541929173</v>
      </c>
      <c r="AB18" s="58">
        <f t="shared" si="9"/>
        <v>118163.95933313621</v>
      </c>
      <c r="AC18" s="58">
        <f t="shared" si="9"/>
        <v>117279.41410603406</v>
      </c>
      <c r="AD18" s="58">
        <f t="shared" si="9"/>
        <v>100155.11633725296</v>
      </c>
      <c r="AE18" s="58">
        <f t="shared" si="9"/>
        <v>65660.445334000498</v>
      </c>
      <c r="AF18" s="58">
        <f t="shared" si="9"/>
        <v>453745.90943207406</v>
      </c>
    </row>
    <row r="19" spans="1:32" ht="15.75" customHeight="1" x14ac:dyDescent="0.15">
      <c r="A19" s="62" t="s">
        <v>88</v>
      </c>
      <c r="B19" s="58">
        <f t="shared" ref="B19:AF19" si="10">3*(B50+B98)</f>
        <v>33046.79548100329</v>
      </c>
      <c r="C19" s="58">
        <f t="shared" si="10"/>
        <v>114359.30541452456</v>
      </c>
      <c r="D19" s="58">
        <f t="shared" si="10"/>
        <v>225384.9428638602</v>
      </c>
      <c r="E19" s="58">
        <f t="shared" si="10"/>
        <v>369312.43370875611</v>
      </c>
      <c r="F19" s="58">
        <f t="shared" si="10"/>
        <v>647021.46941753814</v>
      </c>
      <c r="G19" s="58">
        <f t="shared" si="10"/>
        <v>849795.4469522906</v>
      </c>
      <c r="H19" s="58">
        <f t="shared" si="10"/>
        <v>1967153.9836323541</v>
      </c>
      <c r="I19" s="58">
        <f t="shared" si="10"/>
        <v>2119777.9996038293</v>
      </c>
      <c r="J19" s="92">
        <f t="shared" si="10"/>
        <v>4434412.0867703781</v>
      </c>
      <c r="K19" s="69">
        <f t="shared" si="10"/>
        <v>4443092.4236157108</v>
      </c>
      <c r="L19" s="69">
        <f t="shared" si="10"/>
        <v>3740323.851012418</v>
      </c>
      <c r="M19" s="101">
        <f t="shared" si="10"/>
        <v>4042212.5205053557</v>
      </c>
      <c r="N19" s="58">
        <f t="shared" si="10"/>
        <v>3371077.3650763719</v>
      </c>
      <c r="O19" s="58">
        <f t="shared" si="10"/>
        <v>1774124.0654479661</v>
      </c>
      <c r="P19" s="58">
        <f t="shared" si="10"/>
        <v>1523828.029216714</v>
      </c>
      <c r="Q19" s="58">
        <f t="shared" si="10"/>
        <v>963711.15100740897</v>
      </c>
      <c r="R19" s="58">
        <f t="shared" si="10"/>
        <v>699495.4164853876</v>
      </c>
      <c r="S19" s="58">
        <f t="shared" si="10"/>
        <v>615008.93995011027</v>
      </c>
      <c r="T19" s="58">
        <f t="shared" si="10"/>
        <v>578141.7331595323</v>
      </c>
      <c r="U19" s="58">
        <f t="shared" si="10"/>
        <v>442172.57890880259</v>
      </c>
      <c r="V19" s="58">
        <f t="shared" si="10"/>
        <v>366029.24471235718</v>
      </c>
      <c r="W19" s="58">
        <f t="shared" si="10"/>
        <v>299318.19940434262</v>
      </c>
      <c r="X19" s="58">
        <f t="shared" si="10"/>
        <v>182560.68881074066</v>
      </c>
      <c r="Y19" s="58">
        <f t="shared" si="10"/>
        <v>152124.47776347131</v>
      </c>
      <c r="Z19" s="58">
        <f t="shared" si="10"/>
        <v>182538.92824425013</v>
      </c>
      <c r="AA19" s="58">
        <f t="shared" si="10"/>
        <v>105942.63712600325</v>
      </c>
      <c r="AB19" s="58">
        <f t="shared" si="10"/>
        <v>91787.518600921525</v>
      </c>
      <c r="AC19" s="58">
        <f t="shared" si="10"/>
        <v>91774.296198542972</v>
      </c>
      <c r="AD19" s="58">
        <f t="shared" si="10"/>
        <v>78900.851414343691</v>
      </c>
      <c r="AE19" s="58">
        <f t="shared" si="10"/>
        <v>52057.715783338572</v>
      </c>
      <c r="AF19" s="58">
        <f t="shared" si="10"/>
        <v>361927.48496510601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364800.00000000006</v>
      </c>
      <c r="C21" s="58">
        <f t="shared" si="11"/>
        <v>1262400</v>
      </c>
      <c r="D21" s="58">
        <f t="shared" si="11"/>
        <v>2488000.0000000005</v>
      </c>
      <c r="E21" s="58">
        <f t="shared" si="11"/>
        <v>4076799.9999999995</v>
      </c>
      <c r="F21" s="58">
        <f t="shared" si="11"/>
        <v>7142400</v>
      </c>
      <c r="G21" s="58">
        <f t="shared" si="11"/>
        <v>9380800.0000000037</v>
      </c>
      <c r="H21" s="58">
        <f t="shared" si="11"/>
        <v>21715200</v>
      </c>
      <c r="I21" s="58">
        <f t="shared" si="11"/>
        <v>23400000</v>
      </c>
      <c r="J21" s="92">
        <f t="shared" si="11"/>
        <v>49952799.999999993</v>
      </c>
      <c r="K21" s="69">
        <f t="shared" si="11"/>
        <v>51756000</v>
      </c>
      <c r="L21" s="69">
        <f t="shared" si="11"/>
        <v>44805600</v>
      </c>
      <c r="M21" s="101">
        <f t="shared" si="11"/>
        <v>49606400</v>
      </c>
      <c r="N21" s="58">
        <f t="shared" si="11"/>
        <v>41337823.149180062</v>
      </c>
      <c r="O21" s="58">
        <f t="shared" si="11"/>
        <v>21319736.638842769</v>
      </c>
      <c r="P21" s="58">
        <f t="shared" si="11"/>
        <v>17971784.292765029</v>
      </c>
      <c r="Q21" s="58">
        <f t="shared" si="11"/>
        <v>11178385.243478063</v>
      </c>
      <c r="R21" s="58">
        <f t="shared" si="11"/>
        <v>7990043.7327995999</v>
      </c>
      <c r="S21" s="58">
        <f t="shared" si="11"/>
        <v>6926474.1283235159</v>
      </c>
      <c r="T21" s="58">
        <f t="shared" si="11"/>
        <v>6430388.6096390476</v>
      </c>
      <c r="U21" s="58">
        <f t="shared" si="11"/>
        <v>4857904.3737348458</v>
      </c>
      <c r="V21" s="58">
        <f t="shared" si="11"/>
        <v>3976484.7635726798</v>
      </c>
      <c r="W21" s="58">
        <f t="shared" si="11"/>
        <v>3218831.7237928445</v>
      </c>
      <c r="X21" s="58">
        <f t="shared" si="11"/>
        <v>1943769.9729342461</v>
      </c>
      <c r="Y21" s="58">
        <f t="shared" si="11"/>
        <v>1604984.7567493804</v>
      </c>
      <c r="Z21" s="58">
        <f t="shared" si="11"/>
        <v>1909922.0415311484</v>
      </c>
      <c r="AA21" s="58">
        <f t="shared" si="11"/>
        <v>1099393.5633543339</v>
      </c>
      <c r="AB21" s="58">
        <f t="shared" si="11"/>
        <v>945311.6746650897</v>
      </c>
      <c r="AC21" s="58">
        <f t="shared" si="11"/>
        <v>938235.31284827262</v>
      </c>
      <c r="AD21" s="58">
        <f t="shared" si="11"/>
        <v>801240.93069802364</v>
      </c>
      <c r="AE21" s="58">
        <f t="shared" si="11"/>
        <v>525283.5626720041</v>
      </c>
      <c r="AF21" s="58">
        <f t="shared" si="11"/>
        <v>3629967.2754565924</v>
      </c>
    </row>
    <row r="22" spans="1:32" ht="15.75" customHeight="1" x14ac:dyDescent="0.15">
      <c r="A22" s="62" t="s">
        <v>92</v>
      </c>
      <c r="B22" s="58">
        <f t="shared" ref="B22:AF22" si="12">B13+B16+B19</f>
        <v>241459.40191997535</v>
      </c>
      <c r="C22" s="58">
        <f t="shared" si="12"/>
        <v>835576.61453886202</v>
      </c>
      <c r="D22" s="58">
        <f t="shared" si="12"/>
        <v>1646795.4823928142</v>
      </c>
      <c r="E22" s="58">
        <f t="shared" si="12"/>
        <v>2698414.7197021809</v>
      </c>
      <c r="F22" s="58">
        <f t="shared" si="12"/>
        <v>4727520.921801623</v>
      </c>
      <c r="G22" s="58">
        <f t="shared" si="12"/>
        <v>6209107.3397228764</v>
      </c>
      <c r="H22" s="58">
        <f t="shared" si="12"/>
        <v>14373188.609025905</v>
      </c>
      <c r="I22" s="58">
        <f t="shared" si="12"/>
        <v>15488349.794208948</v>
      </c>
      <c r="J22" s="92">
        <f t="shared" si="12"/>
        <v>32522080.723575965</v>
      </c>
      <c r="K22" s="69">
        <f t="shared" si="12"/>
        <v>32807004.463837489</v>
      </c>
      <c r="L22" s="69">
        <f t="shared" si="12"/>
        <v>27778232.791884899</v>
      </c>
      <c r="M22" s="101">
        <f t="shared" si="12"/>
        <v>30170025.169024415</v>
      </c>
      <c r="N22" s="58">
        <f t="shared" si="12"/>
        <v>25271303.670431484</v>
      </c>
      <c r="O22" s="58">
        <f t="shared" si="12"/>
        <v>13351169.185384806</v>
      </c>
      <c r="P22" s="58">
        <f t="shared" si="12"/>
        <v>11507195.544651492</v>
      </c>
      <c r="Q22" s="58">
        <f t="shared" si="12"/>
        <v>7299631.9946099399</v>
      </c>
      <c r="R22" s="58">
        <f t="shared" si="12"/>
        <v>5312943.4512278754</v>
      </c>
      <c r="S22" s="58">
        <f t="shared" si="12"/>
        <v>4682881.5628017588</v>
      </c>
      <c r="T22" s="58">
        <f t="shared" si="12"/>
        <v>4412064.9210329764</v>
      </c>
      <c r="U22" s="58">
        <f t="shared" si="12"/>
        <v>3381398.0834093024</v>
      </c>
      <c r="V22" s="58">
        <f t="shared" si="12"/>
        <v>2804412.7599121956</v>
      </c>
      <c r="W22" s="58">
        <f t="shared" si="12"/>
        <v>2297257.5112595065</v>
      </c>
      <c r="X22" s="58">
        <f t="shared" si="12"/>
        <v>1403399.1141037634</v>
      </c>
      <c r="Y22" s="58">
        <f t="shared" si="12"/>
        <v>1171165.898251669</v>
      </c>
      <c r="Z22" s="58">
        <f t="shared" si="12"/>
        <v>1407245.198331146</v>
      </c>
      <c r="AA22" s="58">
        <f t="shared" si="12"/>
        <v>817791.84818915289</v>
      </c>
      <c r="AB22" s="58">
        <f t="shared" si="12"/>
        <v>709375.10249966767</v>
      </c>
      <c r="AC22" s="58">
        <f t="shared" si="12"/>
        <v>710073.35703250044</v>
      </c>
      <c r="AD22" s="58">
        <f t="shared" si="12"/>
        <v>611105.96751821379</v>
      </c>
      <c r="AE22" s="58">
        <f t="shared" si="12"/>
        <v>403597.18623692554</v>
      </c>
      <c r="AF22" s="58">
        <f t="shared" si="12"/>
        <v>2808584.2345198127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15200.000000000002</v>
      </c>
      <c r="C26" s="58">
        <f t="shared" si="13"/>
        <v>52600</v>
      </c>
      <c r="D26" s="58">
        <f t="shared" si="13"/>
        <v>103666.66666666666</v>
      </c>
      <c r="E26" s="58">
        <f t="shared" si="13"/>
        <v>169866.66666666669</v>
      </c>
      <c r="F26" s="58">
        <f t="shared" si="13"/>
        <v>297600</v>
      </c>
      <c r="G26" s="58">
        <f t="shared" si="13"/>
        <v>390866.66666666669</v>
      </c>
      <c r="H26" s="58">
        <f t="shared" si="13"/>
        <v>904800</v>
      </c>
      <c r="I26" s="58">
        <f t="shared" si="13"/>
        <v>975000</v>
      </c>
      <c r="J26" s="92">
        <f t="shared" si="13"/>
        <v>2081366.6666666665</v>
      </c>
      <c r="K26" s="69">
        <f t="shared" si="13"/>
        <v>2156500</v>
      </c>
      <c r="L26" s="69">
        <f t="shared" si="13"/>
        <v>1866900</v>
      </c>
      <c r="M26" s="101">
        <f t="shared" si="13"/>
        <v>2066933.3333333333</v>
      </c>
      <c r="N26" s="58">
        <f t="shared" ref="N26:AF26" si="14">N$4/75*N8</f>
        <v>1688800</v>
      </c>
      <c r="O26" s="58">
        <f t="shared" si="14"/>
        <v>837600</v>
      </c>
      <c r="P26" s="58">
        <f t="shared" si="14"/>
        <v>680000</v>
      </c>
      <c r="Q26" s="58">
        <f t="shared" si="14"/>
        <v>408000</v>
      </c>
      <c r="R26" s="58">
        <f t="shared" si="14"/>
        <v>281600</v>
      </c>
      <c r="S26" s="58">
        <f t="shared" si="14"/>
        <v>236000</v>
      </c>
      <c r="T26" s="58">
        <f t="shared" si="14"/>
        <v>212000</v>
      </c>
      <c r="U26" s="58">
        <f t="shared" si="14"/>
        <v>155200</v>
      </c>
      <c r="V26" s="58">
        <f t="shared" si="14"/>
        <v>123200</v>
      </c>
      <c r="W26" s="58">
        <f t="shared" si="14"/>
        <v>96800</v>
      </c>
      <c r="X26" s="58">
        <f t="shared" si="14"/>
        <v>56800</v>
      </c>
      <c r="Y26" s="58">
        <f t="shared" si="14"/>
        <v>45600</v>
      </c>
      <c r="Z26" s="58">
        <f t="shared" si="14"/>
        <v>52800</v>
      </c>
      <c r="AA26" s="58">
        <f t="shared" si="14"/>
        <v>29600</v>
      </c>
      <c r="AB26" s="58">
        <f t="shared" si="14"/>
        <v>24800</v>
      </c>
      <c r="AC26" s="58">
        <f t="shared" si="14"/>
        <v>24000</v>
      </c>
      <c r="AD26" s="58">
        <f t="shared" si="14"/>
        <v>20000</v>
      </c>
      <c r="AE26" s="58">
        <f t="shared" si="14"/>
        <v>12800</v>
      </c>
      <c r="AF26" s="58">
        <f t="shared" si="14"/>
        <v>86400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15200.000000000002</v>
      </c>
      <c r="C27" s="58">
        <f t="shared" si="16"/>
        <v>52600</v>
      </c>
      <c r="D27" s="58">
        <f t="shared" si="16"/>
        <v>103666.66666666666</v>
      </c>
      <c r="E27" s="58">
        <f t="shared" si="16"/>
        <v>169866.66666666669</v>
      </c>
      <c r="F27" s="58">
        <f t="shared" si="16"/>
        <v>297600</v>
      </c>
      <c r="G27" s="58">
        <f t="shared" si="16"/>
        <v>390866.66666666669</v>
      </c>
      <c r="H27" s="58">
        <f t="shared" si="16"/>
        <v>904800</v>
      </c>
      <c r="I27" s="58">
        <f t="shared" si="16"/>
        <v>975000</v>
      </c>
      <c r="J27" s="92">
        <f t="shared" si="16"/>
        <v>2081366.6666666665</v>
      </c>
      <c r="K27" s="69">
        <f t="shared" si="16"/>
        <v>2156500</v>
      </c>
      <c r="L27" s="69">
        <f t="shared" si="16"/>
        <v>1866900</v>
      </c>
      <c r="M27" s="101">
        <f t="shared" si="16"/>
        <v>2066933.3333333333</v>
      </c>
      <c r="N27" s="58">
        <f t="shared" si="16"/>
        <v>1688800</v>
      </c>
      <c r="O27" s="58">
        <f t="shared" si="16"/>
        <v>837600</v>
      </c>
      <c r="P27" s="58">
        <f t="shared" si="16"/>
        <v>680000</v>
      </c>
      <c r="Q27" s="58">
        <f t="shared" si="16"/>
        <v>408000</v>
      </c>
      <c r="R27" s="58">
        <f t="shared" si="16"/>
        <v>281600</v>
      </c>
      <c r="S27" s="58">
        <f t="shared" si="16"/>
        <v>236000</v>
      </c>
      <c r="T27" s="58">
        <f t="shared" si="16"/>
        <v>212000</v>
      </c>
      <c r="U27" s="58">
        <f t="shared" si="16"/>
        <v>155200</v>
      </c>
      <c r="V27" s="58">
        <f t="shared" si="16"/>
        <v>123200</v>
      </c>
      <c r="W27" s="58">
        <f t="shared" si="16"/>
        <v>96800</v>
      </c>
      <c r="X27" s="58">
        <f t="shared" si="16"/>
        <v>56800</v>
      </c>
      <c r="Y27" s="58">
        <f t="shared" si="16"/>
        <v>45600</v>
      </c>
      <c r="Z27" s="58">
        <f t="shared" si="16"/>
        <v>52800</v>
      </c>
      <c r="AA27" s="58">
        <f t="shared" si="16"/>
        <v>29600</v>
      </c>
      <c r="AB27" s="58">
        <f t="shared" si="16"/>
        <v>24800</v>
      </c>
      <c r="AC27" s="58">
        <f t="shared" si="16"/>
        <v>24000</v>
      </c>
      <c r="AD27" s="58">
        <f t="shared" si="16"/>
        <v>20000</v>
      </c>
      <c r="AE27" s="58">
        <f t="shared" si="16"/>
        <v>12800</v>
      </c>
      <c r="AF27" s="58">
        <f t="shared" si="16"/>
        <v>86400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15200.000000000002</v>
      </c>
      <c r="C28" s="58">
        <f t="shared" si="17"/>
        <v>52600</v>
      </c>
      <c r="D28" s="58">
        <f t="shared" si="17"/>
        <v>103666.66666666666</v>
      </c>
      <c r="E28" s="58">
        <f t="shared" si="17"/>
        <v>169866.66666666669</v>
      </c>
      <c r="F28" s="58">
        <f t="shared" si="17"/>
        <v>297600</v>
      </c>
      <c r="G28" s="58">
        <f t="shared" si="17"/>
        <v>390866.66666666669</v>
      </c>
      <c r="H28" s="58">
        <f t="shared" si="17"/>
        <v>904800</v>
      </c>
      <c r="I28" s="58">
        <f t="shared" si="17"/>
        <v>975000</v>
      </c>
      <c r="J28" s="92">
        <f t="shared" si="17"/>
        <v>2081366.6666666665</v>
      </c>
      <c r="K28" s="69">
        <f t="shared" si="17"/>
        <v>2156500</v>
      </c>
      <c r="L28" s="69">
        <f t="shared" si="17"/>
        <v>1866900</v>
      </c>
      <c r="M28" s="101">
        <f t="shared" si="17"/>
        <v>2066933.3333333333</v>
      </c>
      <c r="N28" s="58">
        <f t="shared" si="17"/>
        <v>1688800</v>
      </c>
      <c r="O28" s="58">
        <f t="shared" si="17"/>
        <v>837600</v>
      </c>
      <c r="P28" s="58">
        <f t="shared" si="17"/>
        <v>680000</v>
      </c>
      <c r="Q28" s="58">
        <f t="shared" si="17"/>
        <v>408000</v>
      </c>
      <c r="R28" s="58">
        <f t="shared" si="17"/>
        <v>281600</v>
      </c>
      <c r="S28" s="58">
        <f t="shared" si="17"/>
        <v>236000</v>
      </c>
      <c r="T28" s="58">
        <f t="shared" si="17"/>
        <v>212000</v>
      </c>
      <c r="U28" s="58">
        <f t="shared" si="17"/>
        <v>155200</v>
      </c>
      <c r="V28" s="58">
        <f t="shared" si="17"/>
        <v>123200</v>
      </c>
      <c r="W28" s="58">
        <f t="shared" si="17"/>
        <v>96800</v>
      </c>
      <c r="X28" s="58">
        <f t="shared" si="17"/>
        <v>56800</v>
      </c>
      <c r="Y28" s="58">
        <f t="shared" si="17"/>
        <v>45600</v>
      </c>
      <c r="Z28" s="58">
        <f t="shared" si="17"/>
        <v>52800</v>
      </c>
      <c r="AA28" s="58">
        <f t="shared" si="17"/>
        <v>29600</v>
      </c>
      <c r="AB28" s="58">
        <f t="shared" si="17"/>
        <v>24800</v>
      </c>
      <c r="AC28" s="58">
        <f t="shared" si="17"/>
        <v>24000</v>
      </c>
      <c r="AD28" s="58">
        <f t="shared" si="17"/>
        <v>20000</v>
      </c>
      <c r="AE28" s="58">
        <f t="shared" si="17"/>
        <v>12800</v>
      </c>
      <c r="AF28" s="58">
        <f t="shared" si="17"/>
        <v>86400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15200.000000000002</v>
      </c>
      <c r="C29" s="58">
        <f t="shared" si="18"/>
        <v>52600</v>
      </c>
      <c r="D29" s="58">
        <f t="shared" si="18"/>
        <v>103666.66666666666</v>
      </c>
      <c r="E29" s="58">
        <f t="shared" si="18"/>
        <v>169866.66666666669</v>
      </c>
      <c r="F29" s="58">
        <f t="shared" si="18"/>
        <v>297600</v>
      </c>
      <c r="G29" s="58">
        <f t="shared" si="18"/>
        <v>390866.66666666669</v>
      </c>
      <c r="H29" s="58">
        <f t="shared" si="18"/>
        <v>904800</v>
      </c>
      <c r="I29" s="58">
        <f t="shared" si="18"/>
        <v>975000</v>
      </c>
      <c r="J29" s="92">
        <f t="shared" si="18"/>
        <v>2081366.6666666665</v>
      </c>
      <c r="K29" s="69">
        <f t="shared" si="18"/>
        <v>2156500</v>
      </c>
      <c r="L29" s="69">
        <f t="shared" si="18"/>
        <v>1866900</v>
      </c>
      <c r="M29" s="101">
        <f t="shared" si="18"/>
        <v>2066933.3333333333</v>
      </c>
      <c r="N29" s="58">
        <f t="shared" si="18"/>
        <v>1688800</v>
      </c>
      <c r="O29" s="58">
        <f t="shared" si="18"/>
        <v>837600</v>
      </c>
      <c r="P29" s="58">
        <f t="shared" si="18"/>
        <v>680000</v>
      </c>
      <c r="Q29" s="58">
        <f t="shared" si="18"/>
        <v>408000</v>
      </c>
      <c r="R29" s="58">
        <f t="shared" si="18"/>
        <v>281600</v>
      </c>
      <c r="S29" s="58">
        <f t="shared" si="18"/>
        <v>236000</v>
      </c>
      <c r="T29" s="58">
        <f t="shared" si="18"/>
        <v>212000</v>
      </c>
      <c r="U29" s="58">
        <f t="shared" si="18"/>
        <v>155200</v>
      </c>
      <c r="V29" s="58">
        <f t="shared" si="18"/>
        <v>123200</v>
      </c>
      <c r="W29" s="58">
        <f t="shared" si="18"/>
        <v>96800</v>
      </c>
      <c r="X29" s="58">
        <f t="shared" si="18"/>
        <v>56800</v>
      </c>
      <c r="Y29" s="58">
        <f t="shared" si="18"/>
        <v>45600</v>
      </c>
      <c r="Z29" s="58">
        <f t="shared" si="18"/>
        <v>52800</v>
      </c>
      <c r="AA29" s="58">
        <f t="shared" si="18"/>
        <v>29600</v>
      </c>
      <c r="AB29" s="58">
        <f t="shared" si="18"/>
        <v>24800</v>
      </c>
      <c r="AC29" s="58">
        <f t="shared" si="18"/>
        <v>24000</v>
      </c>
      <c r="AD29" s="58">
        <f t="shared" si="18"/>
        <v>20000</v>
      </c>
      <c r="AE29" s="58">
        <f t="shared" si="18"/>
        <v>12800</v>
      </c>
      <c r="AF29" s="58">
        <f t="shared" si="18"/>
        <v>86400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15200.000000000002</v>
      </c>
      <c r="C30" s="58">
        <f t="shared" si="19"/>
        <v>52600</v>
      </c>
      <c r="D30" s="58">
        <f t="shared" si="19"/>
        <v>103666.66666666666</v>
      </c>
      <c r="E30" s="58">
        <f t="shared" si="19"/>
        <v>169866.66666666669</v>
      </c>
      <c r="F30" s="58">
        <f t="shared" si="19"/>
        <v>297600</v>
      </c>
      <c r="G30" s="58">
        <f t="shared" si="19"/>
        <v>390866.66666666669</v>
      </c>
      <c r="H30" s="58">
        <f t="shared" si="19"/>
        <v>904800</v>
      </c>
      <c r="I30" s="58">
        <f t="shared" si="19"/>
        <v>975000</v>
      </c>
      <c r="J30" s="92">
        <f t="shared" si="19"/>
        <v>2081366.6666666665</v>
      </c>
      <c r="K30" s="69">
        <f t="shared" si="19"/>
        <v>2156500</v>
      </c>
      <c r="L30" s="69">
        <f t="shared" si="19"/>
        <v>1866900</v>
      </c>
      <c r="M30" s="101">
        <f t="shared" si="19"/>
        <v>2066933.3333333333</v>
      </c>
      <c r="N30" s="58">
        <f t="shared" si="19"/>
        <v>1688800</v>
      </c>
      <c r="O30" s="58">
        <f t="shared" si="19"/>
        <v>837600</v>
      </c>
      <c r="P30" s="58">
        <f t="shared" si="19"/>
        <v>680000</v>
      </c>
      <c r="Q30" s="58">
        <f t="shared" si="19"/>
        <v>408000</v>
      </c>
      <c r="R30" s="58">
        <f t="shared" si="19"/>
        <v>281600</v>
      </c>
      <c r="S30" s="58">
        <f t="shared" si="19"/>
        <v>236000</v>
      </c>
      <c r="T30" s="58">
        <f t="shared" si="19"/>
        <v>212000</v>
      </c>
      <c r="U30" s="58">
        <f t="shared" si="19"/>
        <v>155200</v>
      </c>
      <c r="V30" s="58">
        <f t="shared" si="19"/>
        <v>123200</v>
      </c>
      <c r="W30" s="58">
        <f t="shared" si="19"/>
        <v>96800</v>
      </c>
      <c r="X30" s="58">
        <f t="shared" si="19"/>
        <v>56800</v>
      </c>
      <c r="Y30" s="58">
        <f t="shared" si="19"/>
        <v>45600</v>
      </c>
      <c r="Z30" s="58">
        <f t="shared" si="19"/>
        <v>52800</v>
      </c>
      <c r="AA30" s="58">
        <f t="shared" si="19"/>
        <v>29600</v>
      </c>
      <c r="AB30" s="58">
        <f t="shared" si="19"/>
        <v>24800</v>
      </c>
      <c r="AC30" s="58">
        <f t="shared" si="19"/>
        <v>24000</v>
      </c>
      <c r="AD30" s="58">
        <f t="shared" si="19"/>
        <v>20000</v>
      </c>
      <c r="AE30" s="58">
        <f t="shared" si="19"/>
        <v>12800</v>
      </c>
      <c r="AF30" s="58">
        <f t="shared" si="19"/>
        <v>86400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15200.000000000002</v>
      </c>
      <c r="C31" s="58">
        <f t="shared" si="20"/>
        <v>52600</v>
      </c>
      <c r="D31" s="58">
        <f t="shared" si="20"/>
        <v>103666.66666666666</v>
      </c>
      <c r="E31" s="58">
        <f t="shared" si="20"/>
        <v>169866.66666666669</v>
      </c>
      <c r="F31" s="58">
        <f t="shared" si="20"/>
        <v>297600</v>
      </c>
      <c r="G31" s="58">
        <f t="shared" si="20"/>
        <v>390866.66666666669</v>
      </c>
      <c r="H31" s="58">
        <f t="shared" si="20"/>
        <v>904800</v>
      </c>
      <c r="I31" s="58">
        <f t="shared" si="20"/>
        <v>975000</v>
      </c>
      <c r="J31" s="92">
        <f t="shared" si="20"/>
        <v>2081366.6666666665</v>
      </c>
      <c r="K31" s="69">
        <f t="shared" si="20"/>
        <v>2156500</v>
      </c>
      <c r="L31" s="69">
        <f t="shared" si="20"/>
        <v>1866900</v>
      </c>
      <c r="M31" s="101">
        <f t="shared" si="20"/>
        <v>2066933.3333333333</v>
      </c>
      <c r="N31" s="58">
        <f t="shared" si="20"/>
        <v>1688800</v>
      </c>
      <c r="O31" s="58">
        <f t="shared" si="20"/>
        <v>837600</v>
      </c>
      <c r="P31" s="58">
        <f t="shared" si="20"/>
        <v>680000</v>
      </c>
      <c r="Q31" s="58">
        <f t="shared" si="20"/>
        <v>408000</v>
      </c>
      <c r="R31" s="58">
        <f t="shared" si="20"/>
        <v>281600</v>
      </c>
      <c r="S31" s="58">
        <f t="shared" si="20"/>
        <v>236000</v>
      </c>
      <c r="T31" s="58">
        <f t="shared" si="20"/>
        <v>212000</v>
      </c>
      <c r="U31" s="58">
        <f t="shared" si="20"/>
        <v>155200</v>
      </c>
      <c r="V31" s="58">
        <f t="shared" si="20"/>
        <v>123200</v>
      </c>
      <c r="W31" s="58">
        <f t="shared" si="20"/>
        <v>96800</v>
      </c>
      <c r="X31" s="58">
        <f t="shared" si="20"/>
        <v>56800</v>
      </c>
      <c r="Y31" s="58">
        <f t="shared" si="20"/>
        <v>45600</v>
      </c>
      <c r="Z31" s="58">
        <f t="shared" si="20"/>
        <v>52800</v>
      </c>
      <c r="AA31" s="58">
        <f t="shared" si="20"/>
        <v>29600</v>
      </c>
      <c r="AB31" s="58">
        <f t="shared" si="20"/>
        <v>24800</v>
      </c>
      <c r="AC31" s="58">
        <f t="shared" si="20"/>
        <v>24000</v>
      </c>
      <c r="AD31" s="58">
        <f t="shared" si="20"/>
        <v>20000</v>
      </c>
      <c r="AE31" s="58">
        <f t="shared" si="20"/>
        <v>12800</v>
      </c>
      <c r="AF31" s="58">
        <f t="shared" si="20"/>
        <v>86400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15200.000000000002</v>
      </c>
      <c r="C32" s="58">
        <f t="shared" si="21"/>
        <v>52600</v>
      </c>
      <c r="D32" s="58">
        <f t="shared" si="21"/>
        <v>103666.66666666666</v>
      </c>
      <c r="E32" s="58">
        <f t="shared" si="21"/>
        <v>169866.66666666669</v>
      </c>
      <c r="F32" s="58">
        <f t="shared" si="21"/>
        <v>297600</v>
      </c>
      <c r="G32" s="58">
        <f t="shared" si="21"/>
        <v>390866.66666666669</v>
      </c>
      <c r="H32" s="58">
        <f t="shared" si="21"/>
        <v>904800</v>
      </c>
      <c r="I32" s="58">
        <f t="shared" si="21"/>
        <v>975000</v>
      </c>
      <c r="J32" s="92">
        <f t="shared" si="21"/>
        <v>2081366.6666666665</v>
      </c>
      <c r="K32" s="69">
        <f t="shared" si="21"/>
        <v>2156500</v>
      </c>
      <c r="L32" s="69">
        <f t="shared" si="21"/>
        <v>1866900</v>
      </c>
      <c r="M32" s="101">
        <f t="shared" si="21"/>
        <v>2066933.3333333333</v>
      </c>
      <c r="N32" s="58">
        <f t="shared" si="21"/>
        <v>1688800</v>
      </c>
      <c r="O32" s="58">
        <f t="shared" si="21"/>
        <v>837600</v>
      </c>
      <c r="P32" s="58">
        <f t="shared" si="21"/>
        <v>680000</v>
      </c>
      <c r="Q32" s="58">
        <f t="shared" si="21"/>
        <v>408000</v>
      </c>
      <c r="R32" s="58">
        <f t="shared" si="21"/>
        <v>281600</v>
      </c>
      <c r="S32" s="58">
        <f t="shared" si="21"/>
        <v>236000</v>
      </c>
      <c r="T32" s="58">
        <f t="shared" si="21"/>
        <v>212000</v>
      </c>
      <c r="U32" s="58">
        <f t="shared" si="21"/>
        <v>155200</v>
      </c>
      <c r="V32" s="58">
        <f t="shared" si="21"/>
        <v>123200</v>
      </c>
      <c r="W32" s="58">
        <f t="shared" si="21"/>
        <v>96800</v>
      </c>
      <c r="X32" s="58">
        <f t="shared" si="21"/>
        <v>56800</v>
      </c>
      <c r="Y32" s="58">
        <f t="shared" si="21"/>
        <v>45600</v>
      </c>
      <c r="Z32" s="58">
        <f t="shared" si="21"/>
        <v>52800</v>
      </c>
      <c r="AA32" s="58">
        <f t="shared" si="21"/>
        <v>29600</v>
      </c>
      <c r="AB32" s="58">
        <f t="shared" si="21"/>
        <v>24800</v>
      </c>
      <c r="AC32" s="58">
        <f t="shared" si="21"/>
        <v>24000</v>
      </c>
      <c r="AD32" s="58">
        <f t="shared" si="21"/>
        <v>20000</v>
      </c>
      <c r="AE32" s="58">
        <f t="shared" si="21"/>
        <v>12800</v>
      </c>
      <c r="AF32" s="58">
        <f t="shared" si="21"/>
        <v>86400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15200.000000000002</v>
      </c>
      <c r="C33" s="58">
        <f t="shared" si="22"/>
        <v>52600</v>
      </c>
      <c r="D33" s="58">
        <f t="shared" si="22"/>
        <v>103666.66666666666</v>
      </c>
      <c r="E33" s="58">
        <f t="shared" si="22"/>
        <v>169866.66666666669</v>
      </c>
      <c r="F33" s="58">
        <f t="shared" si="22"/>
        <v>297600</v>
      </c>
      <c r="G33" s="58">
        <f t="shared" si="22"/>
        <v>390866.66666666669</v>
      </c>
      <c r="H33" s="58">
        <f t="shared" si="22"/>
        <v>904800</v>
      </c>
      <c r="I33" s="58">
        <f t="shared" si="22"/>
        <v>975000</v>
      </c>
      <c r="J33" s="92">
        <f t="shared" si="22"/>
        <v>2081366.6666666665</v>
      </c>
      <c r="K33" s="69">
        <f t="shared" si="22"/>
        <v>2156500</v>
      </c>
      <c r="L33" s="69">
        <f t="shared" si="22"/>
        <v>1866900</v>
      </c>
      <c r="M33" s="101">
        <f t="shared" si="22"/>
        <v>2066933.3333333333</v>
      </c>
      <c r="N33" s="58">
        <f t="shared" si="22"/>
        <v>1688800</v>
      </c>
      <c r="O33" s="58">
        <f t="shared" si="22"/>
        <v>837600</v>
      </c>
      <c r="P33" s="58">
        <f t="shared" si="22"/>
        <v>680000</v>
      </c>
      <c r="Q33" s="58">
        <f t="shared" si="22"/>
        <v>408000</v>
      </c>
      <c r="R33" s="58">
        <f t="shared" si="22"/>
        <v>281600</v>
      </c>
      <c r="S33" s="58">
        <f t="shared" si="22"/>
        <v>236000</v>
      </c>
      <c r="T33" s="58">
        <f t="shared" si="22"/>
        <v>212000</v>
      </c>
      <c r="U33" s="58">
        <f t="shared" si="22"/>
        <v>155200</v>
      </c>
      <c r="V33" s="58">
        <f t="shared" si="22"/>
        <v>123200</v>
      </c>
      <c r="W33" s="58">
        <f t="shared" si="22"/>
        <v>96800</v>
      </c>
      <c r="X33" s="58">
        <f t="shared" si="22"/>
        <v>56800</v>
      </c>
      <c r="Y33" s="58">
        <f t="shared" si="22"/>
        <v>45600</v>
      </c>
      <c r="Z33" s="58">
        <f t="shared" si="22"/>
        <v>52800</v>
      </c>
      <c r="AA33" s="58">
        <f t="shared" si="22"/>
        <v>29600</v>
      </c>
      <c r="AB33" s="58">
        <f t="shared" si="22"/>
        <v>24800</v>
      </c>
      <c r="AC33" s="58">
        <f t="shared" si="22"/>
        <v>24000</v>
      </c>
      <c r="AD33" s="58">
        <f t="shared" si="22"/>
        <v>20000</v>
      </c>
      <c r="AE33" s="58">
        <f t="shared" si="22"/>
        <v>12800</v>
      </c>
      <c r="AF33" s="58">
        <f t="shared" si="22"/>
        <v>86400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15200.000000000002</v>
      </c>
      <c r="C34" s="58">
        <f t="shared" si="23"/>
        <v>52600</v>
      </c>
      <c r="D34" s="58">
        <f t="shared" si="23"/>
        <v>103666.66666666666</v>
      </c>
      <c r="E34" s="58">
        <f t="shared" si="23"/>
        <v>169866.66666666669</v>
      </c>
      <c r="F34" s="58">
        <f t="shared" si="23"/>
        <v>297600</v>
      </c>
      <c r="G34" s="58">
        <f t="shared" si="23"/>
        <v>390866.66666666669</v>
      </c>
      <c r="H34" s="58">
        <f t="shared" si="23"/>
        <v>904800</v>
      </c>
      <c r="I34" s="58">
        <f t="shared" si="23"/>
        <v>975000</v>
      </c>
      <c r="J34" s="92">
        <f t="shared" si="23"/>
        <v>2081366.6666666665</v>
      </c>
      <c r="K34" s="69">
        <f t="shared" si="23"/>
        <v>2156500</v>
      </c>
      <c r="L34" s="69">
        <f t="shared" si="23"/>
        <v>1866900</v>
      </c>
      <c r="M34" s="101">
        <f t="shared" si="23"/>
        <v>2066933.3333333333</v>
      </c>
      <c r="N34" s="58">
        <f t="shared" si="23"/>
        <v>1688800</v>
      </c>
      <c r="O34" s="58">
        <f t="shared" si="23"/>
        <v>837600</v>
      </c>
      <c r="P34" s="58">
        <f t="shared" si="23"/>
        <v>680000</v>
      </c>
      <c r="Q34" s="58">
        <f t="shared" si="23"/>
        <v>408000</v>
      </c>
      <c r="R34" s="58">
        <f t="shared" si="23"/>
        <v>281600</v>
      </c>
      <c r="S34" s="58">
        <f t="shared" si="23"/>
        <v>236000</v>
      </c>
      <c r="T34" s="58">
        <f t="shared" si="23"/>
        <v>212000</v>
      </c>
      <c r="U34" s="58">
        <f t="shared" si="23"/>
        <v>155200</v>
      </c>
      <c r="V34" s="58">
        <f t="shared" si="23"/>
        <v>123200</v>
      </c>
      <c r="W34" s="58">
        <f t="shared" si="23"/>
        <v>96800</v>
      </c>
      <c r="X34" s="58">
        <f t="shared" si="23"/>
        <v>56800</v>
      </c>
      <c r="Y34" s="58">
        <f t="shared" si="23"/>
        <v>45600</v>
      </c>
      <c r="Z34" s="58">
        <f t="shared" si="23"/>
        <v>52800</v>
      </c>
      <c r="AA34" s="58">
        <f t="shared" si="23"/>
        <v>29600</v>
      </c>
      <c r="AB34" s="58">
        <f t="shared" si="23"/>
        <v>24800</v>
      </c>
      <c r="AC34" s="58">
        <f t="shared" si="23"/>
        <v>24000</v>
      </c>
      <c r="AD34" s="58">
        <f t="shared" si="23"/>
        <v>20000</v>
      </c>
      <c r="AE34" s="58">
        <f t="shared" si="23"/>
        <v>12800</v>
      </c>
      <c r="AF34" s="58">
        <f t="shared" si="23"/>
        <v>86400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15200.000000000002</v>
      </c>
      <c r="C35" s="58">
        <f t="shared" si="24"/>
        <v>52600</v>
      </c>
      <c r="D35" s="58">
        <f t="shared" si="24"/>
        <v>103666.66666666666</v>
      </c>
      <c r="E35" s="58">
        <f t="shared" si="24"/>
        <v>169866.66666666669</v>
      </c>
      <c r="F35" s="58">
        <f t="shared" si="24"/>
        <v>297600</v>
      </c>
      <c r="G35" s="58">
        <f t="shared" si="24"/>
        <v>390866.66666666669</v>
      </c>
      <c r="H35" s="58">
        <f t="shared" si="24"/>
        <v>904800</v>
      </c>
      <c r="I35" s="58">
        <f t="shared" si="24"/>
        <v>975000</v>
      </c>
      <c r="J35" s="92">
        <f t="shared" si="24"/>
        <v>2081366.6666666665</v>
      </c>
      <c r="K35" s="69">
        <f t="shared" si="24"/>
        <v>2156500</v>
      </c>
      <c r="L35" s="69">
        <f t="shared" si="24"/>
        <v>1866900</v>
      </c>
      <c r="M35" s="101">
        <f t="shared" si="24"/>
        <v>2066933.3333333333</v>
      </c>
      <c r="N35" s="58">
        <f t="shared" si="24"/>
        <v>1688800</v>
      </c>
      <c r="O35" s="58">
        <f t="shared" si="24"/>
        <v>837600</v>
      </c>
      <c r="P35" s="58">
        <f t="shared" si="24"/>
        <v>680000</v>
      </c>
      <c r="Q35" s="58">
        <f t="shared" si="24"/>
        <v>408000</v>
      </c>
      <c r="R35" s="58">
        <f t="shared" si="24"/>
        <v>281600</v>
      </c>
      <c r="S35" s="58">
        <f t="shared" si="24"/>
        <v>236000</v>
      </c>
      <c r="T35" s="58">
        <f t="shared" si="24"/>
        <v>212000</v>
      </c>
      <c r="U35" s="58">
        <f t="shared" si="24"/>
        <v>155200</v>
      </c>
      <c r="V35" s="58">
        <f t="shared" si="24"/>
        <v>123200</v>
      </c>
      <c r="W35" s="58">
        <f t="shared" si="24"/>
        <v>96800</v>
      </c>
      <c r="X35" s="58">
        <f t="shared" si="24"/>
        <v>56800</v>
      </c>
      <c r="Y35" s="58">
        <f t="shared" si="24"/>
        <v>45600</v>
      </c>
      <c r="Z35" s="58">
        <f t="shared" si="24"/>
        <v>52800</v>
      </c>
      <c r="AA35" s="58">
        <f t="shared" si="24"/>
        <v>29600</v>
      </c>
      <c r="AB35" s="58">
        <f t="shared" si="24"/>
        <v>24800</v>
      </c>
      <c r="AC35" s="58">
        <f t="shared" si="24"/>
        <v>24000</v>
      </c>
      <c r="AD35" s="58">
        <f t="shared" si="24"/>
        <v>20000</v>
      </c>
      <c r="AE35" s="58">
        <f t="shared" si="24"/>
        <v>12800</v>
      </c>
      <c r="AF35" s="58">
        <f t="shared" si="24"/>
        <v>86400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15200.000000000002</v>
      </c>
      <c r="C36" s="58">
        <f t="shared" si="25"/>
        <v>52600</v>
      </c>
      <c r="D36" s="58">
        <f t="shared" si="25"/>
        <v>103666.66666666666</v>
      </c>
      <c r="E36" s="58">
        <f t="shared" si="25"/>
        <v>169866.66666666669</v>
      </c>
      <c r="F36" s="58">
        <f t="shared" si="25"/>
        <v>297600</v>
      </c>
      <c r="G36" s="58">
        <f t="shared" si="25"/>
        <v>390866.66666666669</v>
      </c>
      <c r="H36" s="58">
        <f t="shared" si="25"/>
        <v>904800</v>
      </c>
      <c r="I36" s="58">
        <f t="shared" si="25"/>
        <v>975000</v>
      </c>
      <c r="J36" s="92">
        <f t="shared" si="25"/>
        <v>2081366.6666666665</v>
      </c>
      <c r="K36" s="69">
        <f t="shared" si="25"/>
        <v>2156500</v>
      </c>
      <c r="L36" s="69">
        <f t="shared" si="25"/>
        <v>1866900</v>
      </c>
      <c r="M36" s="101">
        <f t="shared" si="25"/>
        <v>2066933.3333333333</v>
      </c>
      <c r="N36" s="58">
        <f t="shared" si="25"/>
        <v>1688800</v>
      </c>
      <c r="O36" s="58">
        <f t="shared" si="25"/>
        <v>837600</v>
      </c>
      <c r="P36" s="58">
        <f t="shared" si="25"/>
        <v>680000</v>
      </c>
      <c r="Q36" s="58">
        <f t="shared" si="25"/>
        <v>408000</v>
      </c>
      <c r="R36" s="58">
        <f t="shared" si="25"/>
        <v>281600</v>
      </c>
      <c r="S36" s="58">
        <f t="shared" si="25"/>
        <v>236000</v>
      </c>
      <c r="T36" s="58">
        <f t="shared" si="25"/>
        <v>212000</v>
      </c>
      <c r="U36" s="58">
        <f t="shared" si="25"/>
        <v>155200</v>
      </c>
      <c r="V36" s="58">
        <f t="shared" si="25"/>
        <v>123200</v>
      </c>
      <c r="W36" s="58">
        <f t="shared" si="25"/>
        <v>96800</v>
      </c>
      <c r="X36" s="58">
        <f t="shared" si="25"/>
        <v>56800</v>
      </c>
      <c r="Y36" s="58">
        <f t="shared" si="25"/>
        <v>45600</v>
      </c>
      <c r="Z36" s="58">
        <f t="shared" si="25"/>
        <v>52800</v>
      </c>
      <c r="AA36" s="58">
        <f t="shared" si="25"/>
        <v>29600</v>
      </c>
      <c r="AB36" s="58">
        <f t="shared" si="25"/>
        <v>24800</v>
      </c>
      <c r="AC36" s="58">
        <f t="shared" si="25"/>
        <v>24000</v>
      </c>
      <c r="AD36" s="58">
        <f t="shared" si="25"/>
        <v>20000</v>
      </c>
      <c r="AE36" s="58">
        <f t="shared" si="25"/>
        <v>12800</v>
      </c>
      <c r="AF36" s="58">
        <f t="shared" si="25"/>
        <v>86400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15200.000000000002</v>
      </c>
      <c r="C37" s="58">
        <f t="shared" si="26"/>
        <v>52600</v>
      </c>
      <c r="D37" s="58">
        <f t="shared" si="26"/>
        <v>103666.66666666666</v>
      </c>
      <c r="E37" s="58">
        <f t="shared" si="26"/>
        <v>169866.66666666669</v>
      </c>
      <c r="F37" s="58">
        <f t="shared" si="26"/>
        <v>297600</v>
      </c>
      <c r="G37" s="58">
        <f t="shared" si="26"/>
        <v>390866.66666666669</v>
      </c>
      <c r="H37" s="58">
        <f t="shared" si="26"/>
        <v>904800</v>
      </c>
      <c r="I37" s="58">
        <f t="shared" si="26"/>
        <v>975000</v>
      </c>
      <c r="J37" s="92">
        <f t="shared" si="26"/>
        <v>2081366.6666666665</v>
      </c>
      <c r="K37" s="69">
        <f t="shared" si="26"/>
        <v>2156500</v>
      </c>
      <c r="L37" s="69">
        <f t="shared" si="26"/>
        <v>1866900</v>
      </c>
      <c r="M37" s="101">
        <f t="shared" si="26"/>
        <v>2066933.3333333333</v>
      </c>
      <c r="N37" s="58">
        <f t="shared" si="26"/>
        <v>1688800</v>
      </c>
      <c r="O37" s="58">
        <f t="shared" si="26"/>
        <v>837600</v>
      </c>
      <c r="P37" s="58">
        <f t="shared" si="26"/>
        <v>680000</v>
      </c>
      <c r="Q37" s="58">
        <f t="shared" si="26"/>
        <v>408000</v>
      </c>
      <c r="R37" s="58">
        <f t="shared" si="26"/>
        <v>281600</v>
      </c>
      <c r="S37" s="58">
        <f t="shared" si="26"/>
        <v>236000</v>
      </c>
      <c r="T37" s="58">
        <f t="shared" si="26"/>
        <v>212000</v>
      </c>
      <c r="U37" s="58">
        <f t="shared" si="26"/>
        <v>155200</v>
      </c>
      <c r="V37" s="58">
        <f t="shared" si="26"/>
        <v>123200</v>
      </c>
      <c r="W37" s="58">
        <f t="shared" si="26"/>
        <v>96800</v>
      </c>
      <c r="X37" s="58">
        <f t="shared" si="26"/>
        <v>56800</v>
      </c>
      <c r="Y37" s="58">
        <f t="shared" si="26"/>
        <v>45600</v>
      </c>
      <c r="Z37" s="58">
        <f t="shared" si="26"/>
        <v>52800</v>
      </c>
      <c r="AA37" s="58">
        <f t="shared" si="26"/>
        <v>29600</v>
      </c>
      <c r="AB37" s="58">
        <f t="shared" si="26"/>
        <v>24800</v>
      </c>
      <c r="AC37" s="58">
        <f t="shared" si="26"/>
        <v>24000</v>
      </c>
      <c r="AD37" s="58">
        <f t="shared" si="26"/>
        <v>20000</v>
      </c>
      <c r="AE37" s="58">
        <f t="shared" si="26"/>
        <v>12800</v>
      </c>
      <c r="AF37" s="58">
        <f t="shared" si="26"/>
        <v>86400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15200.000000000002</v>
      </c>
      <c r="C38" s="58">
        <f t="shared" si="27"/>
        <v>52600</v>
      </c>
      <c r="D38" s="58">
        <f t="shared" si="27"/>
        <v>103666.66666666666</v>
      </c>
      <c r="E38" s="58">
        <f t="shared" si="27"/>
        <v>169866.66666666669</v>
      </c>
      <c r="F38" s="58">
        <f t="shared" si="27"/>
        <v>297600</v>
      </c>
      <c r="G38" s="58">
        <f t="shared" si="27"/>
        <v>390866.66666666669</v>
      </c>
      <c r="H38" s="58">
        <f t="shared" si="27"/>
        <v>904800</v>
      </c>
      <c r="I38" s="58">
        <f t="shared" si="27"/>
        <v>975000</v>
      </c>
      <c r="J38" s="92">
        <f t="shared" si="27"/>
        <v>2081366.6666666665</v>
      </c>
      <c r="K38" s="69">
        <f t="shared" si="27"/>
        <v>2156500</v>
      </c>
      <c r="L38" s="69">
        <f t="shared" si="27"/>
        <v>1866900</v>
      </c>
      <c r="M38" s="101">
        <f t="shared" si="27"/>
        <v>2066933.3333333333</v>
      </c>
      <c r="N38" s="58">
        <f t="shared" si="27"/>
        <v>1688800</v>
      </c>
      <c r="O38" s="58">
        <f t="shared" si="27"/>
        <v>837600</v>
      </c>
      <c r="P38" s="58">
        <f t="shared" si="27"/>
        <v>680000</v>
      </c>
      <c r="Q38" s="58">
        <f t="shared" si="27"/>
        <v>408000</v>
      </c>
      <c r="R38" s="58">
        <f t="shared" si="27"/>
        <v>281600</v>
      </c>
      <c r="S38" s="58">
        <f t="shared" si="27"/>
        <v>236000</v>
      </c>
      <c r="T38" s="58">
        <f t="shared" si="27"/>
        <v>212000</v>
      </c>
      <c r="U38" s="58">
        <f t="shared" si="27"/>
        <v>155200</v>
      </c>
      <c r="V38" s="58">
        <f t="shared" si="27"/>
        <v>123200</v>
      </c>
      <c r="W38" s="58">
        <f t="shared" si="27"/>
        <v>96800</v>
      </c>
      <c r="X38" s="58">
        <f t="shared" si="27"/>
        <v>56800</v>
      </c>
      <c r="Y38" s="58">
        <f t="shared" si="27"/>
        <v>45600</v>
      </c>
      <c r="Z38" s="58">
        <f t="shared" si="27"/>
        <v>52800</v>
      </c>
      <c r="AA38" s="58">
        <f t="shared" si="27"/>
        <v>29600</v>
      </c>
      <c r="AB38" s="58">
        <f t="shared" si="27"/>
        <v>24800</v>
      </c>
      <c r="AC38" s="58">
        <f t="shared" si="27"/>
        <v>24000</v>
      </c>
      <c r="AD38" s="58">
        <f t="shared" si="27"/>
        <v>20000</v>
      </c>
      <c r="AE38" s="58">
        <f t="shared" si="27"/>
        <v>12800</v>
      </c>
      <c r="AF38" s="58">
        <f t="shared" si="27"/>
        <v>86400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15200.000000000002</v>
      </c>
      <c r="C39" s="58">
        <f t="shared" si="28"/>
        <v>52600</v>
      </c>
      <c r="D39" s="58">
        <f t="shared" si="28"/>
        <v>103666.66666666666</v>
      </c>
      <c r="E39" s="58">
        <f t="shared" si="28"/>
        <v>169866.66666666669</v>
      </c>
      <c r="F39" s="58">
        <f t="shared" si="28"/>
        <v>297600</v>
      </c>
      <c r="G39" s="58">
        <f t="shared" si="28"/>
        <v>390866.66666666669</v>
      </c>
      <c r="H39" s="58">
        <f t="shared" si="28"/>
        <v>904800</v>
      </c>
      <c r="I39" s="58">
        <f t="shared" si="28"/>
        <v>975000</v>
      </c>
      <c r="J39" s="92">
        <f t="shared" si="28"/>
        <v>2081366.6666666665</v>
      </c>
      <c r="K39" s="69">
        <f t="shared" si="28"/>
        <v>2156500</v>
      </c>
      <c r="L39" s="69">
        <f t="shared" si="28"/>
        <v>1866900</v>
      </c>
      <c r="M39" s="101">
        <f t="shared" si="28"/>
        <v>2066933.3333333333</v>
      </c>
      <c r="N39" s="58">
        <f t="shared" si="28"/>
        <v>1688800</v>
      </c>
      <c r="O39" s="58">
        <f t="shared" si="28"/>
        <v>837600</v>
      </c>
      <c r="P39" s="58">
        <f t="shared" si="28"/>
        <v>680000</v>
      </c>
      <c r="Q39" s="58">
        <f t="shared" si="28"/>
        <v>408000</v>
      </c>
      <c r="R39" s="58">
        <f t="shared" si="28"/>
        <v>281600</v>
      </c>
      <c r="S39" s="58">
        <f t="shared" si="28"/>
        <v>236000</v>
      </c>
      <c r="T39" s="58">
        <f t="shared" si="28"/>
        <v>212000</v>
      </c>
      <c r="U39" s="58">
        <f t="shared" si="28"/>
        <v>155200</v>
      </c>
      <c r="V39" s="58">
        <f t="shared" si="28"/>
        <v>123200</v>
      </c>
      <c r="W39" s="58">
        <f t="shared" si="28"/>
        <v>96800</v>
      </c>
      <c r="X39" s="58">
        <f t="shared" si="28"/>
        <v>56800</v>
      </c>
      <c r="Y39" s="58">
        <f t="shared" si="28"/>
        <v>45600</v>
      </c>
      <c r="Z39" s="58">
        <f t="shared" si="28"/>
        <v>52800</v>
      </c>
      <c r="AA39" s="58">
        <f t="shared" si="28"/>
        <v>29600</v>
      </c>
      <c r="AB39" s="58">
        <f t="shared" si="28"/>
        <v>24800</v>
      </c>
      <c r="AC39" s="58">
        <f t="shared" si="28"/>
        <v>24000</v>
      </c>
      <c r="AD39" s="58">
        <f t="shared" si="28"/>
        <v>20000</v>
      </c>
      <c r="AE39" s="58">
        <f t="shared" si="28"/>
        <v>12800</v>
      </c>
      <c r="AF39" s="58">
        <f t="shared" si="28"/>
        <v>86400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15200.000000000002</v>
      </c>
      <c r="C40" s="58">
        <f t="shared" si="29"/>
        <v>52600</v>
      </c>
      <c r="D40" s="58">
        <f t="shared" si="29"/>
        <v>103666.66666666666</v>
      </c>
      <c r="E40" s="58">
        <f t="shared" si="29"/>
        <v>169866.66666666669</v>
      </c>
      <c r="F40" s="58">
        <f t="shared" si="29"/>
        <v>297600</v>
      </c>
      <c r="G40" s="58">
        <f t="shared" si="29"/>
        <v>390866.66666666669</v>
      </c>
      <c r="H40" s="58">
        <f t="shared" si="29"/>
        <v>904800</v>
      </c>
      <c r="I40" s="58">
        <f t="shared" si="29"/>
        <v>975000</v>
      </c>
      <c r="J40" s="92">
        <f t="shared" si="29"/>
        <v>2081366.6666666665</v>
      </c>
      <c r="K40" s="69">
        <f t="shared" si="29"/>
        <v>2156500</v>
      </c>
      <c r="L40" s="69">
        <f t="shared" si="29"/>
        <v>1866900</v>
      </c>
      <c r="M40" s="101">
        <f t="shared" si="29"/>
        <v>2066933.3333333333</v>
      </c>
      <c r="N40" s="58">
        <f t="shared" si="29"/>
        <v>1688800</v>
      </c>
      <c r="O40" s="58">
        <f t="shared" si="29"/>
        <v>837600</v>
      </c>
      <c r="P40" s="58">
        <f t="shared" si="29"/>
        <v>680000</v>
      </c>
      <c r="Q40" s="58">
        <f t="shared" si="29"/>
        <v>408000</v>
      </c>
      <c r="R40" s="58">
        <f t="shared" si="29"/>
        <v>281600</v>
      </c>
      <c r="S40" s="58">
        <f t="shared" si="29"/>
        <v>236000</v>
      </c>
      <c r="T40" s="58">
        <f t="shared" si="29"/>
        <v>212000</v>
      </c>
      <c r="U40" s="58">
        <f t="shared" si="29"/>
        <v>155200</v>
      </c>
      <c r="V40" s="58">
        <f t="shared" si="29"/>
        <v>123200</v>
      </c>
      <c r="W40" s="58">
        <f t="shared" si="29"/>
        <v>96800</v>
      </c>
      <c r="X40" s="58">
        <f t="shared" si="29"/>
        <v>56800</v>
      </c>
      <c r="Y40" s="58">
        <f t="shared" si="29"/>
        <v>45600</v>
      </c>
      <c r="Z40" s="58">
        <f t="shared" si="29"/>
        <v>52800</v>
      </c>
      <c r="AA40" s="58">
        <f t="shared" si="29"/>
        <v>29600</v>
      </c>
      <c r="AB40" s="58">
        <f t="shared" si="29"/>
        <v>24800</v>
      </c>
      <c r="AC40" s="58">
        <f t="shared" si="29"/>
        <v>24000</v>
      </c>
      <c r="AD40" s="58">
        <f t="shared" si="29"/>
        <v>20000</v>
      </c>
      <c r="AE40" s="58">
        <f t="shared" si="29"/>
        <v>12800</v>
      </c>
      <c r="AF40" s="58">
        <f t="shared" si="29"/>
        <v>86400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15200.000000000002</v>
      </c>
      <c r="C41" s="58">
        <f t="shared" si="30"/>
        <v>52600</v>
      </c>
      <c r="D41" s="58">
        <f t="shared" si="30"/>
        <v>103666.66666666666</v>
      </c>
      <c r="E41" s="58">
        <f t="shared" si="30"/>
        <v>169866.66666666669</v>
      </c>
      <c r="F41" s="58">
        <f t="shared" si="30"/>
        <v>297600</v>
      </c>
      <c r="G41" s="58">
        <f t="shared" si="30"/>
        <v>390866.66666666669</v>
      </c>
      <c r="H41" s="58">
        <f t="shared" si="30"/>
        <v>904800</v>
      </c>
      <c r="I41" s="58">
        <f t="shared" si="30"/>
        <v>975000</v>
      </c>
      <c r="J41" s="92">
        <f t="shared" si="30"/>
        <v>2081366.6666666665</v>
      </c>
      <c r="K41" s="69">
        <f t="shared" si="30"/>
        <v>2156500</v>
      </c>
      <c r="L41" s="69">
        <f t="shared" si="30"/>
        <v>1866900</v>
      </c>
      <c r="M41" s="101">
        <f t="shared" si="30"/>
        <v>2066933.3333333333</v>
      </c>
      <c r="N41" s="58">
        <f t="shared" si="30"/>
        <v>1688800</v>
      </c>
      <c r="O41" s="58">
        <f t="shared" si="30"/>
        <v>837600</v>
      </c>
      <c r="P41" s="58">
        <f t="shared" si="30"/>
        <v>680000</v>
      </c>
      <c r="Q41" s="58">
        <f t="shared" si="30"/>
        <v>408000</v>
      </c>
      <c r="R41" s="58">
        <f t="shared" si="30"/>
        <v>281600</v>
      </c>
      <c r="S41" s="58">
        <f t="shared" si="30"/>
        <v>236000</v>
      </c>
      <c r="T41" s="58">
        <f t="shared" si="30"/>
        <v>212000</v>
      </c>
      <c r="U41" s="58">
        <f t="shared" si="30"/>
        <v>155200</v>
      </c>
      <c r="V41" s="58">
        <f t="shared" si="30"/>
        <v>123200</v>
      </c>
      <c r="W41" s="58">
        <f t="shared" si="30"/>
        <v>96800</v>
      </c>
      <c r="X41" s="58">
        <f t="shared" si="30"/>
        <v>56800</v>
      </c>
      <c r="Y41" s="58">
        <f t="shared" si="30"/>
        <v>45600</v>
      </c>
      <c r="Z41" s="58">
        <f t="shared" si="30"/>
        <v>52800</v>
      </c>
      <c r="AA41" s="58">
        <f t="shared" si="30"/>
        <v>29600</v>
      </c>
      <c r="AB41" s="58">
        <f t="shared" si="30"/>
        <v>24800</v>
      </c>
      <c r="AC41" s="58">
        <f t="shared" si="30"/>
        <v>24000</v>
      </c>
      <c r="AD41" s="58">
        <f t="shared" si="30"/>
        <v>20000</v>
      </c>
      <c r="AE41" s="58">
        <f t="shared" si="30"/>
        <v>12800</v>
      </c>
      <c r="AF41" s="58">
        <f t="shared" si="30"/>
        <v>86400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15200.000000000002</v>
      </c>
      <c r="C42" s="58">
        <f t="shared" si="31"/>
        <v>52600</v>
      </c>
      <c r="D42" s="58">
        <f t="shared" si="31"/>
        <v>103666.66666666666</v>
      </c>
      <c r="E42" s="58">
        <f t="shared" si="31"/>
        <v>169866.66666666669</v>
      </c>
      <c r="F42" s="58">
        <f t="shared" si="31"/>
        <v>297600</v>
      </c>
      <c r="G42" s="58">
        <f t="shared" si="31"/>
        <v>390866.66666666669</v>
      </c>
      <c r="H42" s="58">
        <f t="shared" si="31"/>
        <v>904800</v>
      </c>
      <c r="I42" s="58">
        <f t="shared" si="31"/>
        <v>975000</v>
      </c>
      <c r="J42" s="92">
        <f t="shared" si="31"/>
        <v>2081366.6666666665</v>
      </c>
      <c r="K42" s="69">
        <f t="shared" si="31"/>
        <v>2156500</v>
      </c>
      <c r="L42" s="69">
        <f t="shared" si="31"/>
        <v>1866900</v>
      </c>
      <c r="M42" s="101">
        <f t="shared" si="31"/>
        <v>2066933.3333333333</v>
      </c>
      <c r="N42" s="58">
        <f t="shared" si="31"/>
        <v>1688800</v>
      </c>
      <c r="O42" s="58">
        <f t="shared" si="31"/>
        <v>837600</v>
      </c>
      <c r="P42" s="58">
        <f t="shared" si="31"/>
        <v>680000</v>
      </c>
      <c r="Q42" s="58">
        <f t="shared" si="31"/>
        <v>408000</v>
      </c>
      <c r="R42" s="58">
        <f t="shared" si="31"/>
        <v>281600</v>
      </c>
      <c r="S42" s="58">
        <f t="shared" si="31"/>
        <v>236000</v>
      </c>
      <c r="T42" s="58">
        <f t="shared" si="31"/>
        <v>212000</v>
      </c>
      <c r="U42" s="58">
        <f t="shared" si="31"/>
        <v>155200</v>
      </c>
      <c r="V42" s="58">
        <f t="shared" si="31"/>
        <v>123200</v>
      </c>
      <c r="W42" s="58">
        <f t="shared" si="31"/>
        <v>96800</v>
      </c>
      <c r="X42" s="58">
        <f t="shared" si="31"/>
        <v>56800</v>
      </c>
      <c r="Y42" s="58">
        <f t="shared" si="31"/>
        <v>45600</v>
      </c>
      <c r="Z42" s="58">
        <f t="shared" si="31"/>
        <v>52800</v>
      </c>
      <c r="AA42" s="58">
        <f t="shared" si="31"/>
        <v>29600</v>
      </c>
      <c r="AB42" s="58">
        <f t="shared" si="31"/>
        <v>24800</v>
      </c>
      <c r="AC42" s="58">
        <f t="shared" si="31"/>
        <v>24000</v>
      </c>
      <c r="AD42" s="58">
        <f t="shared" si="31"/>
        <v>20000</v>
      </c>
      <c r="AE42" s="58">
        <f t="shared" si="31"/>
        <v>12800</v>
      </c>
      <c r="AF42" s="58">
        <f t="shared" si="31"/>
        <v>86400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15200.000000000002</v>
      </c>
      <c r="C43" s="58">
        <f t="shared" si="32"/>
        <v>52600</v>
      </c>
      <c r="D43" s="58">
        <f t="shared" si="32"/>
        <v>103666.66666666666</v>
      </c>
      <c r="E43" s="58">
        <f t="shared" si="32"/>
        <v>169866.66666666669</v>
      </c>
      <c r="F43" s="58">
        <f t="shared" si="32"/>
        <v>297600</v>
      </c>
      <c r="G43" s="58">
        <f t="shared" si="32"/>
        <v>390866.66666666669</v>
      </c>
      <c r="H43" s="58">
        <f t="shared" si="32"/>
        <v>904800</v>
      </c>
      <c r="I43" s="58">
        <f t="shared" si="32"/>
        <v>975000</v>
      </c>
      <c r="J43" s="92">
        <f t="shared" si="32"/>
        <v>2081366.6666666665</v>
      </c>
      <c r="K43" s="69">
        <f t="shared" si="32"/>
        <v>2156500</v>
      </c>
      <c r="L43" s="69">
        <f t="shared" si="32"/>
        <v>1866900</v>
      </c>
      <c r="M43" s="101">
        <f t="shared" si="32"/>
        <v>2066933.3333333333</v>
      </c>
      <c r="N43" s="58">
        <f t="shared" si="32"/>
        <v>1688800</v>
      </c>
      <c r="O43" s="58">
        <f t="shared" si="32"/>
        <v>837600</v>
      </c>
      <c r="P43" s="58">
        <f t="shared" si="32"/>
        <v>680000</v>
      </c>
      <c r="Q43" s="58">
        <f t="shared" si="32"/>
        <v>408000</v>
      </c>
      <c r="R43" s="58">
        <f t="shared" si="32"/>
        <v>281600</v>
      </c>
      <c r="S43" s="58">
        <f t="shared" si="32"/>
        <v>236000</v>
      </c>
      <c r="T43" s="58">
        <f t="shared" si="32"/>
        <v>212000</v>
      </c>
      <c r="U43" s="58">
        <f t="shared" si="32"/>
        <v>155200</v>
      </c>
      <c r="V43" s="58">
        <f t="shared" si="32"/>
        <v>123200</v>
      </c>
      <c r="W43" s="58">
        <f t="shared" si="32"/>
        <v>96800</v>
      </c>
      <c r="X43" s="58">
        <f t="shared" si="32"/>
        <v>56800</v>
      </c>
      <c r="Y43" s="58">
        <f t="shared" si="32"/>
        <v>45600</v>
      </c>
      <c r="Z43" s="58">
        <f t="shared" si="32"/>
        <v>52800</v>
      </c>
      <c r="AA43" s="58">
        <f t="shared" si="32"/>
        <v>29600</v>
      </c>
      <c r="AB43" s="58">
        <f t="shared" si="32"/>
        <v>24800</v>
      </c>
      <c r="AC43" s="58">
        <f t="shared" si="32"/>
        <v>24000</v>
      </c>
      <c r="AD43" s="58">
        <f t="shared" si="32"/>
        <v>20000</v>
      </c>
      <c r="AE43" s="58">
        <f t="shared" si="32"/>
        <v>12800</v>
      </c>
      <c r="AF43" s="58">
        <f t="shared" si="32"/>
        <v>86400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15200.000000000002</v>
      </c>
      <c r="C44" s="58">
        <f t="shared" si="33"/>
        <v>52600</v>
      </c>
      <c r="D44" s="58">
        <f t="shared" si="33"/>
        <v>103666.66666666666</v>
      </c>
      <c r="E44" s="58">
        <f t="shared" si="33"/>
        <v>169866.66666666669</v>
      </c>
      <c r="F44" s="58">
        <f t="shared" si="33"/>
        <v>297600</v>
      </c>
      <c r="G44" s="58">
        <f t="shared" si="33"/>
        <v>390866.66666666669</v>
      </c>
      <c r="H44" s="58">
        <f t="shared" si="33"/>
        <v>904800</v>
      </c>
      <c r="I44" s="58">
        <f t="shared" si="33"/>
        <v>975000</v>
      </c>
      <c r="J44" s="92">
        <f t="shared" si="33"/>
        <v>2081366.6666666665</v>
      </c>
      <c r="K44" s="69">
        <f t="shared" si="33"/>
        <v>2156500</v>
      </c>
      <c r="L44" s="69">
        <f t="shared" si="33"/>
        <v>1866900</v>
      </c>
      <c r="M44" s="101">
        <f t="shared" si="33"/>
        <v>2066933.3333333333</v>
      </c>
      <c r="N44" s="58">
        <f t="shared" si="33"/>
        <v>1688800</v>
      </c>
      <c r="O44" s="58">
        <f t="shared" si="33"/>
        <v>837600</v>
      </c>
      <c r="P44" s="58">
        <f t="shared" si="33"/>
        <v>680000</v>
      </c>
      <c r="Q44" s="58">
        <f t="shared" si="33"/>
        <v>408000</v>
      </c>
      <c r="R44" s="58">
        <f t="shared" si="33"/>
        <v>281600</v>
      </c>
      <c r="S44" s="58">
        <f t="shared" si="33"/>
        <v>236000</v>
      </c>
      <c r="T44" s="58">
        <f t="shared" si="33"/>
        <v>212000</v>
      </c>
      <c r="U44" s="58">
        <f t="shared" si="33"/>
        <v>155200</v>
      </c>
      <c r="V44" s="58">
        <f t="shared" si="33"/>
        <v>123200</v>
      </c>
      <c r="W44" s="58">
        <f t="shared" si="33"/>
        <v>96800</v>
      </c>
      <c r="X44" s="58">
        <f t="shared" si="33"/>
        <v>56800</v>
      </c>
      <c r="Y44" s="58">
        <f t="shared" si="33"/>
        <v>45600</v>
      </c>
      <c r="Z44" s="58">
        <f t="shared" si="33"/>
        <v>52800</v>
      </c>
      <c r="AA44" s="58">
        <f t="shared" si="33"/>
        <v>29600</v>
      </c>
      <c r="AB44" s="58">
        <f t="shared" si="33"/>
        <v>24800</v>
      </c>
      <c r="AC44" s="58">
        <f t="shared" si="33"/>
        <v>24000</v>
      </c>
      <c r="AD44" s="58">
        <f t="shared" si="33"/>
        <v>20000</v>
      </c>
      <c r="AE44" s="58">
        <f t="shared" si="33"/>
        <v>12800</v>
      </c>
      <c r="AF44" s="58">
        <f t="shared" si="33"/>
        <v>86400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15200.000000000002</v>
      </c>
      <c r="C45" s="58">
        <f t="shared" si="34"/>
        <v>52600</v>
      </c>
      <c r="D45" s="58">
        <f t="shared" si="34"/>
        <v>103666.66666666666</v>
      </c>
      <c r="E45" s="58">
        <f t="shared" si="34"/>
        <v>169866.66666666669</v>
      </c>
      <c r="F45" s="58">
        <f t="shared" si="34"/>
        <v>297600</v>
      </c>
      <c r="G45" s="58">
        <f t="shared" si="34"/>
        <v>390866.66666666669</v>
      </c>
      <c r="H45" s="58">
        <f t="shared" si="34"/>
        <v>904800</v>
      </c>
      <c r="I45" s="58">
        <f t="shared" si="34"/>
        <v>975000</v>
      </c>
      <c r="J45" s="92">
        <f t="shared" si="34"/>
        <v>2081366.6666666665</v>
      </c>
      <c r="K45" s="69">
        <f t="shared" si="34"/>
        <v>2156500</v>
      </c>
      <c r="L45" s="69">
        <f t="shared" si="34"/>
        <v>1866900</v>
      </c>
      <c r="M45" s="101">
        <f t="shared" si="34"/>
        <v>2066933.3333333333</v>
      </c>
      <c r="N45" s="58">
        <f t="shared" si="34"/>
        <v>1688800</v>
      </c>
      <c r="O45" s="58">
        <f t="shared" si="34"/>
        <v>837600</v>
      </c>
      <c r="P45" s="58">
        <f t="shared" si="34"/>
        <v>680000</v>
      </c>
      <c r="Q45" s="58">
        <f t="shared" si="34"/>
        <v>408000</v>
      </c>
      <c r="R45" s="58">
        <f t="shared" si="34"/>
        <v>281600</v>
      </c>
      <c r="S45" s="58">
        <f t="shared" si="34"/>
        <v>236000</v>
      </c>
      <c r="T45" s="58">
        <f t="shared" si="34"/>
        <v>212000</v>
      </c>
      <c r="U45" s="58">
        <f t="shared" si="34"/>
        <v>155200</v>
      </c>
      <c r="V45" s="58">
        <f t="shared" si="34"/>
        <v>123200</v>
      </c>
      <c r="W45" s="58">
        <f t="shared" si="34"/>
        <v>96800</v>
      </c>
      <c r="X45" s="58">
        <f t="shared" si="34"/>
        <v>56800</v>
      </c>
      <c r="Y45" s="58">
        <f t="shared" si="34"/>
        <v>45600</v>
      </c>
      <c r="Z45" s="58">
        <f t="shared" si="34"/>
        <v>52800</v>
      </c>
      <c r="AA45" s="58">
        <f t="shared" si="34"/>
        <v>29600</v>
      </c>
      <c r="AB45" s="58">
        <f t="shared" si="34"/>
        <v>24800</v>
      </c>
      <c r="AC45" s="58">
        <f t="shared" si="34"/>
        <v>24000</v>
      </c>
      <c r="AD45" s="58">
        <f t="shared" si="34"/>
        <v>20000</v>
      </c>
      <c r="AE45" s="58">
        <f t="shared" si="34"/>
        <v>12800</v>
      </c>
      <c r="AF45" s="58">
        <f t="shared" si="34"/>
        <v>86400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15200.000000000002</v>
      </c>
      <c r="C46" s="58">
        <f t="shared" si="35"/>
        <v>52600</v>
      </c>
      <c r="D46" s="58">
        <f t="shared" si="35"/>
        <v>103666.66666666666</v>
      </c>
      <c r="E46" s="58">
        <f t="shared" si="35"/>
        <v>169866.66666666669</v>
      </c>
      <c r="F46" s="58">
        <f t="shared" si="35"/>
        <v>297600</v>
      </c>
      <c r="G46" s="58">
        <f t="shared" si="35"/>
        <v>390866.66666666669</v>
      </c>
      <c r="H46" s="58">
        <f t="shared" si="35"/>
        <v>904800</v>
      </c>
      <c r="I46" s="58">
        <f t="shared" si="35"/>
        <v>975000</v>
      </c>
      <c r="J46" s="92">
        <f t="shared" si="35"/>
        <v>2081366.6666666665</v>
      </c>
      <c r="K46" s="69">
        <f t="shared" si="35"/>
        <v>2156500</v>
      </c>
      <c r="L46" s="69">
        <f t="shared" si="35"/>
        <v>1866900</v>
      </c>
      <c r="M46" s="101">
        <f t="shared" si="35"/>
        <v>2066933.3333333333</v>
      </c>
      <c r="N46" s="58">
        <f t="shared" si="35"/>
        <v>1688800</v>
      </c>
      <c r="O46" s="58">
        <f t="shared" si="35"/>
        <v>837600</v>
      </c>
      <c r="P46" s="58">
        <f t="shared" si="35"/>
        <v>680000</v>
      </c>
      <c r="Q46" s="58">
        <f t="shared" si="35"/>
        <v>408000</v>
      </c>
      <c r="R46" s="58">
        <f t="shared" si="35"/>
        <v>281600</v>
      </c>
      <c r="S46" s="58">
        <f t="shared" si="35"/>
        <v>236000</v>
      </c>
      <c r="T46" s="58">
        <f t="shared" si="35"/>
        <v>212000</v>
      </c>
      <c r="U46" s="58">
        <f t="shared" si="35"/>
        <v>155200</v>
      </c>
      <c r="V46" s="58">
        <f t="shared" si="35"/>
        <v>123200</v>
      </c>
      <c r="W46" s="58">
        <f t="shared" si="35"/>
        <v>96800</v>
      </c>
      <c r="X46" s="58">
        <f t="shared" si="35"/>
        <v>56800</v>
      </c>
      <c r="Y46" s="58">
        <f t="shared" si="35"/>
        <v>45600</v>
      </c>
      <c r="Z46" s="58">
        <f t="shared" si="35"/>
        <v>52800</v>
      </c>
      <c r="AA46" s="58">
        <f t="shared" si="35"/>
        <v>29600</v>
      </c>
      <c r="AB46" s="58">
        <f t="shared" si="35"/>
        <v>24800</v>
      </c>
      <c r="AC46" s="58">
        <f t="shared" si="35"/>
        <v>24000</v>
      </c>
      <c r="AD46" s="58">
        <f t="shared" si="35"/>
        <v>20000</v>
      </c>
      <c r="AE46" s="58">
        <f t="shared" si="35"/>
        <v>12800</v>
      </c>
      <c r="AF46" s="58">
        <f t="shared" si="35"/>
        <v>86400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11015.598493667763</v>
      </c>
      <c r="C50" s="58">
        <f t="shared" si="37"/>
        <v>38119.768471508185</v>
      </c>
      <c r="D50" s="58">
        <f t="shared" si="37"/>
        <v>75128.314287953399</v>
      </c>
      <c r="E50" s="58">
        <f t="shared" si="37"/>
        <v>123104.14456958536</v>
      </c>
      <c r="F50" s="58">
        <f t="shared" si="37"/>
        <v>215673.82313917938</v>
      </c>
      <c r="G50" s="58">
        <f t="shared" si="37"/>
        <v>283265.14898409689</v>
      </c>
      <c r="H50" s="58">
        <f t="shared" si="37"/>
        <v>655717.99454411806</v>
      </c>
      <c r="I50" s="58">
        <f t="shared" si="37"/>
        <v>706592.66653460986</v>
      </c>
      <c r="J50" s="92">
        <f t="shared" ref="J50:AF50" si="38">J$5/85*((1+$H$1-$K$1)/(1+$F$1))^($A26-$C$1)*J8</f>
        <v>1419659.4128856736</v>
      </c>
      <c r="K50" s="69">
        <f t="shared" si="38"/>
        <v>1316074.1358224119</v>
      </c>
      <c r="L50" s="69">
        <f t="shared" si="38"/>
        <v>1030828.1116705938</v>
      </c>
      <c r="M50" s="101">
        <f t="shared" si="38"/>
        <v>1042036.9662781856</v>
      </c>
      <c r="N50" s="58">
        <f t="shared" si="38"/>
        <v>815927.31298711046</v>
      </c>
      <c r="O50" s="58">
        <f t="shared" si="38"/>
        <v>404678.30255684734</v>
      </c>
      <c r="P50" s="58">
        <f t="shared" si="38"/>
        <v>328535.39367079298</v>
      </c>
      <c r="Q50" s="58">
        <f t="shared" si="38"/>
        <v>197121.23620247576</v>
      </c>
      <c r="R50" s="58">
        <f t="shared" si="38"/>
        <v>136052.30420249308</v>
      </c>
      <c r="S50" s="58">
        <f t="shared" si="38"/>
        <v>114021.10721515755</v>
      </c>
      <c r="T50" s="58">
        <f t="shared" si="38"/>
        <v>102425.7403797178</v>
      </c>
      <c r="U50" s="58">
        <f t="shared" si="38"/>
        <v>74983.372202510393</v>
      </c>
      <c r="V50" s="58">
        <f t="shared" si="38"/>
        <v>59522.883088590723</v>
      </c>
      <c r="W50" s="58">
        <f t="shared" si="38"/>
        <v>46767.979569607</v>
      </c>
      <c r="X50" s="58">
        <f t="shared" si="38"/>
        <v>27442.368177207412</v>
      </c>
      <c r="Y50" s="58">
        <f t="shared" si="38"/>
        <v>22031.196987335527</v>
      </c>
      <c r="Z50" s="58">
        <f t="shared" si="38"/>
        <v>25509.807037967454</v>
      </c>
      <c r="AA50" s="58">
        <f t="shared" si="38"/>
        <v>14300.952430375693</v>
      </c>
      <c r="AB50" s="58">
        <f t="shared" si="38"/>
        <v>11981.879063287743</v>
      </c>
      <c r="AC50" s="58">
        <f t="shared" si="38"/>
        <v>11595.366835439751</v>
      </c>
      <c r="AD50" s="58">
        <f t="shared" si="38"/>
        <v>9662.8056961997936</v>
      </c>
      <c r="AE50" s="58">
        <f t="shared" si="38"/>
        <v>6184.1956455678674</v>
      </c>
      <c r="AF50" s="58">
        <f t="shared" si="38"/>
        <v>41743.320607583104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10899.025655239628</v>
      </c>
      <c r="C51" s="58">
        <f t="shared" si="39"/>
        <v>37716.365096421345</v>
      </c>
      <c r="D51" s="58">
        <f t="shared" si="39"/>
        <v>74333.267078498349</v>
      </c>
      <c r="E51" s="58">
        <f t="shared" si="39"/>
        <v>121801.39197171303</v>
      </c>
      <c r="F51" s="58">
        <f t="shared" si="39"/>
        <v>213391.44967100746</v>
      </c>
      <c r="G51" s="58">
        <f t="shared" si="39"/>
        <v>280267.48866960494</v>
      </c>
      <c r="H51" s="58">
        <f t="shared" si="39"/>
        <v>648778.84295136959</v>
      </c>
      <c r="I51" s="58">
        <f t="shared" si="39"/>
        <v>699115.13249069976</v>
      </c>
      <c r="J51" s="110">
        <f t="shared" si="39"/>
        <v>1404635.8326910581</v>
      </c>
      <c r="K51" s="70">
        <f t="shared" si="39"/>
        <v>1302146.7493365239</v>
      </c>
      <c r="L51" s="70">
        <f t="shared" si="39"/>
        <v>1019919.3481587397</v>
      </c>
      <c r="M51" s="216">
        <f t="shared" si="39"/>
        <v>1031009.5847903873</v>
      </c>
      <c r="N51" s="58">
        <f t="shared" si="39"/>
        <v>807292.74239336327</v>
      </c>
      <c r="O51" s="58">
        <f t="shared" si="39"/>
        <v>400395.78459775058</v>
      </c>
      <c r="P51" s="58">
        <f t="shared" si="39"/>
        <v>325058.65989311173</v>
      </c>
      <c r="Q51" s="58">
        <f t="shared" si="39"/>
        <v>195035.19593586703</v>
      </c>
      <c r="R51" s="58">
        <f t="shared" si="39"/>
        <v>134612.52739102978</v>
      </c>
      <c r="S51" s="58">
        <f t="shared" si="39"/>
        <v>112814.47608055052</v>
      </c>
      <c r="T51" s="58">
        <f t="shared" si="39"/>
        <v>101341.81749608777</v>
      </c>
      <c r="U51" s="58">
        <f t="shared" si="39"/>
        <v>74189.858846192554</v>
      </c>
      <c r="V51" s="58">
        <f t="shared" si="39"/>
        <v>58892.980733575532</v>
      </c>
      <c r="W51" s="58">
        <f t="shared" si="39"/>
        <v>46273.056290666493</v>
      </c>
      <c r="X51" s="58">
        <f t="shared" si="39"/>
        <v>27151.958649895216</v>
      </c>
      <c r="Y51" s="58">
        <f t="shared" si="39"/>
        <v>21798.051310479255</v>
      </c>
      <c r="Z51" s="58">
        <f t="shared" si="39"/>
        <v>25239.848885818086</v>
      </c>
      <c r="AA51" s="58">
        <f t="shared" si="39"/>
        <v>14149.612254170745</v>
      </c>
      <c r="AB51" s="58">
        <f t="shared" si="39"/>
        <v>11855.080537278191</v>
      </c>
      <c r="AC51" s="58">
        <f t="shared" si="39"/>
        <v>11472.658584462766</v>
      </c>
      <c r="AD51" s="58">
        <f t="shared" si="39"/>
        <v>9560.5488203856403</v>
      </c>
      <c r="AE51" s="58">
        <f t="shared" si="39"/>
        <v>6118.7512450468093</v>
      </c>
      <c r="AF51" s="58">
        <f t="shared" si="39"/>
        <v>41301.570904065957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10783.686451703596</v>
      </c>
      <c r="C52" s="58">
        <f t="shared" si="40"/>
        <v>37317.230747342706</v>
      </c>
      <c r="D52" s="58">
        <f t="shared" si="40"/>
        <v>73546.633475434617</v>
      </c>
      <c r="E52" s="58">
        <f t="shared" si="40"/>
        <v>120512.42578482791</v>
      </c>
      <c r="F52" s="58">
        <f t="shared" si="40"/>
        <v>211133.2294754599</v>
      </c>
      <c r="G52" s="58">
        <f t="shared" si="40"/>
        <v>277301.55116814986</v>
      </c>
      <c r="H52" s="58">
        <f t="shared" si="40"/>
        <v>641913.12509877735</v>
      </c>
      <c r="I52" s="58">
        <f t="shared" si="40"/>
        <v>691716.729632303</v>
      </c>
      <c r="J52" s="110">
        <f t="shared" si="40"/>
        <v>1389771.2398985021</v>
      </c>
      <c r="K52" s="70">
        <f t="shared" si="40"/>
        <v>1288366.7497561662</v>
      </c>
      <c r="L52" s="70">
        <f t="shared" si="40"/>
        <v>1009126.0269015258</v>
      </c>
      <c r="M52" s="216">
        <f t="shared" si="40"/>
        <v>1020098.9008348385</v>
      </c>
      <c r="N52" s="58">
        <f t="shared" si="40"/>
        <v>798749.54735250131</v>
      </c>
      <c r="O52" s="58">
        <f t="shared" si="40"/>
        <v>396158.58648890053</v>
      </c>
      <c r="P52" s="58">
        <f t="shared" si="40"/>
        <v>321618.71873501956</v>
      </c>
      <c r="Q52" s="58">
        <f t="shared" si="40"/>
        <v>192971.2312410117</v>
      </c>
      <c r="R52" s="58">
        <f t="shared" si="40"/>
        <v>133187.98705261984</v>
      </c>
      <c r="S52" s="58">
        <f t="shared" si="40"/>
        <v>111620.61414921263</v>
      </c>
      <c r="T52" s="58">
        <f t="shared" si="40"/>
        <v>100269.36525268256</v>
      </c>
      <c r="U52" s="58">
        <f t="shared" si="40"/>
        <v>73404.742864227985</v>
      </c>
      <c r="V52" s="58">
        <f t="shared" si="40"/>
        <v>58269.74433552118</v>
      </c>
      <c r="W52" s="58">
        <f t="shared" si="40"/>
        <v>45783.370549338077</v>
      </c>
      <c r="X52" s="58">
        <f t="shared" si="40"/>
        <v>26864.622388454573</v>
      </c>
      <c r="Y52" s="58">
        <f t="shared" si="40"/>
        <v>21567.372903407191</v>
      </c>
      <c r="Z52" s="58">
        <f t="shared" si="40"/>
        <v>24972.747572366221</v>
      </c>
      <c r="AA52" s="58">
        <f t="shared" si="40"/>
        <v>13999.873639053791</v>
      </c>
      <c r="AB52" s="58">
        <f t="shared" si="40"/>
        <v>11729.62385974777</v>
      </c>
      <c r="AC52" s="58">
        <f t="shared" si="40"/>
        <v>11351.2488965301</v>
      </c>
      <c r="AD52" s="58">
        <f t="shared" si="40"/>
        <v>9459.3740804417521</v>
      </c>
      <c r="AE52" s="58">
        <f t="shared" si="40"/>
        <v>6053.9994114827205</v>
      </c>
      <c r="AF52" s="58">
        <f t="shared" si="40"/>
        <v>40864.496027508358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10669.567828088479</v>
      </c>
      <c r="C53" s="58">
        <f t="shared" si="41"/>
        <v>36922.320247200922</v>
      </c>
      <c r="D53" s="58">
        <f t="shared" si="41"/>
        <v>72768.324441568358</v>
      </c>
      <c r="E53" s="58">
        <f t="shared" si="41"/>
        <v>119237.10011390108</v>
      </c>
      <c r="F53" s="58">
        <f t="shared" si="41"/>
        <v>208898.90694994284</v>
      </c>
      <c r="G53" s="58">
        <f t="shared" si="41"/>
        <v>274367.00077229267</v>
      </c>
      <c r="H53" s="58">
        <f t="shared" si="41"/>
        <v>635120.06387200381</v>
      </c>
      <c r="I53" s="58">
        <f t="shared" si="41"/>
        <v>684396.62055172806</v>
      </c>
      <c r="J53" s="110">
        <f t="shared" si="41"/>
        <v>1375063.9520199643</v>
      </c>
      <c r="K53" s="70">
        <f t="shared" si="41"/>
        <v>1274732.577355834</v>
      </c>
      <c r="L53" s="70">
        <f t="shared" si="41"/>
        <v>998446.92622849008</v>
      </c>
      <c r="M53" s="216">
        <f t="shared" si="41"/>
        <v>1009303.6794570716</v>
      </c>
      <c r="N53" s="58">
        <f t="shared" si="41"/>
        <v>790296.76088051836</v>
      </c>
      <c r="O53" s="58">
        <f t="shared" si="41"/>
        <v>391966.22863188206</v>
      </c>
      <c r="P53" s="58">
        <f t="shared" si="41"/>
        <v>318215.18083772657</v>
      </c>
      <c r="Q53" s="58">
        <f t="shared" si="41"/>
        <v>190929.10850263591</v>
      </c>
      <c r="R53" s="58">
        <f t="shared" si="41"/>
        <v>131778.52194691735</v>
      </c>
      <c r="S53" s="58">
        <f t="shared" si="41"/>
        <v>110439.38629074037</v>
      </c>
      <c r="T53" s="58">
        <f t="shared" si="41"/>
        <v>99208.262261173586</v>
      </c>
      <c r="U53" s="58">
        <f t="shared" si="41"/>
        <v>72627.935391198771</v>
      </c>
      <c r="V53" s="58">
        <f t="shared" si="41"/>
        <v>57653.103351776335</v>
      </c>
      <c r="W53" s="58">
        <f t="shared" si="41"/>
        <v>45298.86691925284</v>
      </c>
      <c r="X53" s="58">
        <f t="shared" si="41"/>
        <v>26580.326869974808</v>
      </c>
      <c r="Y53" s="58">
        <f t="shared" si="41"/>
        <v>21339.135656176957</v>
      </c>
      <c r="Z53" s="58">
        <f t="shared" si="41"/>
        <v>24708.472865047002</v>
      </c>
      <c r="AA53" s="58">
        <f t="shared" si="41"/>
        <v>13851.719636465743</v>
      </c>
      <c r="AB53" s="58">
        <f t="shared" si="41"/>
        <v>11605.494830552379</v>
      </c>
      <c r="AC53" s="58">
        <f t="shared" si="41"/>
        <v>11231.124029566818</v>
      </c>
      <c r="AD53" s="58">
        <f t="shared" si="41"/>
        <v>9359.2700246390177</v>
      </c>
      <c r="AE53" s="58">
        <f t="shared" si="41"/>
        <v>5989.9328157689706</v>
      </c>
      <c r="AF53" s="58">
        <f t="shared" si="41"/>
        <v>40432.046506440543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10556.656867577638</v>
      </c>
      <c r="C54" s="58">
        <f t="shared" si="42"/>
        <v>36531.588897012094</v>
      </c>
      <c r="D54" s="58">
        <f t="shared" si="42"/>
        <v>71998.251881943987</v>
      </c>
      <c r="E54" s="58">
        <f t="shared" si="42"/>
        <v>117975.27060784133</v>
      </c>
      <c r="F54" s="58">
        <f t="shared" si="42"/>
        <v>206688.22919678321</v>
      </c>
      <c r="G54" s="58">
        <f t="shared" si="42"/>
        <v>271463.50532722665</v>
      </c>
      <c r="H54" s="58">
        <f t="shared" si="42"/>
        <v>628398.89038054273</v>
      </c>
      <c r="I54" s="58">
        <f t="shared" si="42"/>
        <v>677153.9767031708</v>
      </c>
      <c r="J54" s="201">
        <f t="shared" si="42"/>
        <v>1360512.3043723742</v>
      </c>
      <c r="K54" s="63">
        <f t="shared" si="42"/>
        <v>1261242.6889158546</v>
      </c>
      <c r="L54" s="63">
        <f t="shared" si="42"/>
        <v>987880.83739752823</v>
      </c>
      <c r="M54" s="62">
        <f t="shared" si="42"/>
        <v>998622.69877155498</v>
      </c>
      <c r="N54" s="58">
        <f t="shared" si="42"/>
        <v>781933.42622654</v>
      </c>
      <c r="O54" s="58">
        <f t="shared" si="42"/>
        <v>387818.2365036417</v>
      </c>
      <c r="P54" s="58">
        <f t="shared" si="42"/>
        <v>314847.66096284188</v>
      </c>
      <c r="Q54" s="58">
        <f t="shared" si="42"/>
        <v>188908.59657770509</v>
      </c>
      <c r="R54" s="58">
        <f t="shared" si="42"/>
        <v>130383.97253990626</v>
      </c>
      <c r="S54" s="58">
        <f t="shared" si="42"/>
        <v>109270.65880475096</v>
      </c>
      <c r="T54" s="58">
        <f t="shared" si="42"/>
        <v>98158.388417827169</v>
      </c>
      <c r="U54" s="58">
        <f t="shared" si="42"/>
        <v>71859.34850210743</v>
      </c>
      <c r="V54" s="58">
        <f t="shared" si="42"/>
        <v>57042.987986208987</v>
      </c>
      <c r="W54" s="58">
        <f t="shared" si="42"/>
        <v>44819.490560592778</v>
      </c>
      <c r="X54" s="58">
        <f t="shared" si="42"/>
        <v>26299.039915719732</v>
      </c>
      <c r="Y54" s="58">
        <f t="shared" si="42"/>
        <v>21113.313735155276</v>
      </c>
      <c r="Z54" s="58">
        <f t="shared" si="42"/>
        <v>24446.994851232423</v>
      </c>
      <c r="AA54" s="58">
        <f t="shared" si="42"/>
        <v>13705.133477206055</v>
      </c>
      <c r="AB54" s="58">
        <f t="shared" si="42"/>
        <v>11482.679399821289</v>
      </c>
      <c r="AC54" s="58">
        <f t="shared" si="42"/>
        <v>11112.270386923828</v>
      </c>
      <c r="AD54" s="58">
        <f t="shared" si="42"/>
        <v>9260.2253224365249</v>
      </c>
      <c r="AE54" s="58">
        <f t="shared" si="42"/>
        <v>5926.5442063593755</v>
      </c>
      <c r="AF54" s="58">
        <f t="shared" si="42"/>
        <v>40004.173392925775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10444.940790046961</v>
      </c>
      <c r="C55" s="58">
        <f t="shared" si="43"/>
        <v>36144.992470820413</v>
      </c>
      <c r="D55" s="58">
        <f t="shared" si="43"/>
        <v>71236.328633872909</v>
      </c>
      <c r="E55" s="58">
        <f t="shared" si="43"/>
        <v>116726.7944431564</v>
      </c>
      <c r="F55" s="58">
        <f t="shared" si="43"/>
        <v>204500.94599460362</v>
      </c>
      <c r="G55" s="58">
        <f t="shared" si="43"/>
        <v>268590.73619318125</v>
      </c>
      <c r="H55" s="58">
        <f t="shared" si="43"/>
        <v>621748.84387069021</v>
      </c>
      <c r="I55" s="58">
        <f t="shared" si="43"/>
        <v>669987.9783089332</v>
      </c>
      <c r="J55" s="201">
        <f t="shared" si="43"/>
        <v>1346114.64988921</v>
      </c>
      <c r="K55" s="63">
        <f t="shared" si="43"/>
        <v>1247895.5575477157</v>
      </c>
      <c r="L55" s="63">
        <f t="shared" si="43"/>
        <v>977426.56445807859</v>
      </c>
      <c r="M55" s="62">
        <f t="shared" si="43"/>
        <v>988054.74982338981</v>
      </c>
      <c r="N55" s="58">
        <f t="shared" si="43"/>
        <v>773658.59676453087</v>
      </c>
      <c r="O55" s="58">
        <f t="shared" si="43"/>
        <v>383714.14060277789</v>
      </c>
      <c r="P55" s="58">
        <f t="shared" si="43"/>
        <v>311515.7779487691</v>
      </c>
      <c r="Q55" s="58">
        <f t="shared" si="43"/>
        <v>186909.46676926137</v>
      </c>
      <c r="R55" s="58">
        <f t="shared" si="43"/>
        <v>129004.18098584315</v>
      </c>
      <c r="S55" s="58">
        <f t="shared" si="43"/>
        <v>108114.2994057492</v>
      </c>
      <c r="T55" s="58">
        <f t="shared" si="43"/>
        <v>97119.624889910352</v>
      </c>
      <c r="U55" s="58">
        <f t="shared" si="43"/>
        <v>71098.89520242493</v>
      </c>
      <c r="V55" s="58">
        <f t="shared" si="43"/>
        <v>56439.329181306377</v>
      </c>
      <c r="W55" s="58">
        <f t="shared" si="43"/>
        <v>44345.18721388359</v>
      </c>
      <c r="X55" s="58">
        <f t="shared" si="43"/>
        <v>26020.729687485411</v>
      </c>
      <c r="Y55" s="58">
        <f t="shared" si="43"/>
        <v>20889.881580093923</v>
      </c>
      <c r="Z55" s="58">
        <f t="shared" si="43"/>
        <v>24188.283934845593</v>
      </c>
      <c r="AA55" s="58">
        <f t="shared" si="43"/>
        <v>13560.098569534648</v>
      </c>
      <c r="AB55" s="58">
        <f t="shared" si="43"/>
        <v>11361.163666366867</v>
      </c>
      <c r="AC55" s="58">
        <f t="shared" si="43"/>
        <v>10994.674515838906</v>
      </c>
      <c r="AD55" s="58">
        <f t="shared" si="43"/>
        <v>9162.2287631990894</v>
      </c>
      <c r="AE55" s="58">
        <f t="shared" si="43"/>
        <v>5863.8264084474158</v>
      </c>
      <c r="AF55" s="58">
        <f t="shared" si="43"/>
        <v>39580.828257020054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10334.406950618308</v>
      </c>
      <c r="C56" s="58">
        <f t="shared" si="44"/>
        <v>35762.487210692307</v>
      </c>
      <c r="D56" s="58">
        <f t="shared" si="44"/>
        <v>70482.468457067836</v>
      </c>
      <c r="E56" s="58">
        <f t="shared" si="44"/>
        <v>115491.53030778705</v>
      </c>
      <c r="F56" s="58">
        <f t="shared" si="44"/>
        <v>202336.80977000052</v>
      </c>
      <c r="G56" s="58">
        <f t="shared" si="44"/>
        <v>265748.36820822424</v>
      </c>
      <c r="H56" s="58">
        <f t="shared" si="44"/>
        <v>615169.17163943721</v>
      </c>
      <c r="I56" s="58">
        <f t="shared" si="44"/>
        <v>662897.81426663464</v>
      </c>
      <c r="J56" s="201">
        <f t="shared" si="44"/>
        <v>1331869.3589340716</v>
      </c>
      <c r="K56" s="63">
        <f t="shared" si="44"/>
        <v>1234689.6725212398</v>
      </c>
      <c r="L56" s="63">
        <f t="shared" si="44"/>
        <v>967082.92411575513</v>
      </c>
      <c r="M56" s="62">
        <f t="shared" si="44"/>
        <v>977598.6364514723</v>
      </c>
      <c r="N56" s="58">
        <f t="shared" si="44"/>
        <v>765471.33588614885</v>
      </c>
      <c r="O56" s="58">
        <f t="shared" si="44"/>
        <v>379653.47639639891</v>
      </c>
      <c r="P56" s="58">
        <f t="shared" si="44"/>
        <v>308219.15466756368</v>
      </c>
      <c r="Q56" s="58">
        <f t="shared" si="44"/>
        <v>184931.49280053811</v>
      </c>
      <c r="R56" s="58">
        <f t="shared" si="44"/>
        <v>127638.99110939102</v>
      </c>
      <c r="S56" s="58">
        <f t="shared" si="44"/>
        <v>106970.17720815437</v>
      </c>
      <c r="T56" s="58">
        <f t="shared" si="44"/>
        <v>96091.85410224041</v>
      </c>
      <c r="U56" s="58">
        <f t="shared" si="44"/>
        <v>70346.489418243917</v>
      </c>
      <c r="V56" s="58">
        <f t="shared" si="44"/>
        <v>55842.058610358567</v>
      </c>
      <c r="W56" s="58">
        <f t="shared" si="44"/>
        <v>43875.903193853163</v>
      </c>
      <c r="X56" s="58">
        <f t="shared" si="44"/>
        <v>25745.364683996486</v>
      </c>
      <c r="Y56" s="58">
        <f t="shared" si="44"/>
        <v>20668.813901236615</v>
      </c>
      <c r="Z56" s="58">
        <f t="shared" si="44"/>
        <v>23932.310833010815</v>
      </c>
      <c r="AA56" s="58">
        <f t="shared" si="44"/>
        <v>13416.598497293939</v>
      </c>
      <c r="AB56" s="58">
        <f t="shared" si="44"/>
        <v>11240.933876111139</v>
      </c>
      <c r="AC56" s="58">
        <f t="shared" si="44"/>
        <v>10878.323105914007</v>
      </c>
      <c r="AD56" s="58">
        <f t="shared" si="44"/>
        <v>9065.2692549283402</v>
      </c>
      <c r="AE56" s="58">
        <f t="shared" si="44"/>
        <v>5801.7723231541358</v>
      </c>
      <c r="AF56" s="58">
        <f t="shared" si="44"/>
        <v>39161.963181290419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10225.042838228268</v>
      </c>
      <c r="C57" s="58">
        <f t="shared" si="45"/>
        <v>35384.029821763615</v>
      </c>
      <c r="D57" s="58">
        <f t="shared" si="45"/>
        <v>69736.586023881377</v>
      </c>
      <c r="E57" s="58">
        <f t="shared" si="45"/>
        <v>114269.33838511239</v>
      </c>
      <c r="F57" s="58">
        <f t="shared" si="45"/>
        <v>200195.57556952187</v>
      </c>
      <c r="G57" s="58">
        <f t="shared" si="45"/>
        <v>262936.07965145761</v>
      </c>
      <c r="H57" s="58">
        <f t="shared" si="45"/>
        <v>608659.12894927221</v>
      </c>
      <c r="I57" s="58">
        <f t="shared" si="45"/>
        <v>655882.68205740512</v>
      </c>
      <c r="J57" s="201">
        <f t="shared" si="45"/>
        <v>1317774.8191162255</v>
      </c>
      <c r="K57" s="63">
        <f t="shared" si="45"/>
        <v>1221623.5390935878</v>
      </c>
      <c r="L57" s="63">
        <f t="shared" si="45"/>
        <v>956848.74559841352</v>
      </c>
      <c r="M57" s="62">
        <f t="shared" si="45"/>
        <v>967253.17515310226</v>
      </c>
      <c r="N57" s="58">
        <f t="shared" si="45"/>
        <v>757370.71689473221</v>
      </c>
      <c r="O57" s="58">
        <f t="shared" si="45"/>
        <v>375635.78426754376</v>
      </c>
      <c r="P57" s="58">
        <f t="shared" si="45"/>
        <v>304957.41798224673</v>
      </c>
      <c r="Q57" s="58">
        <f t="shared" si="45"/>
        <v>182974.4507893479</v>
      </c>
      <c r="R57" s="58">
        <f t="shared" si="45"/>
        <v>126288.24838794211</v>
      </c>
      <c r="S57" s="58">
        <f t="shared" si="45"/>
        <v>105838.16271148554</v>
      </c>
      <c r="T57" s="58">
        <f t="shared" si="45"/>
        <v>95074.959723876877</v>
      </c>
      <c r="U57" s="58">
        <f t="shared" si="45"/>
        <v>69602.045986536265</v>
      </c>
      <c r="V57" s="58">
        <f t="shared" si="45"/>
        <v>55251.108669724672</v>
      </c>
      <c r="W57" s="58">
        <f t="shared" si="45"/>
        <v>43411.585383355101</v>
      </c>
      <c r="X57" s="58">
        <f t="shared" si="45"/>
        <v>25472.913737340597</v>
      </c>
      <c r="Y57" s="58">
        <f t="shared" si="45"/>
        <v>20450.085676456536</v>
      </c>
      <c r="Z57" s="58">
        <f t="shared" si="45"/>
        <v>23679.046572739146</v>
      </c>
      <c r="AA57" s="58">
        <f t="shared" si="45"/>
        <v>13274.617018050731</v>
      </c>
      <c r="AB57" s="58">
        <f t="shared" si="45"/>
        <v>11121.97642052899</v>
      </c>
      <c r="AC57" s="58">
        <f t="shared" si="45"/>
        <v>10763.202987608704</v>
      </c>
      <c r="AD57" s="58">
        <f t="shared" si="45"/>
        <v>8969.3358230072517</v>
      </c>
      <c r="AE57" s="58">
        <f t="shared" si="45"/>
        <v>5740.3749267246394</v>
      </c>
      <c r="AF57" s="58">
        <f t="shared" si="45"/>
        <v>38747.530755391315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10116.836074212064</v>
      </c>
      <c r="C58" s="58">
        <f t="shared" si="46"/>
        <v>35009.577467339121</v>
      </c>
      <c r="D58" s="58">
        <f t="shared" si="46"/>
        <v>68998.596909648069</v>
      </c>
      <c r="E58" s="58">
        <f t="shared" si="46"/>
        <v>113060.0803381243</v>
      </c>
      <c r="F58" s="58">
        <f t="shared" si="46"/>
        <v>198077.00103194147</v>
      </c>
      <c r="G58" s="58">
        <f t="shared" si="46"/>
        <v>260153.55220660233</v>
      </c>
      <c r="H58" s="58">
        <f t="shared" si="46"/>
        <v>602217.97894388658</v>
      </c>
      <c r="I58" s="58">
        <f t="shared" si="46"/>
        <v>648941.78765504993</v>
      </c>
      <c r="J58" s="201">
        <f t="shared" si="46"/>
        <v>1303829.4351081022</v>
      </c>
      <c r="K58" s="63">
        <f t="shared" si="46"/>
        <v>1208695.678340073</v>
      </c>
      <c r="L58" s="63">
        <f t="shared" si="46"/>
        <v>946722.87052363413</v>
      </c>
      <c r="M58" s="62">
        <f t="shared" si="46"/>
        <v>957017.19495002565</v>
      </c>
      <c r="N58" s="58">
        <f t="shared" si="46"/>
        <v>749355.82290040923</v>
      </c>
      <c r="O58" s="58">
        <f t="shared" si="46"/>
        <v>371660.60946315899</v>
      </c>
      <c r="P58" s="58">
        <f t="shared" si="46"/>
        <v>301730.19870457047</v>
      </c>
      <c r="Q58" s="58">
        <f t="shared" si="46"/>
        <v>181038.11922274216</v>
      </c>
      <c r="R58" s="58">
        <f t="shared" si="46"/>
        <v>124951.79993412795</v>
      </c>
      <c r="S58" s="58">
        <f t="shared" si="46"/>
        <v>104718.12778570378</v>
      </c>
      <c r="T58" s="58">
        <f t="shared" si="46"/>
        <v>94068.826654954275</v>
      </c>
      <c r="U58" s="58">
        <f t="shared" si="46"/>
        <v>68865.480645513686</v>
      </c>
      <c r="V58" s="58">
        <f t="shared" si="46"/>
        <v>54666.412471180978</v>
      </c>
      <c r="W58" s="58">
        <f t="shared" si="46"/>
        <v>42952.181227356479</v>
      </c>
      <c r="X58" s="58">
        <f t="shared" si="46"/>
        <v>25203.346009440585</v>
      </c>
      <c r="Y58" s="58">
        <f t="shared" si="46"/>
        <v>20233.672148424128</v>
      </c>
      <c r="Z58" s="58">
        <f t="shared" si="46"/>
        <v>23428.462487648991</v>
      </c>
      <c r="AA58" s="58">
        <f t="shared" si="46"/>
        <v>13134.138061257765</v>
      </c>
      <c r="AB58" s="58">
        <f t="shared" si="46"/>
        <v>11004.277835107858</v>
      </c>
      <c r="AC58" s="58">
        <f t="shared" si="46"/>
        <v>10649.301130749542</v>
      </c>
      <c r="AD58" s="58">
        <f t="shared" si="46"/>
        <v>8874.4176089579505</v>
      </c>
      <c r="AE58" s="58">
        <f t="shared" si="46"/>
        <v>5679.627269733086</v>
      </c>
      <c r="AF58" s="58">
        <f t="shared" si="46"/>
        <v>38337.48407069833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10009.774410902439</v>
      </c>
      <c r="C59" s="58">
        <f t="shared" si="47"/>
        <v>34639.087764043972</v>
      </c>
      <c r="D59" s="58">
        <f t="shared" si="47"/>
        <v>68268.417583128481</v>
      </c>
      <c r="E59" s="58">
        <f t="shared" si="47"/>
        <v>111863.61929376937</v>
      </c>
      <c r="F59" s="58">
        <f t="shared" si="47"/>
        <v>195980.84636082672</v>
      </c>
      <c r="G59" s="58">
        <f t="shared" si="47"/>
        <v>257400.47092596933</v>
      </c>
      <c r="H59" s="58">
        <f t="shared" si="47"/>
        <v>595844.99256477156</v>
      </c>
      <c r="I59" s="58">
        <f t="shared" si="47"/>
        <v>642074.34543617605</v>
      </c>
      <c r="J59" s="201">
        <f t="shared" si="47"/>
        <v>1290031.6284647249</v>
      </c>
      <c r="K59" s="63">
        <f t="shared" si="47"/>
        <v>1195904.6269867653</v>
      </c>
      <c r="L59" s="63">
        <f t="shared" si="47"/>
        <v>936704.15276760724</v>
      </c>
      <c r="M59" s="62">
        <f t="shared" si="47"/>
        <v>946889.53725589416</v>
      </c>
      <c r="N59" s="58">
        <f t="shared" si="47"/>
        <v>741425.74671631737</v>
      </c>
      <c r="O59" s="58">
        <f t="shared" si="47"/>
        <v>367727.5020426265</v>
      </c>
      <c r="P59" s="58">
        <f t="shared" si="47"/>
        <v>298537.13155323081</v>
      </c>
      <c r="Q59" s="58">
        <f t="shared" si="47"/>
        <v>179122.27893193834</v>
      </c>
      <c r="R59" s="58">
        <f t="shared" si="47"/>
        <v>123629.49447851436</v>
      </c>
      <c r="S59" s="58">
        <f t="shared" si="47"/>
        <v>103609.94565670943</v>
      </c>
      <c r="T59" s="58">
        <f t="shared" si="47"/>
        <v>93073.341013654266</v>
      </c>
      <c r="U59" s="58">
        <f t="shared" si="47"/>
        <v>68136.710025090288</v>
      </c>
      <c r="V59" s="58">
        <f t="shared" si="47"/>
        <v>54087.903834350021</v>
      </c>
      <c r="W59" s="58">
        <f t="shared" si="47"/>
        <v>42497.638726989302</v>
      </c>
      <c r="X59" s="58">
        <f t="shared" si="47"/>
        <v>24936.630988563978</v>
      </c>
      <c r="Y59" s="58">
        <f t="shared" si="47"/>
        <v>20019.548821804878</v>
      </c>
      <c r="Z59" s="58">
        <f t="shared" si="47"/>
        <v>23180.530214721439</v>
      </c>
      <c r="AA59" s="58">
        <f t="shared" si="47"/>
        <v>12995.145726434745</v>
      </c>
      <c r="AB59" s="58">
        <f t="shared" si="47"/>
        <v>10887.824797823705</v>
      </c>
      <c r="AC59" s="58">
        <f t="shared" si="47"/>
        <v>10536.6046430552</v>
      </c>
      <c r="AD59" s="58">
        <f t="shared" si="47"/>
        <v>8780.5038692126673</v>
      </c>
      <c r="AE59" s="58">
        <f t="shared" si="47"/>
        <v>5619.5224762961034</v>
      </c>
      <c r="AF59" s="58">
        <f t="shared" si="47"/>
        <v>37931.776714998705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9903.8457302433726</v>
      </c>
      <c r="C60" s="58">
        <f t="shared" si="48"/>
        <v>34272.518777026409</v>
      </c>
      <c r="D60" s="58">
        <f t="shared" si="48"/>
        <v>67545.965397054591</v>
      </c>
      <c r="E60" s="58">
        <f t="shared" si="48"/>
        <v>110679.81982745664</v>
      </c>
      <c r="F60" s="58">
        <f t="shared" si="48"/>
        <v>193906.8742973966</v>
      </c>
      <c r="G60" s="58">
        <f t="shared" si="48"/>
        <v>254676.52419481101</v>
      </c>
      <c r="H60" s="58">
        <f t="shared" si="48"/>
        <v>589539.44846869772</v>
      </c>
      <c r="I60" s="58">
        <f t="shared" si="48"/>
        <v>635279.57809126889</v>
      </c>
      <c r="J60" s="201">
        <f t="shared" si="48"/>
        <v>1276379.8374450493</v>
      </c>
      <c r="K60" s="63">
        <f t="shared" si="48"/>
        <v>1183248.9372448663</v>
      </c>
      <c r="L60" s="63">
        <f t="shared" si="48"/>
        <v>926791.45833540626</v>
      </c>
      <c r="M60" s="62">
        <f t="shared" si="48"/>
        <v>936869.05574512773</v>
      </c>
      <c r="N60" s="58">
        <f t="shared" si="48"/>
        <v>733579.59075592132</v>
      </c>
      <c r="O60" s="58">
        <f t="shared" si="48"/>
        <v>363836.01682683552</v>
      </c>
      <c r="P60" s="58">
        <f t="shared" si="48"/>
        <v>295377.85511252185</v>
      </c>
      <c r="Q60" s="58">
        <f t="shared" si="48"/>
        <v>177226.71306751296</v>
      </c>
      <c r="R60" s="58">
        <f t="shared" si="48"/>
        <v>122321.18235247959</v>
      </c>
      <c r="S60" s="58">
        <f t="shared" si="48"/>
        <v>102513.49089199278</v>
      </c>
      <c r="T60" s="58">
        <f t="shared" si="48"/>
        <v>92088.390123315592</v>
      </c>
      <c r="U60" s="58">
        <f t="shared" si="48"/>
        <v>67415.651637446121</v>
      </c>
      <c r="V60" s="58">
        <f t="shared" si="48"/>
        <v>53515.517279209809</v>
      </c>
      <c r="W60" s="58">
        <f t="shared" si="48"/>
        <v>42047.906433664852</v>
      </c>
      <c r="X60" s="58">
        <f t="shared" si="48"/>
        <v>24672.738485869464</v>
      </c>
      <c r="Y60" s="58">
        <f t="shared" si="48"/>
        <v>19807.691460486745</v>
      </c>
      <c r="Z60" s="58">
        <f t="shared" si="48"/>
        <v>22935.221691089919</v>
      </c>
      <c r="AA60" s="58">
        <f t="shared" si="48"/>
        <v>12857.624281368589</v>
      </c>
      <c r="AB60" s="58">
        <f t="shared" si="48"/>
        <v>10772.604127633142</v>
      </c>
      <c r="AC60" s="58">
        <f t="shared" si="48"/>
        <v>10425.100768677235</v>
      </c>
      <c r="AD60" s="58">
        <f t="shared" si="48"/>
        <v>8687.5839738976974</v>
      </c>
      <c r="AE60" s="58">
        <f t="shared" si="48"/>
        <v>5560.053743294523</v>
      </c>
      <c r="AF60" s="58">
        <f t="shared" si="48"/>
        <v>37530.362767238039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9799.0380424184659</v>
      </c>
      <c r="C61" s="58">
        <f t="shared" si="49"/>
        <v>33909.829015211275</v>
      </c>
      <c r="D61" s="58">
        <f t="shared" si="49"/>
        <v>66831.158578775066</v>
      </c>
      <c r="E61" s="58">
        <f t="shared" si="49"/>
        <v>109508.54794772917</v>
      </c>
      <c r="F61" s="58">
        <f t="shared" si="49"/>
        <v>191854.85009366684</v>
      </c>
      <c r="G61" s="58">
        <f t="shared" si="49"/>
        <v>251981.40369605034</v>
      </c>
      <c r="H61" s="58">
        <f t="shared" si="49"/>
        <v>583300.63294606772</v>
      </c>
      <c r="I61" s="58">
        <f t="shared" si="49"/>
        <v>628556.71653671074</v>
      </c>
      <c r="J61" s="201">
        <f t="shared" si="49"/>
        <v>1262872.5168351938</v>
      </c>
      <c r="K61" s="63">
        <f t="shared" si="49"/>
        <v>1170727.1766468377</v>
      </c>
      <c r="L61" s="63">
        <f t="shared" si="49"/>
        <v>916983.66523263336</v>
      </c>
      <c r="M61" s="62">
        <f t="shared" si="49"/>
        <v>926954.6162231646</v>
      </c>
      <c r="N61" s="58">
        <f t="shared" si="49"/>
        <v>725816.46693141689</v>
      </c>
      <c r="O61" s="58">
        <f t="shared" si="49"/>
        <v>359985.7133477942</v>
      </c>
      <c r="P61" s="58">
        <f t="shared" si="49"/>
        <v>292252.01179142814</v>
      </c>
      <c r="Q61" s="58">
        <f t="shared" si="49"/>
        <v>175351.20707485673</v>
      </c>
      <c r="R61" s="58">
        <f t="shared" si="49"/>
        <v>121026.71547127372</v>
      </c>
      <c r="S61" s="58">
        <f t="shared" si="49"/>
        <v>101428.63938643674</v>
      </c>
      <c r="T61" s="58">
        <f t="shared" si="49"/>
        <v>91113.862499680501</v>
      </c>
      <c r="U61" s="58">
        <f t="shared" si="49"/>
        <v>66702.223867690613</v>
      </c>
      <c r="V61" s="58">
        <f t="shared" si="49"/>
        <v>52949.188018682238</v>
      </c>
      <c r="W61" s="58">
        <f t="shared" si="49"/>
        <v>41602.933443250338</v>
      </c>
      <c r="X61" s="58">
        <f t="shared" si="49"/>
        <v>24411.638631989874</v>
      </c>
      <c r="Y61" s="58">
        <f t="shared" si="49"/>
        <v>19598.076084836932</v>
      </c>
      <c r="Z61" s="58">
        <f t="shared" si="49"/>
        <v>22692.509150863818</v>
      </c>
      <c r="AA61" s="58">
        <f t="shared" si="49"/>
        <v>12721.558160332745</v>
      </c>
      <c r="AB61" s="58">
        <f t="shared" si="49"/>
        <v>10658.602782981488</v>
      </c>
      <c r="AC61" s="58">
        <f t="shared" si="49"/>
        <v>10314.776886756281</v>
      </c>
      <c r="AD61" s="58">
        <f t="shared" si="49"/>
        <v>8595.6474056302359</v>
      </c>
      <c r="AE61" s="58">
        <f t="shared" si="49"/>
        <v>5501.2143396033471</v>
      </c>
      <c r="AF61" s="58">
        <f t="shared" si="49"/>
        <v>37133.196792322597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9695.339484493843</v>
      </c>
      <c r="C62" s="58">
        <f t="shared" si="50"/>
        <v>33550.977426603698</v>
      </c>
      <c r="D62" s="58">
        <f t="shared" si="50"/>
        <v>66123.916220999672</v>
      </c>
      <c r="E62" s="58">
        <f t="shared" si="50"/>
        <v>108349.67108109784</v>
      </c>
      <c r="F62" s="58">
        <f t="shared" si="50"/>
        <v>189824.54148587945</v>
      </c>
      <c r="G62" s="58">
        <f t="shared" si="50"/>
        <v>249314.80437538339</v>
      </c>
      <c r="H62" s="58">
        <f t="shared" si="50"/>
        <v>577127.83984013356</v>
      </c>
      <c r="I62" s="58">
        <f t="shared" si="50"/>
        <v>621904.99982773</v>
      </c>
      <c r="J62" s="201">
        <f t="shared" si="50"/>
        <v>1249508.1377735396</v>
      </c>
      <c r="K62" s="63">
        <f t="shared" si="50"/>
        <v>1158337.9278842642</v>
      </c>
      <c r="L62" s="63">
        <f t="shared" si="50"/>
        <v>907279.66333842382</v>
      </c>
      <c r="M62" s="62">
        <f t="shared" si="50"/>
        <v>917145.09649808449</v>
      </c>
      <c r="N62" s="58">
        <f t="shared" si="50"/>
        <v>718135.49655321054</v>
      </c>
      <c r="O62" s="58">
        <f t="shared" si="50"/>
        <v>356176.15579877381</v>
      </c>
      <c r="P62" s="58">
        <f t="shared" si="50"/>
        <v>289159.24778314988</v>
      </c>
      <c r="Q62" s="58">
        <f t="shared" si="50"/>
        <v>173495.54866988977</v>
      </c>
      <c r="R62" s="58">
        <f t="shared" si="50"/>
        <v>119745.94731725731</v>
      </c>
      <c r="S62" s="58">
        <f t="shared" si="50"/>
        <v>100355.26834826957</v>
      </c>
      <c r="T62" s="58">
        <f t="shared" si="50"/>
        <v>90149.647838276112</v>
      </c>
      <c r="U62" s="58">
        <f t="shared" si="50"/>
        <v>65996.34596462475</v>
      </c>
      <c r="V62" s="58">
        <f t="shared" si="50"/>
        <v>52388.851951300057</v>
      </c>
      <c r="W62" s="58">
        <f t="shared" si="50"/>
        <v>41162.669390307194</v>
      </c>
      <c r="X62" s="58">
        <f t="shared" si="50"/>
        <v>24153.301873651337</v>
      </c>
      <c r="Y62" s="58">
        <f t="shared" si="50"/>
        <v>19390.678968987686</v>
      </c>
      <c r="Z62" s="58">
        <f t="shared" si="50"/>
        <v>22452.365121985742</v>
      </c>
      <c r="AA62" s="58">
        <f t="shared" si="50"/>
        <v>12586.931962325338</v>
      </c>
      <c r="AB62" s="58">
        <f t="shared" si="50"/>
        <v>10545.807860326635</v>
      </c>
      <c r="AC62" s="58">
        <f t="shared" si="50"/>
        <v>10205.620509993518</v>
      </c>
      <c r="AD62" s="58">
        <f t="shared" si="50"/>
        <v>8504.6837583279339</v>
      </c>
      <c r="AE62" s="58">
        <f t="shared" si="50"/>
        <v>5442.9976053298742</v>
      </c>
      <c r="AF62" s="58">
        <f t="shared" si="50"/>
        <v>36740.233835976651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9592.7383190754117</v>
      </c>
      <c r="C63" s="58">
        <f t="shared" si="51"/>
        <v>33195.923393642544</v>
      </c>
      <c r="D63" s="58">
        <f t="shared" si="51"/>
        <v>65424.158272641522</v>
      </c>
      <c r="E63" s="58">
        <f t="shared" si="51"/>
        <v>107203.05805703573</v>
      </c>
      <c r="F63" s="58">
        <f t="shared" si="51"/>
        <v>187815.71866821335</v>
      </c>
      <c r="G63" s="58">
        <f t="shared" si="51"/>
        <v>246676.42440675065</v>
      </c>
      <c r="H63" s="58">
        <f t="shared" si="51"/>
        <v>571020.37046706793</v>
      </c>
      <c r="I63" s="58">
        <f t="shared" si="51"/>
        <v>615323.67507227149</v>
      </c>
      <c r="J63" s="201">
        <f t="shared" si="51"/>
        <v>1236285.1875776837</v>
      </c>
      <c r="K63" s="63">
        <f t="shared" si="51"/>
        <v>1146079.7886474307</v>
      </c>
      <c r="L63" s="63">
        <f t="shared" si="51"/>
        <v>897678.3542797938</v>
      </c>
      <c r="M63" s="62">
        <f t="shared" si="51"/>
        <v>907439.38625359011</v>
      </c>
      <c r="N63" s="58">
        <f t="shared" si="51"/>
        <v>710535.81023046293</v>
      </c>
      <c r="O63" s="58">
        <f t="shared" si="51"/>
        <v>352406.91298498091</v>
      </c>
      <c r="P63" s="58">
        <f t="shared" si="51"/>
        <v>286099.21302505629</v>
      </c>
      <c r="Q63" s="58">
        <f t="shared" si="51"/>
        <v>171659.52781503365</v>
      </c>
      <c r="R63" s="58">
        <f t="shared" si="51"/>
        <v>118478.73292331738</v>
      </c>
      <c r="S63" s="58">
        <f t="shared" si="51"/>
        <v>99293.256285166513</v>
      </c>
      <c r="T63" s="58">
        <f t="shared" si="51"/>
        <v>89195.637001929295</v>
      </c>
      <c r="U63" s="58">
        <f t="shared" si="51"/>
        <v>65297.938031601043</v>
      </c>
      <c r="V63" s="58">
        <f t="shared" si="51"/>
        <v>51834.445653951341</v>
      </c>
      <c r="W63" s="58">
        <f t="shared" si="51"/>
        <v>40727.064442390343</v>
      </c>
      <c r="X63" s="58">
        <f t="shared" si="51"/>
        <v>23897.698970328227</v>
      </c>
      <c r="Y63" s="58">
        <f t="shared" si="51"/>
        <v>19185.476638150823</v>
      </c>
      <c r="Z63" s="58">
        <f t="shared" si="51"/>
        <v>22214.762423122007</v>
      </c>
      <c r="AA63" s="58">
        <f t="shared" si="51"/>
        <v>12453.730449325971</v>
      </c>
      <c r="AB63" s="58">
        <f t="shared" si="51"/>
        <v>10434.206592678516</v>
      </c>
      <c r="AC63" s="58">
        <f t="shared" si="51"/>
        <v>10097.619283237274</v>
      </c>
      <c r="AD63" s="58">
        <f t="shared" si="51"/>
        <v>8414.6827360310635</v>
      </c>
      <c r="AE63" s="58">
        <f t="shared" si="51"/>
        <v>5385.3969510598772</v>
      </c>
      <c r="AF63" s="58">
        <f t="shared" si="51"/>
        <v>36351.429419654174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9491.2229329803395</v>
      </c>
      <c r="C64" s="58">
        <f t="shared" si="52"/>
        <v>32844.626728603027</v>
      </c>
      <c r="D64" s="58">
        <f t="shared" si="52"/>
        <v>64731.805529756282</v>
      </c>
      <c r="E64" s="58">
        <f t="shared" si="52"/>
        <v>106068.57909313116</v>
      </c>
      <c r="F64" s="58">
        <f t="shared" si="52"/>
        <v>185828.154266773</v>
      </c>
      <c r="G64" s="58">
        <f t="shared" si="52"/>
        <v>244065.96515817434</v>
      </c>
      <c r="H64" s="58">
        <f t="shared" si="52"/>
        <v>564977.53353688237</v>
      </c>
      <c r="I64" s="58">
        <f t="shared" si="52"/>
        <v>608811.99734577839</v>
      </c>
      <c r="J64" s="201">
        <f t="shared" si="52"/>
        <v>1223202.1695732207</v>
      </c>
      <c r="K64" s="63">
        <f t="shared" si="52"/>
        <v>1133951.3714665985</v>
      </c>
      <c r="L64" s="63">
        <f t="shared" si="52"/>
        <v>888178.65130731824</v>
      </c>
      <c r="M64" s="62">
        <f t="shared" si="52"/>
        <v>897836.38692333363</v>
      </c>
      <c r="N64" s="58">
        <f t="shared" si="52"/>
        <v>703016.54777268413</v>
      </c>
      <c r="O64" s="58">
        <f t="shared" si="52"/>
        <v>348677.55827475147</v>
      </c>
      <c r="P64" s="58">
        <f t="shared" si="52"/>
        <v>283071.56115906296</v>
      </c>
      <c r="Q64" s="58">
        <f t="shared" si="52"/>
        <v>169842.93669543765</v>
      </c>
      <c r="R64" s="58">
        <f t="shared" si="52"/>
        <v>117224.92885645895</v>
      </c>
      <c r="S64" s="58">
        <f t="shared" si="52"/>
        <v>98242.482990498233</v>
      </c>
      <c r="T64" s="58">
        <f t="shared" si="52"/>
        <v>88251.722008413723</v>
      </c>
      <c r="U64" s="58">
        <f t="shared" si="52"/>
        <v>64606.921017480207</v>
      </c>
      <c r="V64" s="58">
        <f t="shared" si="52"/>
        <v>51285.906374700782</v>
      </c>
      <c r="W64" s="58">
        <f t="shared" si="52"/>
        <v>40296.06929440776</v>
      </c>
      <c r="X64" s="58">
        <f t="shared" si="52"/>
        <v>23644.800990933487</v>
      </c>
      <c r="Y64" s="58">
        <f t="shared" si="52"/>
        <v>18982.445865960679</v>
      </c>
      <c r="Z64" s="58">
        <f t="shared" si="52"/>
        <v>21979.674160586052</v>
      </c>
      <c r="AA64" s="58">
        <f t="shared" si="52"/>
        <v>12321.938544570967</v>
      </c>
      <c r="AB64" s="58">
        <f t="shared" si="52"/>
        <v>10323.786348154052</v>
      </c>
      <c r="AC64" s="58">
        <f t="shared" si="52"/>
        <v>9990.7609820845682</v>
      </c>
      <c r="AD64" s="58">
        <f t="shared" si="52"/>
        <v>8325.6341517371402</v>
      </c>
      <c r="AE64" s="58">
        <f t="shared" si="52"/>
        <v>5328.4058571117675</v>
      </c>
      <c r="AF64" s="58">
        <f t="shared" si="52"/>
        <v>35966.739535504435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9390.7818359225857</v>
      </c>
      <c r="C65" s="58">
        <f t="shared" si="53"/>
        <v>32497.047669047901</v>
      </c>
      <c r="D65" s="58">
        <f t="shared" si="53"/>
        <v>64046.779626577307</v>
      </c>
      <c r="E65" s="58">
        <f t="shared" si="53"/>
        <v>104946.10578039801</v>
      </c>
      <c r="F65" s="58">
        <f t="shared" si="53"/>
        <v>183861.62331385273</v>
      </c>
      <c r="G65" s="58">
        <f t="shared" si="53"/>
        <v>241483.13115795673</v>
      </c>
      <c r="H65" s="58">
        <f t="shared" si="53"/>
        <v>558998.64507518127</v>
      </c>
      <c r="I65" s="58">
        <f t="shared" si="53"/>
        <v>602369.22960687638</v>
      </c>
      <c r="J65" s="201">
        <f t="shared" si="53"/>
        <v>1210257.6029243388</v>
      </c>
      <c r="K65" s="63">
        <f t="shared" si="53"/>
        <v>1121951.3035549615</v>
      </c>
      <c r="L65" s="63">
        <f t="shared" si="53"/>
        <v>878779.47917212418</v>
      </c>
      <c r="M65" s="62">
        <f t="shared" si="53"/>
        <v>888335.01156657201</v>
      </c>
      <c r="N65" s="58">
        <f t="shared" si="53"/>
        <v>695576.85809237114</v>
      </c>
      <c r="O65" s="58">
        <f t="shared" si="53"/>
        <v>344987.66955126135</v>
      </c>
      <c r="P65" s="58">
        <f t="shared" si="53"/>
        <v>280075.94949242822</v>
      </c>
      <c r="Q65" s="58">
        <f t="shared" si="53"/>
        <v>168045.5696954568</v>
      </c>
      <c r="R65" s="58">
        <f t="shared" si="53"/>
        <v>115984.39320157019</v>
      </c>
      <c r="S65" s="58">
        <f t="shared" si="53"/>
        <v>97202.829529724986</v>
      </c>
      <c r="T65" s="58">
        <f t="shared" si="53"/>
        <v>87317.796018227586</v>
      </c>
      <c r="U65" s="58">
        <f t="shared" si="53"/>
        <v>63923.216707683569</v>
      </c>
      <c r="V65" s="58">
        <f t="shared" si="53"/>
        <v>50743.172025686952</v>
      </c>
      <c r="W65" s="58">
        <f t="shared" si="53"/>
        <v>39869.635163039755</v>
      </c>
      <c r="X65" s="58">
        <f t="shared" si="53"/>
        <v>23394.579310543995</v>
      </c>
      <c r="Y65" s="58">
        <f t="shared" si="53"/>
        <v>18781.563671845171</v>
      </c>
      <c r="Z65" s="58">
        <f t="shared" si="53"/>
        <v>21747.073725294409</v>
      </c>
      <c r="AA65" s="58">
        <f t="shared" si="53"/>
        <v>12191.541330846865</v>
      </c>
      <c r="AB65" s="58">
        <f t="shared" si="53"/>
        <v>10214.534628547372</v>
      </c>
      <c r="AC65" s="58">
        <f t="shared" si="53"/>
        <v>9885.0335114974587</v>
      </c>
      <c r="AD65" s="58">
        <f t="shared" si="53"/>
        <v>8237.5279262478816</v>
      </c>
      <c r="AE65" s="58">
        <f t="shared" si="53"/>
        <v>5272.0178727986422</v>
      </c>
      <c r="AF65" s="58">
        <f t="shared" si="53"/>
        <v>35586.120641390837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9291.4036592123357</v>
      </c>
      <c r="C66" s="58">
        <f t="shared" si="54"/>
        <v>32153.146873326907</v>
      </c>
      <c r="D66" s="58">
        <f t="shared" si="54"/>
        <v>63369.003026645558</v>
      </c>
      <c r="E66" s="58">
        <f t="shared" si="54"/>
        <v>103835.51106874135</v>
      </c>
      <c r="F66" s="58">
        <f t="shared" si="54"/>
        <v>181915.90322247311</v>
      </c>
      <c r="G66" s="58">
        <f t="shared" si="54"/>
        <v>238927.63006123656</v>
      </c>
      <c r="H66" s="58">
        <f t="shared" si="54"/>
        <v>553083.02834574482</v>
      </c>
      <c r="I66" s="58">
        <f t="shared" si="54"/>
        <v>595994.64261394925</v>
      </c>
      <c r="J66" s="201">
        <f t="shared" si="54"/>
        <v>1197450.0224662072</v>
      </c>
      <c r="K66" s="63">
        <f t="shared" si="54"/>
        <v>1110078.2266532632</v>
      </c>
      <c r="L66" s="63">
        <f t="shared" si="54"/>
        <v>869479.77400418604</v>
      </c>
      <c r="M66" s="62">
        <f t="shared" si="54"/>
        <v>878934.18474513921</v>
      </c>
      <c r="N66" s="58">
        <f t="shared" si="54"/>
        <v>688215.89910867508</v>
      </c>
      <c r="O66" s="58">
        <f t="shared" si="54"/>
        <v>341336.82916474796</v>
      </c>
      <c r="P66" s="58">
        <f t="shared" si="54"/>
        <v>277112.03895896464</v>
      </c>
      <c r="Q66" s="58">
        <f t="shared" si="54"/>
        <v>166267.22337537864</v>
      </c>
      <c r="R66" s="58">
        <f t="shared" si="54"/>
        <v>114756.98554535938</v>
      </c>
      <c r="S66" s="58">
        <f t="shared" si="54"/>
        <v>96174.178226934673</v>
      </c>
      <c r="T66" s="58">
        <f t="shared" si="54"/>
        <v>86393.753322500706</v>
      </c>
      <c r="U66" s="58">
        <f t="shared" si="54"/>
        <v>63246.747715340112</v>
      </c>
      <c r="V66" s="58">
        <f t="shared" si="54"/>
        <v>50206.181176094724</v>
      </c>
      <c r="W66" s="58">
        <f t="shared" si="54"/>
        <v>39447.713781217288</v>
      </c>
      <c r="X66" s="58">
        <f t="shared" si="54"/>
        <v>23147.005607160565</v>
      </c>
      <c r="Y66" s="58">
        <f t="shared" si="54"/>
        <v>18582.807318424671</v>
      </c>
      <c r="Z66" s="58">
        <f t="shared" si="54"/>
        <v>21516.934789754883</v>
      </c>
      <c r="AA66" s="58">
        <f t="shared" si="54"/>
        <v>12062.524048801979</v>
      </c>
      <c r="AB66" s="58">
        <f t="shared" si="54"/>
        <v>10106.439067915169</v>
      </c>
      <c r="AC66" s="58">
        <f t="shared" si="54"/>
        <v>9780.4249044340377</v>
      </c>
      <c r="AD66" s="58">
        <f t="shared" si="54"/>
        <v>8150.354087028365</v>
      </c>
      <c r="AE66" s="58">
        <f t="shared" si="54"/>
        <v>5216.2266156981514</v>
      </c>
      <c r="AF66" s="58">
        <f t="shared" si="54"/>
        <v>35209.52965596252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9193.0771544692143</v>
      </c>
      <c r="C67" s="58">
        <f t="shared" si="55"/>
        <v>31812.885416123736</v>
      </c>
      <c r="D67" s="58">
        <f t="shared" si="55"/>
        <v>62698.399014033479</v>
      </c>
      <c r="E67" s="58">
        <f t="shared" si="55"/>
        <v>102736.66925257699</v>
      </c>
      <c r="F67" s="58">
        <f t="shared" si="55"/>
        <v>179990.77376118672</v>
      </c>
      <c r="G67" s="58">
        <f t="shared" si="55"/>
        <v>236399.17261689916</v>
      </c>
      <c r="H67" s="58">
        <f t="shared" si="55"/>
        <v>547230.01377393049</v>
      </c>
      <c r="I67" s="58">
        <f t="shared" si="55"/>
        <v>589687.51484259777</v>
      </c>
      <c r="J67" s="201">
        <f t="shared" si="55"/>
        <v>1184777.9785391374</v>
      </c>
      <c r="K67" s="63">
        <f t="shared" si="55"/>
        <v>1098330.7968760587</v>
      </c>
      <c r="L67" s="63">
        <f t="shared" si="55"/>
        <v>860278.48319190869</v>
      </c>
      <c r="M67" s="62">
        <f t="shared" si="55"/>
        <v>869632.84240171965</v>
      </c>
      <c r="N67" s="58">
        <f t="shared" si="55"/>
        <v>680932.83765208803</v>
      </c>
      <c r="O67" s="58">
        <f t="shared" si="55"/>
        <v>337724.62388523744</v>
      </c>
      <c r="P67" s="58">
        <f t="shared" si="55"/>
        <v>274179.49408066098</v>
      </c>
      <c r="Q67" s="58">
        <f t="shared" si="55"/>
        <v>164507.69644839645</v>
      </c>
      <c r="R67" s="58">
        <f t="shared" si="55"/>
        <v>113542.56696046186</v>
      </c>
      <c r="S67" s="58">
        <f t="shared" si="55"/>
        <v>95156.412651523409</v>
      </c>
      <c r="T67" s="58">
        <f t="shared" si="55"/>
        <v>85479.489331029559</v>
      </c>
      <c r="U67" s="58">
        <f t="shared" si="55"/>
        <v>62577.437472527286</v>
      </c>
      <c r="V67" s="58">
        <f t="shared" si="55"/>
        <v>49674.873045202068</v>
      </c>
      <c r="W67" s="58">
        <f t="shared" si="55"/>
        <v>39030.257392658765</v>
      </c>
      <c r="X67" s="58">
        <f t="shared" si="55"/>
        <v>22902.051858502258</v>
      </c>
      <c r="Y67" s="58">
        <f t="shared" si="55"/>
        <v>18386.154308938429</v>
      </c>
      <c r="Z67" s="58">
        <f t="shared" si="55"/>
        <v>21289.2313050866</v>
      </c>
      <c r="AA67" s="58">
        <f t="shared" si="55"/>
        <v>11934.872095275821</v>
      </c>
      <c r="AB67" s="58">
        <f t="shared" si="55"/>
        <v>9999.4874311770363</v>
      </c>
      <c r="AC67" s="58">
        <f t="shared" si="55"/>
        <v>9676.9233204939101</v>
      </c>
      <c r="AD67" s="58">
        <f t="shared" si="55"/>
        <v>8064.1027670782578</v>
      </c>
      <c r="AE67" s="58">
        <f t="shared" si="55"/>
        <v>5161.0257709300831</v>
      </c>
      <c r="AF67" s="58">
        <f t="shared" si="55"/>
        <v>34836.92395377806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9095.791192349101</v>
      </c>
      <c r="C68" s="58">
        <f t="shared" si="56"/>
        <v>31476.224784050191</v>
      </c>
      <c r="D68" s="58">
        <f t="shared" si="56"/>
        <v>62034.891684661663</v>
      </c>
      <c r="E68" s="58">
        <f t="shared" si="56"/>
        <v>101649.45595660311</v>
      </c>
      <c r="F68" s="58">
        <f t="shared" si="56"/>
        <v>178086.01702915083</v>
      </c>
      <c r="G68" s="58">
        <f t="shared" si="56"/>
        <v>233897.4726348368</v>
      </c>
      <c r="H68" s="58">
        <f t="shared" si="56"/>
        <v>541438.93887088588</v>
      </c>
      <c r="I68" s="58">
        <f t="shared" si="56"/>
        <v>583447.13240397209</v>
      </c>
      <c r="J68" s="201">
        <f t="shared" si="56"/>
        <v>1172240.0368244997</v>
      </c>
      <c r="K68" s="63">
        <f t="shared" si="56"/>
        <v>1086707.684559603</v>
      </c>
      <c r="L68" s="63">
        <f t="shared" si="56"/>
        <v>851174.56526298448</v>
      </c>
      <c r="M68" s="62">
        <f t="shared" si="56"/>
        <v>860429.93173941004</v>
      </c>
      <c r="N68" s="58">
        <f t="shared" si="56"/>
        <v>673726.8493701386</v>
      </c>
      <c r="O68" s="58">
        <f t="shared" si="56"/>
        <v>334150.64485577226</v>
      </c>
      <c r="P68" s="58">
        <f t="shared" si="56"/>
        <v>271277.9829297103</v>
      </c>
      <c r="Q68" s="58">
        <f t="shared" si="56"/>
        <v>162766.78975782602</v>
      </c>
      <c r="R68" s="58">
        <f t="shared" si="56"/>
        <v>112340.9999897152</v>
      </c>
      <c r="S68" s="58">
        <f t="shared" si="56"/>
        <v>94149.417605016977</v>
      </c>
      <c r="T68" s="58">
        <f t="shared" si="56"/>
        <v>84574.90056043904</v>
      </c>
      <c r="U68" s="58">
        <f t="shared" si="56"/>
        <v>61915.210221604415</v>
      </c>
      <c r="V68" s="58">
        <f t="shared" si="56"/>
        <v>49149.18749550041</v>
      </c>
      <c r="W68" s="58">
        <f t="shared" si="56"/>
        <v>38617.218746464605</v>
      </c>
      <c r="X68" s="58">
        <f t="shared" si="56"/>
        <v>22659.690338834611</v>
      </c>
      <c r="Y68" s="58">
        <f t="shared" si="56"/>
        <v>18191.582384698202</v>
      </c>
      <c r="Z68" s="58">
        <f t="shared" si="56"/>
        <v>21063.937498071602</v>
      </c>
      <c r="AA68" s="58">
        <f t="shared" si="56"/>
        <v>11808.571021646201</v>
      </c>
      <c r="AB68" s="58">
        <f t="shared" si="56"/>
        <v>9893.6676127305982</v>
      </c>
      <c r="AC68" s="58">
        <f t="shared" si="56"/>
        <v>9574.5170445780022</v>
      </c>
      <c r="AD68" s="58">
        <f t="shared" si="56"/>
        <v>7978.7642038150007</v>
      </c>
      <c r="AE68" s="58">
        <f t="shared" si="56"/>
        <v>5106.4090904415998</v>
      </c>
      <c r="AF68" s="58">
        <f t="shared" si="56"/>
        <v>34468.261360480792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8999.5347612844344</v>
      </c>
      <c r="C69" s="58">
        <f t="shared" si="57"/>
        <v>31143.126871286939</v>
      </c>
      <c r="D69" s="58">
        <f t="shared" si="57"/>
        <v>61378.405937707474</v>
      </c>
      <c r="E69" s="58">
        <f t="shared" si="57"/>
        <v>100573.74812172254</v>
      </c>
      <c r="F69" s="58">
        <f t="shared" si="57"/>
        <v>176201.41743146366</v>
      </c>
      <c r="G69" s="58">
        <f t="shared" si="57"/>
        <v>231422.24695355547</v>
      </c>
      <c r="H69" s="58">
        <f t="shared" si="57"/>
        <v>535709.14815856284</v>
      </c>
      <c r="I69" s="58">
        <f t="shared" si="57"/>
        <v>577272.78896396887</v>
      </c>
      <c r="J69" s="201">
        <f t="shared" si="57"/>
        <v>1159834.7781823762</v>
      </c>
      <c r="K69" s="63">
        <f t="shared" si="57"/>
        <v>1075207.5741113506</v>
      </c>
      <c r="L69" s="63">
        <f t="shared" si="57"/>
        <v>842166.98976651207</v>
      </c>
      <c r="M69" s="62">
        <f t="shared" si="57"/>
        <v>851324.41110255604</v>
      </c>
      <c r="N69" s="58">
        <f t="shared" si="57"/>
        <v>666597.11863408564</v>
      </c>
      <c r="O69" s="58">
        <f t="shared" si="57"/>
        <v>330614.48754613346</v>
      </c>
      <c r="P69" s="58">
        <f t="shared" si="57"/>
        <v>268407.17709093954</v>
      </c>
      <c r="Q69" s="58">
        <f t="shared" si="57"/>
        <v>161044.30625456356</v>
      </c>
      <c r="R69" s="58">
        <f t="shared" si="57"/>
        <v>111152.14863060071</v>
      </c>
      <c r="S69" s="58">
        <f t="shared" si="57"/>
        <v>93153.07910803183</v>
      </c>
      <c r="T69" s="58">
        <f t="shared" si="57"/>
        <v>83679.884622469326</v>
      </c>
      <c r="U69" s="58">
        <f t="shared" si="57"/>
        <v>61259.991006637909</v>
      </c>
      <c r="V69" s="58">
        <f t="shared" si="57"/>
        <v>48629.065025887823</v>
      </c>
      <c r="W69" s="58">
        <f t="shared" si="57"/>
        <v>38208.551091769004</v>
      </c>
      <c r="X69" s="58">
        <f t="shared" si="57"/>
        <v>22419.893615831406</v>
      </c>
      <c r="Y69" s="58">
        <f t="shared" si="57"/>
        <v>17999.069522568869</v>
      </c>
      <c r="Z69" s="58">
        <f t="shared" si="57"/>
        <v>20841.027868237637</v>
      </c>
      <c r="AA69" s="58">
        <f t="shared" si="57"/>
        <v>11683.606532193828</v>
      </c>
      <c r="AB69" s="58">
        <f t="shared" si="57"/>
        <v>9788.9676350813115</v>
      </c>
      <c r="AC69" s="58">
        <f t="shared" si="57"/>
        <v>9473.1944855625643</v>
      </c>
      <c r="AD69" s="58">
        <f t="shared" si="57"/>
        <v>7894.3287379688027</v>
      </c>
      <c r="AE69" s="58">
        <f t="shared" si="57"/>
        <v>5052.370392300033</v>
      </c>
      <c r="AF69" s="58">
        <f t="shared" si="57"/>
        <v>34103.50014802521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8904.2969662378309</v>
      </c>
      <c r="C70" s="58">
        <f t="shared" si="58"/>
        <v>30813.553975270403</v>
      </c>
      <c r="D70" s="58">
        <f t="shared" si="58"/>
        <v>60728.867467104545</v>
      </c>
      <c r="E70" s="58">
        <f t="shared" si="58"/>
        <v>99509.423991114003</v>
      </c>
      <c r="F70" s="58">
        <f t="shared" si="58"/>
        <v>174336.76165476174</v>
      </c>
      <c r="G70" s="58">
        <f t="shared" si="58"/>
        <v>228973.21540812461</v>
      </c>
      <c r="H70" s="58">
        <f t="shared" si="58"/>
        <v>530039.99309552554</v>
      </c>
      <c r="I70" s="58">
        <f t="shared" si="58"/>
        <v>571163.78566328215</v>
      </c>
      <c r="J70" s="201">
        <f t="shared" si="58"/>
        <v>1147560.7984909315</v>
      </c>
      <c r="K70" s="63">
        <f t="shared" si="58"/>
        <v>1063829.1638610458</v>
      </c>
      <c r="L70" s="63">
        <f t="shared" si="58"/>
        <v>833254.73715636146</v>
      </c>
      <c r="M70" s="62">
        <f t="shared" si="58"/>
        <v>842315.24985884922</v>
      </c>
      <c r="N70" s="58">
        <f t="shared" si="58"/>
        <v>659542.83844659862</v>
      </c>
      <c r="O70" s="58">
        <f t="shared" si="58"/>
        <v>327115.75170705299</v>
      </c>
      <c r="P70" s="58">
        <f t="shared" si="58"/>
        <v>265566.75162463734</v>
      </c>
      <c r="Q70" s="58">
        <f t="shared" si="58"/>
        <v>159340.05097478224</v>
      </c>
      <c r="R70" s="58">
        <f t="shared" si="58"/>
        <v>109975.87831984968</v>
      </c>
      <c r="S70" s="58">
        <f t="shared" si="58"/>
        <v>92167.284387374006</v>
      </c>
      <c r="T70" s="58">
        <f t="shared" si="58"/>
        <v>82794.340212386873</v>
      </c>
      <c r="U70" s="58">
        <f t="shared" si="58"/>
        <v>60611.705664917165</v>
      </c>
      <c r="V70" s="58">
        <f t="shared" si="58"/>
        <v>48114.446764934248</v>
      </c>
      <c r="W70" s="58">
        <f t="shared" si="58"/>
        <v>37804.208172448336</v>
      </c>
      <c r="X70" s="58">
        <f t="shared" si="58"/>
        <v>22182.634547469694</v>
      </c>
      <c r="Y70" s="58">
        <f t="shared" si="58"/>
        <v>17808.593932475662</v>
      </c>
      <c r="Z70" s="58">
        <f t="shared" si="58"/>
        <v>20620.47718497182</v>
      </c>
      <c r="AA70" s="58">
        <f t="shared" si="58"/>
        <v>11559.964482484203</v>
      </c>
      <c r="AB70" s="58">
        <f t="shared" si="58"/>
        <v>9685.3756474867605</v>
      </c>
      <c r="AC70" s="58">
        <f t="shared" si="58"/>
        <v>9372.944174987193</v>
      </c>
      <c r="AD70" s="58">
        <f t="shared" si="58"/>
        <v>7810.7868124893257</v>
      </c>
      <c r="AE70" s="58">
        <f t="shared" si="58"/>
        <v>4998.9035599931676</v>
      </c>
      <c r="AF70" s="58">
        <f t="shared" si="58"/>
        <v>33742.599029953868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33609.297882502789</v>
      </c>
      <c r="O74" s="63">
        <f t="shared" si="60"/>
        <v>50722.359951782026</v>
      </c>
      <c r="P74" s="63">
        <f t="shared" si="60"/>
        <v>68824.345531876184</v>
      </c>
      <c r="Q74" s="63">
        <f t="shared" si="60"/>
        <v>57766.051811585967</v>
      </c>
      <c r="R74" s="63">
        <f t="shared" si="60"/>
        <v>51318.488866649983</v>
      </c>
      <c r="S74" s="63">
        <f t="shared" si="60"/>
        <v>52603.08868014648</v>
      </c>
      <c r="T74" s="63">
        <f t="shared" si="60"/>
        <v>55932.858734960311</v>
      </c>
      <c r="U74" s="63">
        <f t="shared" si="60"/>
        <v>47212.682238951937</v>
      </c>
      <c r="V74" s="63">
        <f t="shared" si="60"/>
        <v>42486.865148861645</v>
      </c>
      <c r="W74" s="63">
        <f t="shared" si="60"/>
        <v>37317.988491368531</v>
      </c>
      <c r="X74" s="63">
        <f t="shared" si="60"/>
        <v>24190.415538926922</v>
      </c>
      <c r="Y74" s="63">
        <f t="shared" si="60"/>
        <v>21274.364864557509</v>
      </c>
      <c r="Z74" s="63">
        <f t="shared" si="60"/>
        <v>26780.085063797851</v>
      </c>
      <c r="AA74" s="63">
        <f t="shared" si="60"/>
        <v>16208.065139763914</v>
      </c>
      <c r="AB74" s="63">
        <f t="shared" si="60"/>
        <v>14587.986444378739</v>
      </c>
      <c r="AC74" s="63">
        <f t="shared" si="60"/>
        <v>15093.138035344691</v>
      </c>
      <c r="AD74" s="63">
        <f t="shared" si="60"/>
        <v>13385.038779084314</v>
      </c>
      <c r="AE74" s="63">
        <f t="shared" si="60"/>
        <v>9086.8151113335007</v>
      </c>
      <c r="AF74" s="63">
        <f t="shared" si="60"/>
        <v>64848.636477358021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33609.297882502789</v>
      </c>
      <c r="O75" s="63">
        <f t="shared" si="61"/>
        <v>50722.359951782026</v>
      </c>
      <c r="P75" s="63">
        <f t="shared" si="61"/>
        <v>68824.345531876184</v>
      </c>
      <c r="Q75" s="63">
        <f t="shared" si="61"/>
        <v>57766.051811585967</v>
      </c>
      <c r="R75" s="63">
        <f t="shared" si="61"/>
        <v>51318.488866649983</v>
      </c>
      <c r="S75" s="63">
        <f t="shared" si="61"/>
        <v>52603.08868014648</v>
      </c>
      <c r="T75" s="63">
        <f t="shared" si="61"/>
        <v>55932.858734960311</v>
      </c>
      <c r="U75" s="63">
        <f t="shared" si="61"/>
        <v>47212.682238951937</v>
      </c>
      <c r="V75" s="63">
        <f t="shared" si="61"/>
        <v>42486.865148861645</v>
      </c>
      <c r="W75" s="63">
        <f t="shared" si="61"/>
        <v>37317.988491368531</v>
      </c>
      <c r="X75" s="63">
        <f t="shared" si="61"/>
        <v>24190.415538926922</v>
      </c>
      <c r="Y75" s="63">
        <f t="shared" si="61"/>
        <v>21274.364864557509</v>
      </c>
      <c r="Z75" s="63">
        <f t="shared" si="61"/>
        <v>26780.085063797851</v>
      </c>
      <c r="AA75" s="63">
        <f t="shared" si="61"/>
        <v>16208.065139763914</v>
      </c>
      <c r="AB75" s="63">
        <f t="shared" si="61"/>
        <v>14587.986444378739</v>
      </c>
      <c r="AC75" s="63">
        <f t="shared" si="61"/>
        <v>15093.138035344691</v>
      </c>
      <c r="AD75" s="63">
        <f t="shared" si="61"/>
        <v>13385.038779084314</v>
      </c>
      <c r="AE75" s="63">
        <f t="shared" si="61"/>
        <v>9086.8151113335007</v>
      </c>
      <c r="AF75" s="63">
        <f t="shared" si="61"/>
        <v>64848.636477358021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33609.297882502789</v>
      </c>
      <c r="O76" s="63">
        <f t="shared" si="62"/>
        <v>50722.359951782026</v>
      </c>
      <c r="P76" s="63">
        <f t="shared" si="62"/>
        <v>68824.345531876184</v>
      </c>
      <c r="Q76" s="63">
        <f t="shared" si="62"/>
        <v>57766.051811585967</v>
      </c>
      <c r="R76" s="63">
        <f t="shared" si="62"/>
        <v>51318.488866649983</v>
      </c>
      <c r="S76" s="63">
        <f t="shared" si="62"/>
        <v>52603.08868014648</v>
      </c>
      <c r="T76" s="63">
        <f t="shared" si="62"/>
        <v>55932.858734960311</v>
      </c>
      <c r="U76" s="63">
        <f t="shared" si="62"/>
        <v>47212.682238951937</v>
      </c>
      <c r="V76" s="63">
        <f t="shared" si="62"/>
        <v>42486.865148861645</v>
      </c>
      <c r="W76" s="63">
        <f t="shared" si="62"/>
        <v>37317.988491368531</v>
      </c>
      <c r="X76" s="63">
        <f t="shared" si="62"/>
        <v>24190.415538926922</v>
      </c>
      <c r="Y76" s="63">
        <f t="shared" si="62"/>
        <v>21274.364864557509</v>
      </c>
      <c r="Z76" s="63">
        <f t="shared" si="62"/>
        <v>26780.085063797851</v>
      </c>
      <c r="AA76" s="63">
        <f t="shared" si="62"/>
        <v>16208.065139763914</v>
      </c>
      <c r="AB76" s="63">
        <f t="shared" si="62"/>
        <v>14587.986444378739</v>
      </c>
      <c r="AC76" s="63">
        <f t="shared" si="62"/>
        <v>15093.138035344691</v>
      </c>
      <c r="AD76" s="63">
        <f t="shared" si="62"/>
        <v>13385.038779084314</v>
      </c>
      <c r="AE76" s="63">
        <f t="shared" si="62"/>
        <v>9086.8151113335007</v>
      </c>
      <c r="AF76" s="63">
        <f t="shared" si="62"/>
        <v>64848.636477358021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33609.297882502789</v>
      </c>
      <c r="O77" s="63">
        <f t="shared" si="63"/>
        <v>50722.359951782026</v>
      </c>
      <c r="P77" s="63">
        <f t="shared" si="63"/>
        <v>68824.345531876184</v>
      </c>
      <c r="Q77" s="63">
        <f t="shared" si="63"/>
        <v>57766.051811585967</v>
      </c>
      <c r="R77" s="63">
        <f t="shared" si="63"/>
        <v>51318.488866649983</v>
      </c>
      <c r="S77" s="63">
        <f t="shared" si="63"/>
        <v>52603.08868014648</v>
      </c>
      <c r="T77" s="63">
        <f t="shared" si="63"/>
        <v>55932.858734960311</v>
      </c>
      <c r="U77" s="63">
        <f t="shared" si="63"/>
        <v>47212.682238951937</v>
      </c>
      <c r="V77" s="63">
        <f t="shared" si="63"/>
        <v>42486.865148861645</v>
      </c>
      <c r="W77" s="63">
        <f t="shared" si="63"/>
        <v>37317.988491368531</v>
      </c>
      <c r="X77" s="63">
        <f t="shared" si="63"/>
        <v>24190.415538926922</v>
      </c>
      <c r="Y77" s="63">
        <f t="shared" si="63"/>
        <v>21274.364864557509</v>
      </c>
      <c r="Z77" s="63">
        <f t="shared" si="63"/>
        <v>26780.085063797851</v>
      </c>
      <c r="AA77" s="63">
        <f t="shared" si="63"/>
        <v>16208.065139763914</v>
      </c>
      <c r="AB77" s="63">
        <f t="shared" si="63"/>
        <v>14587.986444378739</v>
      </c>
      <c r="AC77" s="63">
        <f t="shared" si="63"/>
        <v>15093.138035344691</v>
      </c>
      <c r="AD77" s="63">
        <f t="shared" si="63"/>
        <v>13385.038779084314</v>
      </c>
      <c r="AE77" s="63">
        <f t="shared" si="63"/>
        <v>9086.8151113335007</v>
      </c>
      <c r="AF77" s="63">
        <f t="shared" si="63"/>
        <v>64848.636477358021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33609.297882502789</v>
      </c>
      <c r="O78" s="63">
        <f t="shared" si="64"/>
        <v>50722.359951782026</v>
      </c>
      <c r="P78" s="63">
        <f t="shared" si="64"/>
        <v>68824.345531876184</v>
      </c>
      <c r="Q78" s="63">
        <f t="shared" si="64"/>
        <v>57766.051811585967</v>
      </c>
      <c r="R78" s="63">
        <f t="shared" si="64"/>
        <v>51318.488866649983</v>
      </c>
      <c r="S78" s="63">
        <f t="shared" si="64"/>
        <v>52603.08868014648</v>
      </c>
      <c r="T78" s="63">
        <f t="shared" si="64"/>
        <v>55932.858734960311</v>
      </c>
      <c r="U78" s="63">
        <f t="shared" si="64"/>
        <v>47212.682238951937</v>
      </c>
      <c r="V78" s="63">
        <f t="shared" si="64"/>
        <v>42486.865148861645</v>
      </c>
      <c r="W78" s="63">
        <f t="shared" si="64"/>
        <v>37317.988491368531</v>
      </c>
      <c r="X78" s="63">
        <f t="shared" si="64"/>
        <v>24190.415538926922</v>
      </c>
      <c r="Y78" s="63">
        <f t="shared" si="64"/>
        <v>21274.364864557509</v>
      </c>
      <c r="Z78" s="63">
        <f t="shared" si="64"/>
        <v>26780.085063797851</v>
      </c>
      <c r="AA78" s="63">
        <f t="shared" si="64"/>
        <v>16208.065139763914</v>
      </c>
      <c r="AB78" s="63">
        <f t="shared" si="64"/>
        <v>14587.986444378739</v>
      </c>
      <c r="AC78" s="63">
        <f t="shared" si="64"/>
        <v>15093.138035344691</v>
      </c>
      <c r="AD78" s="63">
        <f t="shared" si="64"/>
        <v>13385.038779084314</v>
      </c>
      <c r="AE78" s="63">
        <f t="shared" si="64"/>
        <v>9086.8151113335007</v>
      </c>
      <c r="AF78" s="63">
        <f t="shared" si="64"/>
        <v>64848.636477358021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33609.297882502789</v>
      </c>
      <c r="O79" s="63">
        <f t="shared" si="65"/>
        <v>50722.359951782026</v>
      </c>
      <c r="P79" s="63">
        <f t="shared" si="65"/>
        <v>68824.345531876184</v>
      </c>
      <c r="Q79" s="63">
        <f t="shared" si="65"/>
        <v>57766.051811585967</v>
      </c>
      <c r="R79" s="63">
        <f t="shared" si="65"/>
        <v>51318.488866649983</v>
      </c>
      <c r="S79" s="63">
        <f t="shared" si="65"/>
        <v>52603.08868014648</v>
      </c>
      <c r="T79" s="63">
        <f t="shared" si="65"/>
        <v>55932.858734960311</v>
      </c>
      <c r="U79" s="63">
        <f t="shared" si="65"/>
        <v>47212.682238951937</v>
      </c>
      <c r="V79" s="63">
        <f t="shared" si="65"/>
        <v>42486.865148861645</v>
      </c>
      <c r="W79" s="63">
        <f t="shared" si="65"/>
        <v>37317.988491368531</v>
      </c>
      <c r="X79" s="63">
        <f t="shared" si="65"/>
        <v>24190.415538926922</v>
      </c>
      <c r="Y79" s="63">
        <f t="shared" si="65"/>
        <v>21274.364864557509</v>
      </c>
      <c r="Z79" s="63">
        <f t="shared" si="65"/>
        <v>26780.085063797851</v>
      </c>
      <c r="AA79" s="63">
        <f t="shared" si="65"/>
        <v>16208.065139763914</v>
      </c>
      <c r="AB79" s="63">
        <f t="shared" si="65"/>
        <v>14587.986444378739</v>
      </c>
      <c r="AC79" s="63">
        <f t="shared" si="65"/>
        <v>15093.138035344691</v>
      </c>
      <c r="AD79" s="63">
        <f t="shared" si="65"/>
        <v>13385.038779084314</v>
      </c>
      <c r="AE79" s="63">
        <f t="shared" si="65"/>
        <v>9086.8151113335007</v>
      </c>
      <c r="AF79" s="63">
        <f t="shared" si="65"/>
        <v>64848.636477358021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33609.297882502789</v>
      </c>
      <c r="O80" s="63">
        <f t="shared" si="66"/>
        <v>50722.359951782026</v>
      </c>
      <c r="P80" s="63">
        <f t="shared" si="66"/>
        <v>68824.345531876184</v>
      </c>
      <c r="Q80" s="63">
        <f t="shared" si="66"/>
        <v>57766.051811585967</v>
      </c>
      <c r="R80" s="63">
        <f t="shared" si="66"/>
        <v>51318.488866649983</v>
      </c>
      <c r="S80" s="63">
        <f t="shared" si="66"/>
        <v>52603.08868014648</v>
      </c>
      <c r="T80" s="63">
        <f t="shared" si="66"/>
        <v>55932.858734960311</v>
      </c>
      <c r="U80" s="63">
        <f t="shared" si="66"/>
        <v>47212.682238951937</v>
      </c>
      <c r="V80" s="63">
        <f t="shared" si="66"/>
        <v>42486.865148861645</v>
      </c>
      <c r="W80" s="63">
        <f t="shared" si="66"/>
        <v>37317.988491368531</v>
      </c>
      <c r="X80" s="63">
        <f t="shared" si="66"/>
        <v>24190.415538926922</v>
      </c>
      <c r="Y80" s="63">
        <f t="shared" si="66"/>
        <v>21274.364864557509</v>
      </c>
      <c r="Z80" s="63">
        <f t="shared" si="66"/>
        <v>26780.085063797851</v>
      </c>
      <c r="AA80" s="63">
        <f t="shared" si="66"/>
        <v>16208.065139763914</v>
      </c>
      <c r="AB80" s="63">
        <f t="shared" si="66"/>
        <v>14587.986444378739</v>
      </c>
      <c r="AC80" s="63">
        <f t="shared" si="66"/>
        <v>15093.138035344691</v>
      </c>
      <c r="AD80" s="63">
        <f t="shared" si="66"/>
        <v>13385.038779084314</v>
      </c>
      <c r="AE80" s="63">
        <f t="shared" si="66"/>
        <v>9086.8151113335007</v>
      </c>
      <c r="AF80" s="63">
        <f t="shared" si="66"/>
        <v>64848.636477358021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33609.297882502789</v>
      </c>
      <c r="O81" s="63">
        <f t="shared" si="67"/>
        <v>50722.359951782026</v>
      </c>
      <c r="P81" s="63">
        <f t="shared" si="67"/>
        <v>68824.345531876184</v>
      </c>
      <c r="Q81" s="63">
        <f t="shared" si="67"/>
        <v>57766.051811585967</v>
      </c>
      <c r="R81" s="63">
        <f t="shared" si="67"/>
        <v>51318.488866649983</v>
      </c>
      <c r="S81" s="63">
        <f t="shared" si="67"/>
        <v>52603.08868014648</v>
      </c>
      <c r="T81" s="63">
        <f t="shared" si="67"/>
        <v>55932.858734960311</v>
      </c>
      <c r="U81" s="63">
        <f t="shared" si="67"/>
        <v>47212.682238951937</v>
      </c>
      <c r="V81" s="63">
        <f t="shared" si="67"/>
        <v>42486.865148861645</v>
      </c>
      <c r="W81" s="63">
        <f t="shared" si="67"/>
        <v>37317.988491368531</v>
      </c>
      <c r="X81" s="63">
        <f t="shared" si="67"/>
        <v>24190.415538926922</v>
      </c>
      <c r="Y81" s="63">
        <f t="shared" si="67"/>
        <v>21274.364864557509</v>
      </c>
      <c r="Z81" s="63">
        <f t="shared" si="67"/>
        <v>26780.085063797851</v>
      </c>
      <c r="AA81" s="63">
        <f t="shared" si="67"/>
        <v>16208.065139763914</v>
      </c>
      <c r="AB81" s="63">
        <f t="shared" si="67"/>
        <v>14587.986444378739</v>
      </c>
      <c r="AC81" s="63">
        <f t="shared" si="67"/>
        <v>15093.138035344691</v>
      </c>
      <c r="AD81" s="63">
        <f t="shared" si="67"/>
        <v>13385.038779084314</v>
      </c>
      <c r="AE81" s="63">
        <f t="shared" si="67"/>
        <v>9086.8151113335007</v>
      </c>
      <c r="AF81" s="63">
        <f t="shared" si="67"/>
        <v>64848.636477358021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33609.297882502789</v>
      </c>
      <c r="O82" s="63">
        <f t="shared" si="68"/>
        <v>50722.359951782026</v>
      </c>
      <c r="P82" s="63">
        <f t="shared" si="68"/>
        <v>68824.345531876184</v>
      </c>
      <c r="Q82" s="63">
        <f t="shared" si="68"/>
        <v>57766.051811585967</v>
      </c>
      <c r="R82" s="63">
        <f t="shared" si="68"/>
        <v>51318.488866649983</v>
      </c>
      <c r="S82" s="63">
        <f t="shared" si="68"/>
        <v>52603.08868014648</v>
      </c>
      <c r="T82" s="63">
        <f t="shared" si="68"/>
        <v>55932.858734960311</v>
      </c>
      <c r="U82" s="63">
        <f t="shared" si="68"/>
        <v>47212.682238951937</v>
      </c>
      <c r="V82" s="63">
        <f t="shared" si="68"/>
        <v>42486.865148861645</v>
      </c>
      <c r="W82" s="63">
        <f t="shared" si="68"/>
        <v>37317.988491368531</v>
      </c>
      <c r="X82" s="63">
        <f t="shared" si="68"/>
        <v>24190.415538926922</v>
      </c>
      <c r="Y82" s="63">
        <f t="shared" si="68"/>
        <v>21274.364864557509</v>
      </c>
      <c r="Z82" s="63">
        <f t="shared" si="68"/>
        <v>26780.085063797851</v>
      </c>
      <c r="AA82" s="63">
        <f t="shared" si="68"/>
        <v>16208.065139763914</v>
      </c>
      <c r="AB82" s="63">
        <f t="shared" si="68"/>
        <v>14587.986444378739</v>
      </c>
      <c r="AC82" s="63">
        <f t="shared" si="68"/>
        <v>15093.138035344691</v>
      </c>
      <c r="AD82" s="63">
        <f t="shared" si="68"/>
        <v>13385.038779084314</v>
      </c>
      <c r="AE82" s="63">
        <f t="shared" si="68"/>
        <v>9086.8151113335007</v>
      </c>
      <c r="AF82" s="63">
        <f t="shared" si="68"/>
        <v>64848.636477358021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33609.297882502789</v>
      </c>
      <c r="O83" s="63">
        <f t="shared" si="69"/>
        <v>50722.359951782026</v>
      </c>
      <c r="P83" s="63">
        <f t="shared" si="69"/>
        <v>68824.345531876184</v>
      </c>
      <c r="Q83" s="63">
        <f t="shared" si="69"/>
        <v>57766.051811585967</v>
      </c>
      <c r="R83" s="63">
        <f t="shared" si="69"/>
        <v>51318.488866649983</v>
      </c>
      <c r="S83" s="63">
        <f t="shared" si="69"/>
        <v>52603.08868014648</v>
      </c>
      <c r="T83" s="63">
        <f t="shared" si="69"/>
        <v>55932.858734960311</v>
      </c>
      <c r="U83" s="63">
        <f t="shared" si="69"/>
        <v>47212.682238951937</v>
      </c>
      <c r="V83" s="63">
        <f t="shared" si="69"/>
        <v>42486.865148861645</v>
      </c>
      <c r="W83" s="63">
        <f t="shared" si="69"/>
        <v>37317.988491368531</v>
      </c>
      <c r="X83" s="63">
        <f t="shared" si="69"/>
        <v>24190.415538926922</v>
      </c>
      <c r="Y83" s="63">
        <f t="shared" si="69"/>
        <v>21274.364864557509</v>
      </c>
      <c r="Z83" s="63">
        <f t="shared" si="69"/>
        <v>26780.085063797851</v>
      </c>
      <c r="AA83" s="63">
        <f t="shared" si="69"/>
        <v>16208.065139763914</v>
      </c>
      <c r="AB83" s="63">
        <f t="shared" si="69"/>
        <v>14587.986444378739</v>
      </c>
      <c r="AC83" s="63">
        <f t="shared" si="69"/>
        <v>15093.138035344691</v>
      </c>
      <c r="AD83" s="63">
        <f t="shared" si="69"/>
        <v>13385.038779084314</v>
      </c>
      <c r="AE83" s="63">
        <f t="shared" si="69"/>
        <v>9086.8151113335007</v>
      </c>
      <c r="AF83" s="63">
        <f t="shared" si="69"/>
        <v>64848.636477358021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33609.297882502789</v>
      </c>
      <c r="O84" s="63">
        <f t="shared" si="70"/>
        <v>50722.359951782026</v>
      </c>
      <c r="P84" s="63">
        <f t="shared" si="70"/>
        <v>68824.345531876184</v>
      </c>
      <c r="Q84" s="63">
        <f t="shared" si="70"/>
        <v>57766.051811585967</v>
      </c>
      <c r="R84" s="63">
        <f t="shared" si="70"/>
        <v>51318.488866649983</v>
      </c>
      <c r="S84" s="63">
        <f t="shared" si="70"/>
        <v>52603.08868014648</v>
      </c>
      <c r="T84" s="63">
        <f t="shared" si="70"/>
        <v>55932.858734960311</v>
      </c>
      <c r="U84" s="63">
        <f t="shared" si="70"/>
        <v>47212.682238951937</v>
      </c>
      <c r="V84" s="63">
        <f t="shared" si="70"/>
        <v>42486.865148861645</v>
      </c>
      <c r="W84" s="63">
        <f t="shared" si="70"/>
        <v>37317.988491368531</v>
      </c>
      <c r="X84" s="63">
        <f t="shared" si="70"/>
        <v>24190.415538926922</v>
      </c>
      <c r="Y84" s="63">
        <f t="shared" si="70"/>
        <v>21274.364864557509</v>
      </c>
      <c r="Z84" s="63">
        <f t="shared" si="70"/>
        <v>26780.085063797851</v>
      </c>
      <c r="AA84" s="63">
        <f t="shared" si="70"/>
        <v>16208.065139763914</v>
      </c>
      <c r="AB84" s="63">
        <f t="shared" si="70"/>
        <v>14587.986444378739</v>
      </c>
      <c r="AC84" s="63">
        <f t="shared" si="70"/>
        <v>15093.138035344691</v>
      </c>
      <c r="AD84" s="63">
        <f t="shared" si="70"/>
        <v>13385.038779084314</v>
      </c>
      <c r="AE84" s="63">
        <f t="shared" si="70"/>
        <v>9086.8151113335007</v>
      </c>
      <c r="AF84" s="63">
        <f t="shared" si="70"/>
        <v>64848.636477358021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33609.297882502789</v>
      </c>
      <c r="O85" s="63">
        <f t="shared" si="71"/>
        <v>50722.359951782026</v>
      </c>
      <c r="P85" s="63">
        <f t="shared" si="71"/>
        <v>68824.345531876184</v>
      </c>
      <c r="Q85" s="63">
        <f t="shared" si="71"/>
        <v>57766.051811585967</v>
      </c>
      <c r="R85" s="63">
        <f t="shared" si="71"/>
        <v>51318.488866649983</v>
      </c>
      <c r="S85" s="63">
        <f t="shared" si="71"/>
        <v>52603.08868014648</v>
      </c>
      <c r="T85" s="63">
        <f t="shared" si="71"/>
        <v>55932.858734960311</v>
      </c>
      <c r="U85" s="63">
        <f t="shared" si="71"/>
        <v>47212.682238951937</v>
      </c>
      <c r="V85" s="63">
        <f t="shared" si="71"/>
        <v>42486.865148861645</v>
      </c>
      <c r="W85" s="63">
        <f t="shared" si="71"/>
        <v>37317.988491368531</v>
      </c>
      <c r="X85" s="63">
        <f t="shared" si="71"/>
        <v>24190.415538926922</v>
      </c>
      <c r="Y85" s="63">
        <f t="shared" si="71"/>
        <v>21274.364864557509</v>
      </c>
      <c r="Z85" s="63">
        <f t="shared" si="71"/>
        <v>26780.085063797851</v>
      </c>
      <c r="AA85" s="63">
        <f t="shared" si="71"/>
        <v>16208.065139763914</v>
      </c>
      <c r="AB85" s="63">
        <f t="shared" si="71"/>
        <v>14587.986444378739</v>
      </c>
      <c r="AC85" s="63">
        <f t="shared" si="71"/>
        <v>15093.138035344691</v>
      </c>
      <c r="AD85" s="63">
        <f t="shared" si="71"/>
        <v>13385.038779084314</v>
      </c>
      <c r="AE85" s="63">
        <f t="shared" si="71"/>
        <v>9086.8151113335007</v>
      </c>
      <c r="AF85" s="63">
        <f t="shared" si="71"/>
        <v>64848.636477358021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33609.297882502789</v>
      </c>
      <c r="O86" s="63">
        <f t="shared" si="72"/>
        <v>50722.359951782026</v>
      </c>
      <c r="P86" s="63">
        <f t="shared" si="72"/>
        <v>68824.345531876184</v>
      </c>
      <c r="Q86" s="63">
        <f t="shared" si="72"/>
        <v>57766.051811585967</v>
      </c>
      <c r="R86" s="63">
        <f t="shared" si="72"/>
        <v>51318.488866649983</v>
      </c>
      <c r="S86" s="63">
        <f t="shared" si="72"/>
        <v>52603.08868014648</v>
      </c>
      <c r="T86" s="63">
        <f t="shared" si="72"/>
        <v>55932.858734960311</v>
      </c>
      <c r="U86" s="63">
        <f t="shared" si="72"/>
        <v>47212.682238951937</v>
      </c>
      <c r="V86" s="63">
        <f t="shared" si="72"/>
        <v>42486.865148861645</v>
      </c>
      <c r="W86" s="63">
        <f t="shared" si="72"/>
        <v>37317.988491368531</v>
      </c>
      <c r="X86" s="63">
        <f t="shared" si="72"/>
        <v>24190.415538926922</v>
      </c>
      <c r="Y86" s="63">
        <f t="shared" si="72"/>
        <v>21274.364864557509</v>
      </c>
      <c r="Z86" s="63">
        <f t="shared" si="72"/>
        <v>26780.085063797851</v>
      </c>
      <c r="AA86" s="63">
        <f t="shared" si="72"/>
        <v>16208.065139763914</v>
      </c>
      <c r="AB86" s="63">
        <f t="shared" si="72"/>
        <v>14587.986444378739</v>
      </c>
      <c r="AC86" s="63">
        <f t="shared" si="72"/>
        <v>15093.138035344691</v>
      </c>
      <c r="AD86" s="63">
        <f t="shared" si="72"/>
        <v>13385.038779084314</v>
      </c>
      <c r="AE86" s="63">
        <f t="shared" si="72"/>
        <v>9086.8151113335007</v>
      </c>
      <c r="AF86" s="63">
        <f t="shared" si="72"/>
        <v>64848.636477358021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33609.297882502789</v>
      </c>
      <c r="O87" s="63">
        <f t="shared" si="73"/>
        <v>50722.359951782026</v>
      </c>
      <c r="P87" s="63">
        <f t="shared" si="73"/>
        <v>68824.345531876184</v>
      </c>
      <c r="Q87" s="63">
        <f t="shared" si="73"/>
        <v>57766.051811585967</v>
      </c>
      <c r="R87" s="63">
        <f t="shared" si="73"/>
        <v>51318.488866649983</v>
      </c>
      <c r="S87" s="63">
        <f t="shared" si="73"/>
        <v>52603.08868014648</v>
      </c>
      <c r="T87" s="63">
        <f t="shared" si="73"/>
        <v>55932.858734960311</v>
      </c>
      <c r="U87" s="63">
        <f t="shared" si="73"/>
        <v>47212.682238951937</v>
      </c>
      <c r="V87" s="63">
        <f t="shared" si="73"/>
        <v>42486.865148861645</v>
      </c>
      <c r="W87" s="63">
        <f t="shared" si="73"/>
        <v>37317.988491368531</v>
      </c>
      <c r="X87" s="63">
        <f t="shared" si="73"/>
        <v>24190.415538926922</v>
      </c>
      <c r="Y87" s="63">
        <f t="shared" si="73"/>
        <v>21274.364864557509</v>
      </c>
      <c r="Z87" s="63">
        <f t="shared" si="73"/>
        <v>26780.085063797851</v>
      </c>
      <c r="AA87" s="63">
        <f t="shared" si="73"/>
        <v>16208.065139763914</v>
      </c>
      <c r="AB87" s="63">
        <f t="shared" si="73"/>
        <v>14587.986444378739</v>
      </c>
      <c r="AC87" s="63">
        <f t="shared" si="73"/>
        <v>15093.138035344691</v>
      </c>
      <c r="AD87" s="63">
        <f t="shared" si="73"/>
        <v>13385.038779084314</v>
      </c>
      <c r="AE87" s="63">
        <f t="shared" si="73"/>
        <v>9086.8151113335007</v>
      </c>
      <c r="AF87" s="63">
        <f t="shared" si="73"/>
        <v>64848.636477358021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33609.297882502789</v>
      </c>
      <c r="O88" s="63">
        <f t="shared" si="74"/>
        <v>50722.359951782026</v>
      </c>
      <c r="P88" s="63">
        <f t="shared" si="74"/>
        <v>68824.345531876184</v>
      </c>
      <c r="Q88" s="63">
        <f t="shared" si="74"/>
        <v>57766.051811585967</v>
      </c>
      <c r="R88" s="63">
        <f t="shared" si="74"/>
        <v>51318.488866649983</v>
      </c>
      <c r="S88" s="63">
        <f t="shared" si="74"/>
        <v>52603.08868014648</v>
      </c>
      <c r="T88" s="63">
        <f t="shared" si="74"/>
        <v>55932.858734960311</v>
      </c>
      <c r="U88" s="63">
        <f t="shared" si="74"/>
        <v>47212.682238951937</v>
      </c>
      <c r="V88" s="63">
        <f t="shared" si="74"/>
        <v>42486.865148861645</v>
      </c>
      <c r="W88" s="63">
        <f t="shared" si="74"/>
        <v>37317.988491368531</v>
      </c>
      <c r="X88" s="63">
        <f t="shared" si="74"/>
        <v>24190.415538926922</v>
      </c>
      <c r="Y88" s="63">
        <f t="shared" si="74"/>
        <v>21274.364864557509</v>
      </c>
      <c r="Z88" s="63">
        <f t="shared" si="74"/>
        <v>26780.085063797851</v>
      </c>
      <c r="AA88" s="63">
        <f t="shared" si="74"/>
        <v>16208.065139763914</v>
      </c>
      <c r="AB88" s="63">
        <f t="shared" si="74"/>
        <v>14587.986444378739</v>
      </c>
      <c r="AC88" s="63">
        <f t="shared" si="74"/>
        <v>15093.138035344691</v>
      </c>
      <c r="AD88" s="63">
        <f t="shared" si="74"/>
        <v>13385.038779084314</v>
      </c>
      <c r="AE88" s="63">
        <f t="shared" si="74"/>
        <v>9086.8151113335007</v>
      </c>
      <c r="AF88" s="63">
        <f t="shared" si="74"/>
        <v>64848.636477358021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33609.297882502789</v>
      </c>
      <c r="O89" s="63">
        <f t="shared" si="75"/>
        <v>50722.359951782026</v>
      </c>
      <c r="P89" s="63">
        <f t="shared" si="75"/>
        <v>68824.345531876184</v>
      </c>
      <c r="Q89" s="63">
        <f t="shared" si="75"/>
        <v>57766.051811585967</v>
      </c>
      <c r="R89" s="63">
        <f t="shared" si="75"/>
        <v>51318.488866649983</v>
      </c>
      <c r="S89" s="63">
        <f t="shared" si="75"/>
        <v>52603.08868014648</v>
      </c>
      <c r="T89" s="63">
        <f t="shared" si="75"/>
        <v>55932.858734960311</v>
      </c>
      <c r="U89" s="63">
        <f t="shared" si="75"/>
        <v>47212.682238951937</v>
      </c>
      <c r="V89" s="63">
        <f t="shared" si="75"/>
        <v>42486.865148861645</v>
      </c>
      <c r="W89" s="63">
        <f t="shared" si="75"/>
        <v>37317.988491368531</v>
      </c>
      <c r="X89" s="63">
        <f t="shared" si="75"/>
        <v>24190.415538926922</v>
      </c>
      <c r="Y89" s="63">
        <f t="shared" si="75"/>
        <v>21274.364864557509</v>
      </c>
      <c r="Z89" s="63">
        <f t="shared" si="75"/>
        <v>26780.085063797851</v>
      </c>
      <c r="AA89" s="63">
        <f t="shared" si="75"/>
        <v>16208.065139763914</v>
      </c>
      <c r="AB89" s="63">
        <f t="shared" si="75"/>
        <v>14587.986444378739</v>
      </c>
      <c r="AC89" s="63">
        <f t="shared" si="75"/>
        <v>15093.138035344691</v>
      </c>
      <c r="AD89" s="63">
        <f t="shared" si="75"/>
        <v>13385.038779084314</v>
      </c>
      <c r="AE89" s="63">
        <f t="shared" si="75"/>
        <v>9086.8151113335007</v>
      </c>
      <c r="AF89" s="63">
        <f t="shared" si="75"/>
        <v>64848.636477358021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33609.297882502789</v>
      </c>
      <c r="O90" s="63">
        <f t="shared" si="76"/>
        <v>50722.359951782026</v>
      </c>
      <c r="P90" s="63">
        <f t="shared" si="76"/>
        <v>68824.345531876184</v>
      </c>
      <c r="Q90" s="63">
        <f t="shared" si="76"/>
        <v>57766.051811585967</v>
      </c>
      <c r="R90" s="63">
        <f t="shared" si="76"/>
        <v>51318.488866649983</v>
      </c>
      <c r="S90" s="63">
        <f t="shared" si="76"/>
        <v>52603.08868014648</v>
      </c>
      <c r="T90" s="63">
        <f t="shared" si="76"/>
        <v>55932.858734960311</v>
      </c>
      <c r="U90" s="63">
        <f t="shared" si="76"/>
        <v>47212.682238951937</v>
      </c>
      <c r="V90" s="63">
        <f t="shared" si="76"/>
        <v>42486.865148861645</v>
      </c>
      <c r="W90" s="63">
        <f t="shared" si="76"/>
        <v>37317.988491368531</v>
      </c>
      <c r="X90" s="63">
        <f t="shared" si="76"/>
        <v>24190.415538926922</v>
      </c>
      <c r="Y90" s="63">
        <f t="shared" si="76"/>
        <v>21274.364864557509</v>
      </c>
      <c r="Z90" s="63">
        <f t="shared" si="76"/>
        <v>26780.085063797851</v>
      </c>
      <c r="AA90" s="63">
        <f t="shared" si="76"/>
        <v>16208.065139763914</v>
      </c>
      <c r="AB90" s="63">
        <f t="shared" si="76"/>
        <v>14587.986444378739</v>
      </c>
      <c r="AC90" s="63">
        <f t="shared" si="76"/>
        <v>15093.138035344691</v>
      </c>
      <c r="AD90" s="63">
        <f t="shared" si="76"/>
        <v>13385.038779084314</v>
      </c>
      <c r="AE90" s="63">
        <f t="shared" si="76"/>
        <v>9086.8151113335007</v>
      </c>
      <c r="AF90" s="63">
        <f t="shared" si="76"/>
        <v>64848.636477358021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33609.297882502789</v>
      </c>
      <c r="O91" s="63">
        <f t="shared" si="77"/>
        <v>50722.359951782026</v>
      </c>
      <c r="P91" s="63">
        <f t="shared" si="77"/>
        <v>68824.345531876184</v>
      </c>
      <c r="Q91" s="63">
        <f t="shared" si="77"/>
        <v>57766.051811585967</v>
      </c>
      <c r="R91" s="63">
        <f t="shared" si="77"/>
        <v>51318.488866649983</v>
      </c>
      <c r="S91" s="63">
        <f t="shared" si="77"/>
        <v>52603.08868014648</v>
      </c>
      <c r="T91" s="63">
        <f t="shared" si="77"/>
        <v>55932.858734960311</v>
      </c>
      <c r="U91" s="63">
        <f t="shared" si="77"/>
        <v>47212.682238951937</v>
      </c>
      <c r="V91" s="63">
        <f t="shared" si="77"/>
        <v>42486.865148861645</v>
      </c>
      <c r="W91" s="63">
        <f t="shared" si="77"/>
        <v>37317.988491368531</v>
      </c>
      <c r="X91" s="63">
        <f t="shared" si="77"/>
        <v>24190.415538926922</v>
      </c>
      <c r="Y91" s="63">
        <f t="shared" si="77"/>
        <v>21274.364864557509</v>
      </c>
      <c r="Z91" s="63">
        <f t="shared" si="77"/>
        <v>26780.085063797851</v>
      </c>
      <c r="AA91" s="63">
        <f t="shared" si="77"/>
        <v>16208.065139763914</v>
      </c>
      <c r="AB91" s="63">
        <f t="shared" si="77"/>
        <v>14587.986444378739</v>
      </c>
      <c r="AC91" s="63">
        <f t="shared" si="77"/>
        <v>15093.138035344691</v>
      </c>
      <c r="AD91" s="63">
        <f t="shared" si="77"/>
        <v>13385.038779084314</v>
      </c>
      <c r="AE91" s="63">
        <f t="shared" si="77"/>
        <v>9086.8151113335007</v>
      </c>
      <c r="AF91" s="63">
        <f t="shared" si="77"/>
        <v>64848.636477358021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33609.297882502789</v>
      </c>
      <c r="O92" s="63">
        <f t="shared" si="78"/>
        <v>50722.359951782026</v>
      </c>
      <c r="P92" s="63">
        <f t="shared" si="78"/>
        <v>68824.345531876184</v>
      </c>
      <c r="Q92" s="63">
        <f t="shared" si="78"/>
        <v>57766.051811585967</v>
      </c>
      <c r="R92" s="63">
        <f t="shared" si="78"/>
        <v>51318.488866649983</v>
      </c>
      <c r="S92" s="63">
        <f t="shared" si="78"/>
        <v>52603.08868014648</v>
      </c>
      <c r="T92" s="63">
        <f t="shared" si="78"/>
        <v>55932.858734960311</v>
      </c>
      <c r="U92" s="63">
        <f t="shared" si="78"/>
        <v>47212.682238951937</v>
      </c>
      <c r="V92" s="63">
        <f t="shared" si="78"/>
        <v>42486.865148861645</v>
      </c>
      <c r="W92" s="63">
        <f t="shared" si="78"/>
        <v>37317.988491368531</v>
      </c>
      <c r="X92" s="63">
        <f t="shared" si="78"/>
        <v>24190.415538926922</v>
      </c>
      <c r="Y92" s="63">
        <f t="shared" si="78"/>
        <v>21274.364864557509</v>
      </c>
      <c r="Z92" s="63">
        <f t="shared" si="78"/>
        <v>26780.085063797851</v>
      </c>
      <c r="AA92" s="63">
        <f t="shared" si="78"/>
        <v>16208.065139763914</v>
      </c>
      <c r="AB92" s="63">
        <f t="shared" si="78"/>
        <v>14587.986444378739</v>
      </c>
      <c r="AC92" s="63">
        <f t="shared" si="78"/>
        <v>15093.138035344691</v>
      </c>
      <c r="AD92" s="63">
        <f t="shared" si="78"/>
        <v>13385.038779084314</v>
      </c>
      <c r="AE92" s="63">
        <f t="shared" si="78"/>
        <v>9086.8151113335007</v>
      </c>
      <c r="AF92" s="63">
        <f t="shared" si="78"/>
        <v>64848.636477358021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33609.297882502789</v>
      </c>
      <c r="O93" s="63">
        <f t="shared" si="79"/>
        <v>50722.359951782026</v>
      </c>
      <c r="P93" s="63">
        <f t="shared" si="79"/>
        <v>68824.345531876184</v>
      </c>
      <c r="Q93" s="63">
        <f t="shared" si="79"/>
        <v>57766.051811585967</v>
      </c>
      <c r="R93" s="63">
        <f t="shared" si="79"/>
        <v>51318.488866649983</v>
      </c>
      <c r="S93" s="63">
        <f t="shared" si="79"/>
        <v>52603.08868014648</v>
      </c>
      <c r="T93" s="63">
        <f t="shared" si="79"/>
        <v>55932.858734960311</v>
      </c>
      <c r="U93" s="63">
        <f t="shared" si="79"/>
        <v>47212.682238951937</v>
      </c>
      <c r="V93" s="63">
        <f t="shared" si="79"/>
        <v>42486.865148861645</v>
      </c>
      <c r="W93" s="63">
        <f t="shared" si="79"/>
        <v>37317.988491368531</v>
      </c>
      <c r="X93" s="63">
        <f t="shared" si="79"/>
        <v>24190.415538926922</v>
      </c>
      <c r="Y93" s="63">
        <f t="shared" si="79"/>
        <v>21274.364864557509</v>
      </c>
      <c r="Z93" s="63">
        <f t="shared" si="79"/>
        <v>26780.085063797851</v>
      </c>
      <c r="AA93" s="63">
        <f t="shared" si="79"/>
        <v>16208.065139763914</v>
      </c>
      <c r="AB93" s="63">
        <f t="shared" si="79"/>
        <v>14587.986444378739</v>
      </c>
      <c r="AC93" s="63">
        <f t="shared" si="79"/>
        <v>15093.138035344691</v>
      </c>
      <c r="AD93" s="63">
        <f t="shared" si="79"/>
        <v>13385.038779084314</v>
      </c>
      <c r="AE93" s="63">
        <f t="shared" si="79"/>
        <v>9086.8151113335007</v>
      </c>
      <c r="AF93" s="63">
        <f t="shared" si="79"/>
        <v>64848.636477358021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33609.297882502789</v>
      </c>
      <c r="O94" s="63">
        <f t="shared" si="80"/>
        <v>50722.359951782026</v>
      </c>
      <c r="P94" s="63">
        <f t="shared" si="80"/>
        <v>68824.345531876184</v>
      </c>
      <c r="Q94" s="63">
        <f t="shared" si="80"/>
        <v>57766.051811585967</v>
      </c>
      <c r="R94" s="63">
        <f t="shared" si="80"/>
        <v>51318.488866649983</v>
      </c>
      <c r="S94" s="63">
        <f t="shared" si="80"/>
        <v>52603.08868014648</v>
      </c>
      <c r="T94" s="63">
        <f t="shared" si="80"/>
        <v>55932.858734960311</v>
      </c>
      <c r="U94" s="63">
        <f t="shared" si="80"/>
        <v>47212.682238951937</v>
      </c>
      <c r="V94" s="63">
        <f t="shared" si="80"/>
        <v>42486.865148861645</v>
      </c>
      <c r="W94" s="63">
        <f t="shared" si="80"/>
        <v>37317.988491368531</v>
      </c>
      <c r="X94" s="63">
        <f t="shared" si="80"/>
        <v>24190.415538926922</v>
      </c>
      <c r="Y94" s="63">
        <f t="shared" si="80"/>
        <v>21274.364864557509</v>
      </c>
      <c r="Z94" s="63">
        <f t="shared" si="80"/>
        <v>26780.085063797851</v>
      </c>
      <c r="AA94" s="63">
        <f t="shared" si="80"/>
        <v>16208.065139763914</v>
      </c>
      <c r="AB94" s="63">
        <f t="shared" si="80"/>
        <v>14587.986444378739</v>
      </c>
      <c r="AC94" s="63">
        <f t="shared" si="80"/>
        <v>15093.138035344691</v>
      </c>
      <c r="AD94" s="63">
        <f t="shared" si="80"/>
        <v>13385.038779084314</v>
      </c>
      <c r="AE94" s="63">
        <f t="shared" si="80"/>
        <v>9086.8151113335007</v>
      </c>
      <c r="AF94" s="63">
        <f t="shared" si="80"/>
        <v>64848.636477358021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58477.949371119255</v>
      </c>
      <c r="K98" s="157">
        <f t="shared" si="82"/>
        <v>164956.67204949167</v>
      </c>
      <c r="L98" s="157">
        <f t="shared" si="82"/>
        <v>215946.50533354562</v>
      </c>
      <c r="M98" s="157">
        <f t="shared" si="82"/>
        <v>305367.20722359954</v>
      </c>
      <c r="N98" s="157">
        <f t="shared" si="82"/>
        <v>307765.14203834691</v>
      </c>
      <c r="O98" s="157">
        <f t="shared" si="82"/>
        <v>186696.38592580802</v>
      </c>
      <c r="P98" s="157">
        <f t="shared" si="82"/>
        <v>179407.28273477836</v>
      </c>
      <c r="Q98" s="157">
        <f t="shared" si="82"/>
        <v>124115.81413332727</v>
      </c>
      <c r="R98" s="157">
        <f t="shared" si="82"/>
        <v>97112.834625969466</v>
      </c>
      <c r="S98" s="157">
        <f t="shared" si="82"/>
        <v>90981.872768212532</v>
      </c>
      <c r="T98" s="157">
        <f t="shared" si="82"/>
        <v>90288.170673459637</v>
      </c>
      <c r="U98" s="157">
        <f t="shared" si="82"/>
        <v>72407.487433757138</v>
      </c>
      <c r="V98" s="157">
        <f t="shared" si="82"/>
        <v>62486.865148861652</v>
      </c>
      <c r="W98" s="157">
        <f t="shared" si="82"/>
        <v>53004.75356517388</v>
      </c>
      <c r="X98" s="157">
        <f t="shared" si="82"/>
        <v>33411.194759706144</v>
      </c>
      <c r="Y98" s="157">
        <f t="shared" si="82"/>
        <v>28676.962267154915</v>
      </c>
      <c r="Z98" s="157">
        <f t="shared" si="82"/>
        <v>35336.502376782591</v>
      </c>
      <c r="AA98" s="157">
        <f t="shared" si="82"/>
        <v>21013.259944958721</v>
      </c>
      <c r="AB98" s="157">
        <f t="shared" si="82"/>
        <v>18613.960470352766</v>
      </c>
      <c r="AC98" s="157">
        <f t="shared" si="82"/>
        <v>18996.065230741238</v>
      </c>
      <c r="AD98" s="157">
        <f t="shared" si="82"/>
        <v>16637.478108581436</v>
      </c>
      <c r="AE98" s="157">
        <f t="shared" si="82"/>
        <v>11168.376282211659</v>
      </c>
      <c r="AF98" s="157">
        <f t="shared" si="82"/>
        <v>78899.174380785582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58477.949371119255</v>
      </c>
      <c r="K99" s="157">
        <f t="shared" si="83"/>
        <v>164956.67204949167</v>
      </c>
      <c r="L99" s="157">
        <f t="shared" si="83"/>
        <v>215946.50533354562</v>
      </c>
      <c r="M99" s="210">
        <f t="shared" si="83"/>
        <v>305367.20722359954</v>
      </c>
      <c r="N99" s="157">
        <f t="shared" si="83"/>
        <v>307765.14203834691</v>
      </c>
      <c r="O99" s="157">
        <f t="shared" si="83"/>
        <v>186696.38592580802</v>
      </c>
      <c r="P99" s="157">
        <f t="shared" si="83"/>
        <v>179407.28273477836</v>
      </c>
      <c r="Q99" s="157">
        <f t="shared" si="83"/>
        <v>124115.81413332727</v>
      </c>
      <c r="R99" s="157">
        <f t="shared" si="83"/>
        <v>97112.834625969466</v>
      </c>
      <c r="S99" s="157">
        <f t="shared" si="83"/>
        <v>90981.872768212532</v>
      </c>
      <c r="T99" s="157">
        <f t="shared" si="83"/>
        <v>90288.170673459637</v>
      </c>
      <c r="U99" s="157">
        <f t="shared" si="83"/>
        <v>72407.487433757138</v>
      </c>
      <c r="V99" s="157">
        <f t="shared" si="83"/>
        <v>62486.865148861652</v>
      </c>
      <c r="W99" s="157">
        <f t="shared" si="83"/>
        <v>53004.75356517388</v>
      </c>
      <c r="X99" s="157">
        <f t="shared" si="83"/>
        <v>33411.194759706144</v>
      </c>
      <c r="Y99" s="157">
        <f t="shared" si="83"/>
        <v>28676.962267154915</v>
      </c>
      <c r="Z99" s="157">
        <f t="shared" si="83"/>
        <v>35336.502376782591</v>
      </c>
      <c r="AA99" s="157">
        <f t="shared" si="83"/>
        <v>21013.259944958721</v>
      </c>
      <c r="AB99" s="157">
        <f t="shared" si="83"/>
        <v>18613.960470352766</v>
      </c>
      <c r="AC99" s="157">
        <f t="shared" si="83"/>
        <v>18996.065230741238</v>
      </c>
      <c r="AD99" s="157">
        <f t="shared" si="83"/>
        <v>16637.478108581436</v>
      </c>
      <c r="AE99" s="157">
        <f t="shared" si="83"/>
        <v>11168.376282211659</v>
      </c>
      <c r="AF99" s="157">
        <f t="shared" si="83"/>
        <v>78899.174380785582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58477.949371119255</v>
      </c>
      <c r="K100" s="157">
        <f t="shared" si="84"/>
        <v>164956.67204949167</v>
      </c>
      <c r="L100" s="157">
        <f t="shared" si="84"/>
        <v>215946.50533354562</v>
      </c>
      <c r="M100" s="210">
        <f t="shared" si="84"/>
        <v>305367.20722359954</v>
      </c>
      <c r="N100" s="157">
        <f t="shared" si="84"/>
        <v>307765.14203834691</v>
      </c>
      <c r="O100" s="157">
        <f t="shared" si="84"/>
        <v>186696.38592580802</v>
      </c>
      <c r="P100" s="157">
        <f t="shared" si="84"/>
        <v>179407.28273477836</v>
      </c>
      <c r="Q100" s="157">
        <f t="shared" si="84"/>
        <v>124115.81413332727</v>
      </c>
      <c r="R100" s="157">
        <f t="shared" si="84"/>
        <v>97112.834625969466</v>
      </c>
      <c r="S100" s="157">
        <f t="shared" si="84"/>
        <v>90981.872768212532</v>
      </c>
      <c r="T100" s="157">
        <f t="shared" si="84"/>
        <v>90288.170673459637</v>
      </c>
      <c r="U100" s="157">
        <f t="shared" si="84"/>
        <v>72407.487433757138</v>
      </c>
      <c r="V100" s="157">
        <f t="shared" si="84"/>
        <v>62486.865148861652</v>
      </c>
      <c r="W100" s="157">
        <f t="shared" si="84"/>
        <v>53004.75356517388</v>
      </c>
      <c r="X100" s="157">
        <f t="shared" si="84"/>
        <v>33411.194759706144</v>
      </c>
      <c r="Y100" s="157">
        <f t="shared" si="84"/>
        <v>28676.962267154915</v>
      </c>
      <c r="Z100" s="157">
        <f t="shared" si="84"/>
        <v>35336.502376782591</v>
      </c>
      <c r="AA100" s="157">
        <f t="shared" si="84"/>
        <v>21013.259944958721</v>
      </c>
      <c r="AB100" s="157">
        <f t="shared" si="84"/>
        <v>18613.960470352766</v>
      </c>
      <c r="AC100" s="157">
        <f t="shared" si="84"/>
        <v>18996.065230741238</v>
      </c>
      <c r="AD100" s="157">
        <f t="shared" si="84"/>
        <v>16637.478108581436</v>
      </c>
      <c r="AE100" s="157">
        <f t="shared" si="84"/>
        <v>11168.376282211659</v>
      </c>
      <c r="AF100" s="157">
        <f t="shared" si="84"/>
        <v>78899.174380785582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58477.949371119255</v>
      </c>
      <c r="K101" s="157">
        <f t="shared" si="85"/>
        <v>164956.67204949167</v>
      </c>
      <c r="L101" s="157">
        <f t="shared" si="85"/>
        <v>215946.50533354562</v>
      </c>
      <c r="M101" s="210">
        <f t="shared" si="85"/>
        <v>305367.20722359954</v>
      </c>
      <c r="N101" s="157">
        <f t="shared" si="85"/>
        <v>307765.14203834691</v>
      </c>
      <c r="O101" s="157">
        <f t="shared" si="85"/>
        <v>186696.38592580802</v>
      </c>
      <c r="P101" s="157">
        <f t="shared" si="85"/>
        <v>179407.28273477836</v>
      </c>
      <c r="Q101" s="157">
        <f t="shared" si="85"/>
        <v>124115.81413332727</v>
      </c>
      <c r="R101" s="157">
        <f t="shared" si="85"/>
        <v>97112.834625969466</v>
      </c>
      <c r="S101" s="157">
        <f t="shared" si="85"/>
        <v>90981.872768212532</v>
      </c>
      <c r="T101" s="157">
        <f t="shared" si="85"/>
        <v>90288.170673459637</v>
      </c>
      <c r="U101" s="157">
        <f t="shared" si="85"/>
        <v>72407.487433757138</v>
      </c>
      <c r="V101" s="157">
        <f t="shared" si="85"/>
        <v>62486.865148861652</v>
      </c>
      <c r="W101" s="157">
        <f t="shared" si="85"/>
        <v>53004.75356517388</v>
      </c>
      <c r="X101" s="157">
        <f t="shared" si="85"/>
        <v>33411.194759706144</v>
      </c>
      <c r="Y101" s="157">
        <f t="shared" si="85"/>
        <v>28676.962267154915</v>
      </c>
      <c r="Z101" s="157">
        <f t="shared" si="85"/>
        <v>35336.502376782591</v>
      </c>
      <c r="AA101" s="157">
        <f t="shared" si="85"/>
        <v>21013.259944958721</v>
      </c>
      <c r="AB101" s="157">
        <f t="shared" si="85"/>
        <v>18613.960470352766</v>
      </c>
      <c r="AC101" s="157">
        <f t="shared" si="85"/>
        <v>18996.065230741238</v>
      </c>
      <c r="AD101" s="157">
        <f t="shared" si="85"/>
        <v>16637.478108581436</v>
      </c>
      <c r="AE101" s="157">
        <f t="shared" si="85"/>
        <v>11168.376282211659</v>
      </c>
      <c r="AF101" s="157">
        <f t="shared" si="85"/>
        <v>78899.174380785582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58477.949371119255</v>
      </c>
      <c r="K102" s="157">
        <f t="shared" si="86"/>
        <v>164956.67204949167</v>
      </c>
      <c r="L102" s="157">
        <f t="shared" si="86"/>
        <v>215946.50533354562</v>
      </c>
      <c r="M102" s="210">
        <f t="shared" si="86"/>
        <v>305367.20722359954</v>
      </c>
      <c r="N102" s="157">
        <f t="shared" si="86"/>
        <v>307765.14203834691</v>
      </c>
      <c r="O102" s="157">
        <f t="shared" si="86"/>
        <v>186696.38592580802</v>
      </c>
      <c r="P102" s="157">
        <f t="shared" si="86"/>
        <v>179407.28273477836</v>
      </c>
      <c r="Q102" s="157">
        <f t="shared" si="86"/>
        <v>124115.81413332727</v>
      </c>
      <c r="R102" s="157">
        <f t="shared" si="86"/>
        <v>97112.834625969466</v>
      </c>
      <c r="S102" s="157">
        <f t="shared" si="86"/>
        <v>90981.872768212532</v>
      </c>
      <c r="T102" s="157">
        <f t="shared" si="86"/>
        <v>90288.170673459637</v>
      </c>
      <c r="U102" s="157">
        <f t="shared" si="86"/>
        <v>72407.487433757138</v>
      </c>
      <c r="V102" s="157">
        <f t="shared" si="86"/>
        <v>62486.865148861652</v>
      </c>
      <c r="W102" s="157">
        <f t="shared" si="86"/>
        <v>53004.75356517388</v>
      </c>
      <c r="X102" s="157">
        <f t="shared" si="86"/>
        <v>33411.194759706144</v>
      </c>
      <c r="Y102" s="157">
        <f t="shared" si="86"/>
        <v>28676.962267154915</v>
      </c>
      <c r="Z102" s="157">
        <f t="shared" si="86"/>
        <v>35336.502376782591</v>
      </c>
      <c r="AA102" s="157">
        <f t="shared" si="86"/>
        <v>21013.259944958721</v>
      </c>
      <c r="AB102" s="157">
        <f t="shared" si="86"/>
        <v>18613.960470352766</v>
      </c>
      <c r="AC102" s="157">
        <f t="shared" si="86"/>
        <v>18996.065230741238</v>
      </c>
      <c r="AD102" s="157">
        <f t="shared" si="86"/>
        <v>16637.478108581436</v>
      </c>
      <c r="AE102" s="157">
        <f t="shared" si="86"/>
        <v>11168.376282211659</v>
      </c>
      <c r="AF102" s="157">
        <f t="shared" si="86"/>
        <v>78899.174380785582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58477.949371119255</v>
      </c>
      <c r="K103" s="157">
        <f t="shared" si="87"/>
        <v>164956.67204949167</v>
      </c>
      <c r="L103" s="157">
        <f t="shared" si="87"/>
        <v>215946.50533354562</v>
      </c>
      <c r="M103" s="210">
        <f t="shared" si="87"/>
        <v>305367.20722359954</v>
      </c>
      <c r="N103" s="157">
        <f t="shared" si="87"/>
        <v>307765.14203834691</v>
      </c>
      <c r="O103" s="157">
        <f t="shared" si="87"/>
        <v>186696.38592580802</v>
      </c>
      <c r="P103" s="157">
        <f t="shared" si="87"/>
        <v>179407.28273477836</v>
      </c>
      <c r="Q103" s="157">
        <f t="shared" si="87"/>
        <v>124115.81413332727</v>
      </c>
      <c r="R103" s="157">
        <f t="shared" si="87"/>
        <v>97112.834625969466</v>
      </c>
      <c r="S103" s="157">
        <f t="shared" si="87"/>
        <v>90981.872768212532</v>
      </c>
      <c r="T103" s="157">
        <f t="shared" si="87"/>
        <v>90288.170673459637</v>
      </c>
      <c r="U103" s="157">
        <f t="shared" si="87"/>
        <v>72407.487433757138</v>
      </c>
      <c r="V103" s="157">
        <f t="shared" si="87"/>
        <v>62486.865148861652</v>
      </c>
      <c r="W103" s="157">
        <f t="shared" si="87"/>
        <v>53004.75356517388</v>
      </c>
      <c r="X103" s="157">
        <f t="shared" si="87"/>
        <v>33411.194759706144</v>
      </c>
      <c r="Y103" s="157">
        <f t="shared" si="87"/>
        <v>28676.962267154915</v>
      </c>
      <c r="Z103" s="157">
        <f t="shared" si="87"/>
        <v>35336.502376782591</v>
      </c>
      <c r="AA103" s="157">
        <f t="shared" si="87"/>
        <v>21013.259944958721</v>
      </c>
      <c r="AB103" s="157">
        <f t="shared" si="87"/>
        <v>18613.960470352766</v>
      </c>
      <c r="AC103" s="157">
        <f t="shared" si="87"/>
        <v>18996.065230741238</v>
      </c>
      <c r="AD103" s="157">
        <f t="shared" si="87"/>
        <v>16637.478108581436</v>
      </c>
      <c r="AE103" s="157">
        <f t="shared" si="87"/>
        <v>11168.376282211659</v>
      </c>
      <c r="AF103" s="157">
        <f t="shared" si="87"/>
        <v>78899.174380785582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58477.949371119255</v>
      </c>
      <c r="K104" s="157">
        <f t="shared" si="88"/>
        <v>164956.67204949167</v>
      </c>
      <c r="L104" s="157">
        <f t="shared" si="88"/>
        <v>215946.50533354562</v>
      </c>
      <c r="M104" s="210">
        <f t="shared" si="88"/>
        <v>305367.20722359954</v>
      </c>
      <c r="N104" s="157">
        <f t="shared" si="88"/>
        <v>307765.14203834691</v>
      </c>
      <c r="O104" s="157">
        <f t="shared" si="88"/>
        <v>186696.38592580802</v>
      </c>
      <c r="P104" s="157">
        <f t="shared" si="88"/>
        <v>179407.28273477836</v>
      </c>
      <c r="Q104" s="157">
        <f t="shared" si="88"/>
        <v>124115.81413332727</v>
      </c>
      <c r="R104" s="157">
        <f t="shared" si="88"/>
        <v>97112.834625969466</v>
      </c>
      <c r="S104" s="157">
        <f t="shared" si="88"/>
        <v>90981.872768212532</v>
      </c>
      <c r="T104" s="157">
        <f t="shared" si="88"/>
        <v>90288.170673459637</v>
      </c>
      <c r="U104" s="157">
        <f t="shared" si="88"/>
        <v>72407.487433757138</v>
      </c>
      <c r="V104" s="157">
        <f t="shared" si="88"/>
        <v>62486.865148861652</v>
      </c>
      <c r="W104" s="157">
        <f t="shared" si="88"/>
        <v>53004.75356517388</v>
      </c>
      <c r="X104" s="157">
        <f t="shared" si="88"/>
        <v>33411.194759706144</v>
      </c>
      <c r="Y104" s="157">
        <f t="shared" si="88"/>
        <v>28676.962267154915</v>
      </c>
      <c r="Z104" s="157">
        <f t="shared" si="88"/>
        <v>35336.502376782591</v>
      </c>
      <c r="AA104" s="157">
        <f t="shared" si="88"/>
        <v>21013.259944958721</v>
      </c>
      <c r="AB104" s="157">
        <f t="shared" si="88"/>
        <v>18613.960470352766</v>
      </c>
      <c r="AC104" s="157">
        <f t="shared" si="88"/>
        <v>18996.065230741238</v>
      </c>
      <c r="AD104" s="157">
        <f t="shared" si="88"/>
        <v>16637.478108581436</v>
      </c>
      <c r="AE104" s="157">
        <f t="shared" si="88"/>
        <v>11168.376282211659</v>
      </c>
      <c r="AF104" s="157">
        <f t="shared" si="88"/>
        <v>78899.174380785582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58477.949371119255</v>
      </c>
      <c r="K105" s="157">
        <f t="shared" si="89"/>
        <v>164956.67204949167</v>
      </c>
      <c r="L105" s="157">
        <f t="shared" si="89"/>
        <v>215946.50533354562</v>
      </c>
      <c r="M105" s="210">
        <f t="shared" si="89"/>
        <v>305367.20722359954</v>
      </c>
      <c r="N105" s="157">
        <f t="shared" si="89"/>
        <v>307765.14203834691</v>
      </c>
      <c r="O105" s="157">
        <f t="shared" si="89"/>
        <v>186696.38592580802</v>
      </c>
      <c r="P105" s="157">
        <f t="shared" si="89"/>
        <v>179407.28273477836</v>
      </c>
      <c r="Q105" s="157">
        <f t="shared" si="89"/>
        <v>124115.81413332727</v>
      </c>
      <c r="R105" s="157">
        <f t="shared" si="89"/>
        <v>97112.834625969466</v>
      </c>
      <c r="S105" s="157">
        <f t="shared" si="89"/>
        <v>90981.872768212532</v>
      </c>
      <c r="T105" s="157">
        <f t="shared" si="89"/>
        <v>90288.170673459637</v>
      </c>
      <c r="U105" s="157">
        <f t="shared" si="89"/>
        <v>72407.487433757138</v>
      </c>
      <c r="V105" s="157">
        <f t="shared" si="89"/>
        <v>62486.865148861652</v>
      </c>
      <c r="W105" s="157">
        <f t="shared" si="89"/>
        <v>53004.75356517388</v>
      </c>
      <c r="X105" s="157">
        <f t="shared" si="89"/>
        <v>33411.194759706144</v>
      </c>
      <c r="Y105" s="157">
        <f t="shared" si="89"/>
        <v>28676.962267154915</v>
      </c>
      <c r="Z105" s="157">
        <f t="shared" si="89"/>
        <v>35336.502376782591</v>
      </c>
      <c r="AA105" s="157">
        <f t="shared" si="89"/>
        <v>21013.259944958721</v>
      </c>
      <c r="AB105" s="157">
        <f t="shared" si="89"/>
        <v>18613.960470352766</v>
      </c>
      <c r="AC105" s="157">
        <f t="shared" si="89"/>
        <v>18996.065230741238</v>
      </c>
      <c r="AD105" s="157">
        <f t="shared" si="89"/>
        <v>16637.478108581436</v>
      </c>
      <c r="AE105" s="157">
        <f t="shared" si="89"/>
        <v>11168.376282211659</v>
      </c>
      <c r="AF105" s="157">
        <f t="shared" si="89"/>
        <v>78899.174380785582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58477.949371119255</v>
      </c>
      <c r="K106" s="157">
        <f t="shared" si="90"/>
        <v>164956.67204949167</v>
      </c>
      <c r="L106" s="157">
        <f t="shared" si="90"/>
        <v>215946.50533354562</v>
      </c>
      <c r="M106" s="210">
        <f t="shared" si="90"/>
        <v>305367.20722359954</v>
      </c>
      <c r="N106" s="157">
        <f t="shared" si="90"/>
        <v>307765.14203834691</v>
      </c>
      <c r="O106" s="157">
        <f t="shared" si="90"/>
        <v>186696.38592580802</v>
      </c>
      <c r="P106" s="157">
        <f t="shared" si="90"/>
        <v>179407.28273477836</v>
      </c>
      <c r="Q106" s="157">
        <f t="shared" si="90"/>
        <v>124115.81413332727</v>
      </c>
      <c r="R106" s="157">
        <f t="shared" si="90"/>
        <v>97112.834625969466</v>
      </c>
      <c r="S106" s="157">
        <f t="shared" si="90"/>
        <v>90981.872768212532</v>
      </c>
      <c r="T106" s="157">
        <f t="shared" si="90"/>
        <v>90288.170673459637</v>
      </c>
      <c r="U106" s="157">
        <f t="shared" si="90"/>
        <v>72407.487433757138</v>
      </c>
      <c r="V106" s="157">
        <f t="shared" si="90"/>
        <v>62486.865148861652</v>
      </c>
      <c r="W106" s="157">
        <f t="shared" si="90"/>
        <v>53004.75356517388</v>
      </c>
      <c r="X106" s="157">
        <f t="shared" si="90"/>
        <v>33411.194759706144</v>
      </c>
      <c r="Y106" s="157">
        <f t="shared" si="90"/>
        <v>28676.962267154915</v>
      </c>
      <c r="Z106" s="157">
        <f t="shared" si="90"/>
        <v>35336.502376782591</v>
      </c>
      <c r="AA106" s="157">
        <f t="shared" si="90"/>
        <v>21013.259944958721</v>
      </c>
      <c r="AB106" s="157">
        <f t="shared" si="90"/>
        <v>18613.960470352766</v>
      </c>
      <c r="AC106" s="157">
        <f t="shared" si="90"/>
        <v>18996.065230741238</v>
      </c>
      <c r="AD106" s="157">
        <f t="shared" si="90"/>
        <v>16637.478108581436</v>
      </c>
      <c r="AE106" s="157">
        <f t="shared" si="90"/>
        <v>11168.376282211659</v>
      </c>
      <c r="AF106" s="157">
        <f t="shared" si="90"/>
        <v>78899.174380785582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58477.949371119255</v>
      </c>
      <c r="K107" s="157">
        <f t="shared" si="91"/>
        <v>164956.67204949167</v>
      </c>
      <c r="L107" s="157">
        <f t="shared" si="91"/>
        <v>215946.50533354562</v>
      </c>
      <c r="M107" s="210">
        <f t="shared" si="91"/>
        <v>305367.20722359954</v>
      </c>
      <c r="N107" s="157">
        <f t="shared" si="91"/>
        <v>307765.14203834691</v>
      </c>
      <c r="O107" s="157">
        <f t="shared" si="91"/>
        <v>186696.38592580802</v>
      </c>
      <c r="P107" s="157">
        <f t="shared" si="91"/>
        <v>179407.28273477836</v>
      </c>
      <c r="Q107" s="157">
        <f t="shared" si="91"/>
        <v>124115.81413332727</v>
      </c>
      <c r="R107" s="157">
        <f t="shared" si="91"/>
        <v>97112.834625969466</v>
      </c>
      <c r="S107" s="157">
        <f t="shared" si="91"/>
        <v>90981.872768212532</v>
      </c>
      <c r="T107" s="157">
        <f t="shared" si="91"/>
        <v>90288.170673459637</v>
      </c>
      <c r="U107" s="157">
        <f t="shared" si="91"/>
        <v>72407.487433757138</v>
      </c>
      <c r="V107" s="157">
        <f t="shared" si="91"/>
        <v>62486.865148861652</v>
      </c>
      <c r="W107" s="157">
        <f t="shared" si="91"/>
        <v>53004.75356517388</v>
      </c>
      <c r="X107" s="157">
        <f t="shared" si="91"/>
        <v>33411.194759706144</v>
      </c>
      <c r="Y107" s="157">
        <f t="shared" si="91"/>
        <v>28676.962267154915</v>
      </c>
      <c r="Z107" s="157">
        <f t="shared" si="91"/>
        <v>35336.502376782591</v>
      </c>
      <c r="AA107" s="157">
        <f t="shared" si="91"/>
        <v>21013.259944958721</v>
      </c>
      <c r="AB107" s="157">
        <f t="shared" si="91"/>
        <v>18613.960470352766</v>
      </c>
      <c r="AC107" s="157">
        <f t="shared" si="91"/>
        <v>18996.065230741238</v>
      </c>
      <c r="AD107" s="157">
        <f t="shared" si="91"/>
        <v>16637.478108581436</v>
      </c>
      <c r="AE107" s="157">
        <f t="shared" si="91"/>
        <v>11168.376282211659</v>
      </c>
      <c r="AF107" s="157">
        <f t="shared" si="91"/>
        <v>78899.174380785582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58477.949371119255</v>
      </c>
      <c r="K108" s="157">
        <f t="shared" si="92"/>
        <v>164956.67204949167</v>
      </c>
      <c r="L108" s="157">
        <f t="shared" si="92"/>
        <v>215946.50533354562</v>
      </c>
      <c r="M108" s="210">
        <f t="shared" si="92"/>
        <v>305367.20722359954</v>
      </c>
      <c r="N108" s="157">
        <f t="shared" si="92"/>
        <v>307765.14203834691</v>
      </c>
      <c r="O108" s="157">
        <f t="shared" si="92"/>
        <v>186696.38592580802</v>
      </c>
      <c r="P108" s="157">
        <f t="shared" si="92"/>
        <v>179407.28273477836</v>
      </c>
      <c r="Q108" s="157">
        <f t="shared" si="92"/>
        <v>124115.81413332727</v>
      </c>
      <c r="R108" s="157">
        <f t="shared" si="92"/>
        <v>97112.834625969466</v>
      </c>
      <c r="S108" s="157">
        <f t="shared" si="92"/>
        <v>90981.872768212532</v>
      </c>
      <c r="T108" s="157">
        <f t="shared" si="92"/>
        <v>90288.170673459637</v>
      </c>
      <c r="U108" s="157">
        <f t="shared" si="92"/>
        <v>72407.487433757138</v>
      </c>
      <c r="V108" s="157">
        <f t="shared" si="92"/>
        <v>62486.865148861652</v>
      </c>
      <c r="W108" s="157">
        <f t="shared" si="92"/>
        <v>53004.75356517388</v>
      </c>
      <c r="X108" s="157">
        <f t="shared" si="92"/>
        <v>33411.194759706144</v>
      </c>
      <c r="Y108" s="157">
        <f t="shared" si="92"/>
        <v>28676.962267154915</v>
      </c>
      <c r="Z108" s="157">
        <f t="shared" si="92"/>
        <v>35336.502376782591</v>
      </c>
      <c r="AA108" s="157">
        <f t="shared" si="92"/>
        <v>21013.259944958721</v>
      </c>
      <c r="AB108" s="157">
        <f t="shared" si="92"/>
        <v>18613.960470352766</v>
      </c>
      <c r="AC108" s="157">
        <f t="shared" si="92"/>
        <v>18996.065230741238</v>
      </c>
      <c r="AD108" s="157">
        <f t="shared" si="92"/>
        <v>16637.478108581436</v>
      </c>
      <c r="AE108" s="157">
        <f t="shared" si="92"/>
        <v>11168.376282211659</v>
      </c>
      <c r="AF108" s="157">
        <f t="shared" si="92"/>
        <v>78899.174380785582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58477.949371119255</v>
      </c>
      <c r="K109" s="157">
        <f t="shared" si="93"/>
        <v>164956.67204949167</v>
      </c>
      <c r="L109" s="157">
        <f t="shared" si="93"/>
        <v>215946.50533354562</v>
      </c>
      <c r="M109" s="210">
        <f t="shared" si="93"/>
        <v>305367.20722359954</v>
      </c>
      <c r="N109" s="157">
        <f t="shared" si="93"/>
        <v>307765.14203834691</v>
      </c>
      <c r="O109" s="157">
        <f t="shared" si="93"/>
        <v>186696.38592580802</v>
      </c>
      <c r="P109" s="157">
        <f t="shared" si="93"/>
        <v>179407.28273477836</v>
      </c>
      <c r="Q109" s="157">
        <f t="shared" si="93"/>
        <v>124115.81413332727</v>
      </c>
      <c r="R109" s="157">
        <f t="shared" si="93"/>
        <v>97112.834625969466</v>
      </c>
      <c r="S109" s="157">
        <f t="shared" si="93"/>
        <v>90981.872768212532</v>
      </c>
      <c r="T109" s="157">
        <f t="shared" si="93"/>
        <v>90288.170673459637</v>
      </c>
      <c r="U109" s="157">
        <f t="shared" si="93"/>
        <v>72407.487433757138</v>
      </c>
      <c r="V109" s="157">
        <f t="shared" si="93"/>
        <v>62486.865148861652</v>
      </c>
      <c r="W109" s="157">
        <f t="shared" si="93"/>
        <v>53004.75356517388</v>
      </c>
      <c r="X109" s="157">
        <f t="shared" si="93"/>
        <v>33411.194759706144</v>
      </c>
      <c r="Y109" s="157">
        <f t="shared" si="93"/>
        <v>28676.962267154915</v>
      </c>
      <c r="Z109" s="157">
        <f t="shared" si="93"/>
        <v>35336.502376782591</v>
      </c>
      <c r="AA109" s="157">
        <f t="shared" si="93"/>
        <v>21013.259944958721</v>
      </c>
      <c r="AB109" s="157">
        <f t="shared" si="93"/>
        <v>18613.960470352766</v>
      </c>
      <c r="AC109" s="157">
        <f t="shared" si="93"/>
        <v>18996.065230741238</v>
      </c>
      <c r="AD109" s="157">
        <f t="shared" si="93"/>
        <v>16637.478108581436</v>
      </c>
      <c r="AE109" s="157">
        <f t="shared" si="93"/>
        <v>11168.376282211659</v>
      </c>
      <c r="AF109" s="157">
        <f t="shared" si="93"/>
        <v>78899.174380785582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58477.949371119255</v>
      </c>
      <c r="K110" s="157">
        <f t="shared" si="94"/>
        <v>164956.67204949167</v>
      </c>
      <c r="L110" s="157">
        <f t="shared" si="94"/>
        <v>215946.50533354562</v>
      </c>
      <c r="M110" s="210">
        <f t="shared" si="94"/>
        <v>305367.20722359954</v>
      </c>
      <c r="N110" s="157">
        <f t="shared" si="94"/>
        <v>307765.14203834691</v>
      </c>
      <c r="O110" s="157">
        <f t="shared" si="94"/>
        <v>186696.38592580802</v>
      </c>
      <c r="P110" s="157">
        <f t="shared" si="94"/>
        <v>179407.28273477836</v>
      </c>
      <c r="Q110" s="157">
        <f t="shared" si="94"/>
        <v>124115.81413332727</v>
      </c>
      <c r="R110" s="157">
        <f t="shared" si="94"/>
        <v>97112.834625969466</v>
      </c>
      <c r="S110" s="157">
        <f t="shared" si="94"/>
        <v>90981.872768212532</v>
      </c>
      <c r="T110" s="157">
        <f t="shared" si="94"/>
        <v>90288.170673459637</v>
      </c>
      <c r="U110" s="157">
        <f t="shared" si="94"/>
        <v>72407.487433757138</v>
      </c>
      <c r="V110" s="157">
        <f t="shared" si="94"/>
        <v>62486.865148861652</v>
      </c>
      <c r="W110" s="157">
        <f t="shared" si="94"/>
        <v>53004.75356517388</v>
      </c>
      <c r="X110" s="157">
        <f t="shared" si="94"/>
        <v>33411.194759706144</v>
      </c>
      <c r="Y110" s="157">
        <f t="shared" si="94"/>
        <v>28676.962267154915</v>
      </c>
      <c r="Z110" s="157">
        <f t="shared" si="94"/>
        <v>35336.502376782591</v>
      </c>
      <c r="AA110" s="157">
        <f t="shared" si="94"/>
        <v>21013.259944958721</v>
      </c>
      <c r="AB110" s="157">
        <f t="shared" si="94"/>
        <v>18613.960470352766</v>
      </c>
      <c r="AC110" s="157">
        <f t="shared" si="94"/>
        <v>18996.065230741238</v>
      </c>
      <c r="AD110" s="157">
        <f t="shared" si="94"/>
        <v>16637.478108581436</v>
      </c>
      <c r="AE110" s="157">
        <f t="shared" si="94"/>
        <v>11168.376282211659</v>
      </c>
      <c r="AF110" s="157">
        <f t="shared" si="94"/>
        <v>78899.174380785582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58477.949371119255</v>
      </c>
      <c r="K111" s="157">
        <f t="shared" si="95"/>
        <v>164956.67204949167</v>
      </c>
      <c r="L111" s="157">
        <f t="shared" si="95"/>
        <v>215946.50533354562</v>
      </c>
      <c r="M111" s="210">
        <f t="shared" si="95"/>
        <v>305367.20722359954</v>
      </c>
      <c r="N111" s="157">
        <f t="shared" si="95"/>
        <v>307765.14203834691</v>
      </c>
      <c r="O111" s="157">
        <f t="shared" si="95"/>
        <v>186696.38592580802</v>
      </c>
      <c r="P111" s="157">
        <f t="shared" si="95"/>
        <v>179407.28273477836</v>
      </c>
      <c r="Q111" s="157">
        <f t="shared" si="95"/>
        <v>124115.81413332727</v>
      </c>
      <c r="R111" s="157">
        <f t="shared" si="95"/>
        <v>97112.834625969466</v>
      </c>
      <c r="S111" s="157">
        <f t="shared" si="95"/>
        <v>90981.872768212532</v>
      </c>
      <c r="T111" s="157">
        <f t="shared" si="95"/>
        <v>90288.170673459637</v>
      </c>
      <c r="U111" s="157">
        <f t="shared" si="95"/>
        <v>72407.487433757138</v>
      </c>
      <c r="V111" s="157">
        <f t="shared" si="95"/>
        <v>62486.865148861652</v>
      </c>
      <c r="W111" s="157">
        <f t="shared" si="95"/>
        <v>53004.75356517388</v>
      </c>
      <c r="X111" s="157">
        <f t="shared" si="95"/>
        <v>33411.194759706144</v>
      </c>
      <c r="Y111" s="157">
        <f t="shared" si="95"/>
        <v>28676.962267154915</v>
      </c>
      <c r="Z111" s="157">
        <f t="shared" si="95"/>
        <v>35336.502376782591</v>
      </c>
      <c r="AA111" s="157">
        <f t="shared" si="95"/>
        <v>21013.259944958721</v>
      </c>
      <c r="AB111" s="157">
        <f t="shared" si="95"/>
        <v>18613.960470352766</v>
      </c>
      <c r="AC111" s="157">
        <f t="shared" si="95"/>
        <v>18996.065230741238</v>
      </c>
      <c r="AD111" s="157">
        <f t="shared" si="95"/>
        <v>16637.478108581436</v>
      </c>
      <c r="AE111" s="157">
        <f t="shared" si="95"/>
        <v>11168.376282211659</v>
      </c>
      <c r="AF111" s="157">
        <f t="shared" si="95"/>
        <v>78899.174380785582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58477.949371119255</v>
      </c>
      <c r="K112" s="157">
        <f t="shared" si="96"/>
        <v>164956.67204949167</v>
      </c>
      <c r="L112" s="157">
        <f t="shared" si="96"/>
        <v>215946.50533354562</v>
      </c>
      <c r="M112" s="210">
        <f t="shared" si="96"/>
        <v>305367.20722359954</v>
      </c>
      <c r="N112" s="157">
        <f t="shared" si="96"/>
        <v>307765.14203834691</v>
      </c>
      <c r="O112" s="157">
        <f t="shared" si="96"/>
        <v>186696.38592580802</v>
      </c>
      <c r="P112" s="157">
        <f t="shared" si="96"/>
        <v>179407.28273477836</v>
      </c>
      <c r="Q112" s="157">
        <f t="shared" si="96"/>
        <v>124115.81413332727</v>
      </c>
      <c r="R112" s="157">
        <f t="shared" si="96"/>
        <v>97112.834625969466</v>
      </c>
      <c r="S112" s="157">
        <f t="shared" si="96"/>
        <v>90981.872768212532</v>
      </c>
      <c r="T112" s="157">
        <f t="shared" si="96"/>
        <v>90288.170673459637</v>
      </c>
      <c r="U112" s="157">
        <f t="shared" si="96"/>
        <v>72407.487433757138</v>
      </c>
      <c r="V112" s="157">
        <f t="shared" si="96"/>
        <v>62486.865148861652</v>
      </c>
      <c r="W112" s="157">
        <f t="shared" si="96"/>
        <v>53004.75356517388</v>
      </c>
      <c r="X112" s="157">
        <f t="shared" si="96"/>
        <v>33411.194759706144</v>
      </c>
      <c r="Y112" s="157">
        <f t="shared" si="96"/>
        <v>28676.962267154915</v>
      </c>
      <c r="Z112" s="157">
        <f t="shared" si="96"/>
        <v>35336.502376782591</v>
      </c>
      <c r="AA112" s="157">
        <f t="shared" si="96"/>
        <v>21013.259944958721</v>
      </c>
      <c r="AB112" s="157">
        <f t="shared" si="96"/>
        <v>18613.960470352766</v>
      </c>
      <c r="AC112" s="157">
        <f t="shared" si="96"/>
        <v>18996.065230741238</v>
      </c>
      <c r="AD112" s="157">
        <f t="shared" si="96"/>
        <v>16637.478108581436</v>
      </c>
      <c r="AE112" s="157">
        <f t="shared" si="96"/>
        <v>11168.376282211659</v>
      </c>
      <c r="AF112" s="157">
        <f t="shared" si="96"/>
        <v>78899.174380785582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58477.949371119255</v>
      </c>
      <c r="K113" s="157">
        <f t="shared" si="97"/>
        <v>164956.67204949167</v>
      </c>
      <c r="L113" s="157">
        <f t="shared" si="97"/>
        <v>215946.50533354562</v>
      </c>
      <c r="M113" s="210">
        <f t="shared" si="97"/>
        <v>305367.20722359954</v>
      </c>
      <c r="N113" s="157">
        <f t="shared" si="97"/>
        <v>307765.14203834691</v>
      </c>
      <c r="O113" s="157">
        <f t="shared" si="97"/>
        <v>186696.38592580802</v>
      </c>
      <c r="P113" s="157">
        <f t="shared" si="97"/>
        <v>179407.28273477836</v>
      </c>
      <c r="Q113" s="157">
        <f t="shared" si="97"/>
        <v>124115.81413332727</v>
      </c>
      <c r="R113" s="157">
        <f t="shared" si="97"/>
        <v>97112.834625969466</v>
      </c>
      <c r="S113" s="157">
        <f t="shared" si="97"/>
        <v>90981.872768212532</v>
      </c>
      <c r="T113" s="157">
        <f t="shared" si="97"/>
        <v>90288.170673459637</v>
      </c>
      <c r="U113" s="157">
        <f t="shared" si="97"/>
        <v>72407.487433757138</v>
      </c>
      <c r="V113" s="157">
        <f t="shared" si="97"/>
        <v>62486.865148861652</v>
      </c>
      <c r="W113" s="157">
        <f t="shared" si="97"/>
        <v>53004.75356517388</v>
      </c>
      <c r="X113" s="157">
        <f t="shared" si="97"/>
        <v>33411.194759706144</v>
      </c>
      <c r="Y113" s="157">
        <f t="shared" si="97"/>
        <v>28676.962267154915</v>
      </c>
      <c r="Z113" s="157">
        <f t="shared" si="97"/>
        <v>35336.502376782591</v>
      </c>
      <c r="AA113" s="157">
        <f t="shared" si="97"/>
        <v>21013.259944958721</v>
      </c>
      <c r="AB113" s="157">
        <f t="shared" si="97"/>
        <v>18613.960470352766</v>
      </c>
      <c r="AC113" s="157">
        <f t="shared" si="97"/>
        <v>18996.065230741238</v>
      </c>
      <c r="AD113" s="157">
        <f t="shared" si="97"/>
        <v>16637.478108581436</v>
      </c>
      <c r="AE113" s="157">
        <f t="shared" si="97"/>
        <v>11168.376282211659</v>
      </c>
      <c r="AF113" s="157">
        <f t="shared" si="97"/>
        <v>78899.174380785582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58477.949371119255</v>
      </c>
      <c r="K114" s="157">
        <f t="shared" si="98"/>
        <v>164956.67204949167</v>
      </c>
      <c r="L114" s="157">
        <f t="shared" si="98"/>
        <v>215946.50533354562</v>
      </c>
      <c r="M114" s="210">
        <f t="shared" si="98"/>
        <v>305367.20722359954</v>
      </c>
      <c r="N114" s="157">
        <f t="shared" si="98"/>
        <v>307765.14203834691</v>
      </c>
      <c r="O114" s="157">
        <f t="shared" si="98"/>
        <v>186696.38592580802</v>
      </c>
      <c r="P114" s="157">
        <f t="shared" si="98"/>
        <v>179407.28273477836</v>
      </c>
      <c r="Q114" s="157">
        <f t="shared" si="98"/>
        <v>124115.81413332727</v>
      </c>
      <c r="R114" s="157">
        <f t="shared" si="98"/>
        <v>97112.834625969466</v>
      </c>
      <c r="S114" s="157">
        <f t="shared" si="98"/>
        <v>90981.872768212532</v>
      </c>
      <c r="T114" s="157">
        <f t="shared" si="98"/>
        <v>90288.170673459637</v>
      </c>
      <c r="U114" s="157">
        <f t="shared" si="98"/>
        <v>72407.487433757138</v>
      </c>
      <c r="V114" s="157">
        <f t="shared" si="98"/>
        <v>62486.865148861652</v>
      </c>
      <c r="W114" s="157">
        <f t="shared" si="98"/>
        <v>53004.75356517388</v>
      </c>
      <c r="X114" s="157">
        <f t="shared" si="98"/>
        <v>33411.194759706144</v>
      </c>
      <c r="Y114" s="157">
        <f t="shared" si="98"/>
        <v>28676.962267154915</v>
      </c>
      <c r="Z114" s="157">
        <f t="shared" si="98"/>
        <v>35336.502376782591</v>
      </c>
      <c r="AA114" s="157">
        <f t="shared" si="98"/>
        <v>21013.259944958721</v>
      </c>
      <c r="AB114" s="157">
        <f t="shared" si="98"/>
        <v>18613.960470352766</v>
      </c>
      <c r="AC114" s="157">
        <f t="shared" si="98"/>
        <v>18996.065230741238</v>
      </c>
      <c r="AD114" s="157">
        <f t="shared" si="98"/>
        <v>16637.478108581436</v>
      </c>
      <c r="AE114" s="157">
        <f t="shared" si="98"/>
        <v>11168.376282211659</v>
      </c>
      <c r="AF114" s="157">
        <f t="shared" si="98"/>
        <v>78899.174380785582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58477.949371119255</v>
      </c>
      <c r="K115" s="157">
        <f t="shared" si="99"/>
        <v>164956.67204949167</v>
      </c>
      <c r="L115" s="157">
        <f t="shared" si="99"/>
        <v>215946.50533354562</v>
      </c>
      <c r="M115" s="210">
        <f t="shared" si="99"/>
        <v>305367.20722359954</v>
      </c>
      <c r="N115" s="157">
        <f t="shared" si="99"/>
        <v>307765.14203834691</v>
      </c>
      <c r="O115" s="157">
        <f t="shared" si="99"/>
        <v>186696.38592580802</v>
      </c>
      <c r="P115" s="157">
        <f t="shared" si="99"/>
        <v>179407.28273477836</v>
      </c>
      <c r="Q115" s="157">
        <f t="shared" si="99"/>
        <v>124115.81413332727</v>
      </c>
      <c r="R115" s="157">
        <f t="shared" si="99"/>
        <v>97112.834625969466</v>
      </c>
      <c r="S115" s="157">
        <f t="shared" si="99"/>
        <v>90981.872768212532</v>
      </c>
      <c r="T115" s="157">
        <f t="shared" si="99"/>
        <v>90288.170673459637</v>
      </c>
      <c r="U115" s="157">
        <f t="shared" si="99"/>
        <v>72407.487433757138</v>
      </c>
      <c r="V115" s="157">
        <f t="shared" si="99"/>
        <v>62486.865148861652</v>
      </c>
      <c r="W115" s="157">
        <f t="shared" si="99"/>
        <v>53004.75356517388</v>
      </c>
      <c r="X115" s="157">
        <f t="shared" si="99"/>
        <v>33411.194759706144</v>
      </c>
      <c r="Y115" s="157">
        <f t="shared" si="99"/>
        <v>28676.962267154915</v>
      </c>
      <c r="Z115" s="157">
        <f t="shared" si="99"/>
        <v>35336.502376782591</v>
      </c>
      <c r="AA115" s="157">
        <f t="shared" si="99"/>
        <v>21013.259944958721</v>
      </c>
      <c r="AB115" s="157">
        <f t="shared" si="99"/>
        <v>18613.960470352766</v>
      </c>
      <c r="AC115" s="157">
        <f t="shared" si="99"/>
        <v>18996.065230741238</v>
      </c>
      <c r="AD115" s="157">
        <f t="shared" si="99"/>
        <v>16637.478108581436</v>
      </c>
      <c r="AE115" s="157">
        <f t="shared" si="99"/>
        <v>11168.376282211659</v>
      </c>
      <c r="AF115" s="157">
        <f t="shared" si="99"/>
        <v>78899.174380785582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58477.949371119255</v>
      </c>
      <c r="K116" s="157">
        <f t="shared" si="100"/>
        <v>164956.67204949167</v>
      </c>
      <c r="L116" s="157">
        <f t="shared" si="100"/>
        <v>215946.50533354562</v>
      </c>
      <c r="M116" s="210">
        <f t="shared" si="100"/>
        <v>305367.20722359954</v>
      </c>
      <c r="N116" s="157">
        <f t="shared" si="100"/>
        <v>307765.14203834691</v>
      </c>
      <c r="O116" s="157">
        <f t="shared" si="100"/>
        <v>186696.38592580802</v>
      </c>
      <c r="P116" s="157">
        <f t="shared" si="100"/>
        <v>179407.28273477836</v>
      </c>
      <c r="Q116" s="157">
        <f t="shared" si="100"/>
        <v>124115.81413332727</v>
      </c>
      <c r="R116" s="157">
        <f t="shared" si="100"/>
        <v>97112.834625969466</v>
      </c>
      <c r="S116" s="157">
        <f t="shared" si="100"/>
        <v>90981.872768212532</v>
      </c>
      <c r="T116" s="157">
        <f t="shared" si="100"/>
        <v>90288.170673459637</v>
      </c>
      <c r="U116" s="157">
        <f t="shared" si="100"/>
        <v>72407.487433757138</v>
      </c>
      <c r="V116" s="157">
        <f t="shared" si="100"/>
        <v>62486.865148861652</v>
      </c>
      <c r="W116" s="157">
        <f t="shared" si="100"/>
        <v>53004.75356517388</v>
      </c>
      <c r="X116" s="157">
        <f t="shared" si="100"/>
        <v>33411.194759706144</v>
      </c>
      <c r="Y116" s="157">
        <f t="shared" si="100"/>
        <v>28676.962267154915</v>
      </c>
      <c r="Z116" s="157">
        <f t="shared" si="100"/>
        <v>35336.502376782591</v>
      </c>
      <c r="AA116" s="157">
        <f t="shared" si="100"/>
        <v>21013.259944958721</v>
      </c>
      <c r="AB116" s="157">
        <f t="shared" si="100"/>
        <v>18613.960470352766</v>
      </c>
      <c r="AC116" s="157">
        <f t="shared" si="100"/>
        <v>18996.065230741238</v>
      </c>
      <c r="AD116" s="157">
        <f t="shared" si="100"/>
        <v>16637.478108581436</v>
      </c>
      <c r="AE116" s="157">
        <f t="shared" si="100"/>
        <v>11168.376282211659</v>
      </c>
      <c r="AF116" s="157">
        <f t="shared" si="100"/>
        <v>78899.174380785582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58477.949371119255</v>
      </c>
      <c r="K117" s="157">
        <f t="shared" si="101"/>
        <v>164956.67204949167</v>
      </c>
      <c r="L117" s="157">
        <f t="shared" si="101"/>
        <v>215946.50533354562</v>
      </c>
      <c r="M117" s="210">
        <f t="shared" si="101"/>
        <v>305367.20722359954</v>
      </c>
      <c r="N117" s="157">
        <f t="shared" si="101"/>
        <v>307765.14203834691</v>
      </c>
      <c r="O117" s="157">
        <f t="shared" si="101"/>
        <v>186696.38592580802</v>
      </c>
      <c r="P117" s="157">
        <f t="shared" si="101"/>
        <v>179407.28273477836</v>
      </c>
      <c r="Q117" s="157">
        <f t="shared" si="101"/>
        <v>124115.81413332727</v>
      </c>
      <c r="R117" s="157">
        <f t="shared" si="101"/>
        <v>97112.834625969466</v>
      </c>
      <c r="S117" s="157">
        <f t="shared" si="101"/>
        <v>90981.872768212532</v>
      </c>
      <c r="T117" s="157">
        <f t="shared" si="101"/>
        <v>90288.170673459637</v>
      </c>
      <c r="U117" s="157">
        <f t="shared" si="101"/>
        <v>72407.487433757138</v>
      </c>
      <c r="V117" s="157">
        <f t="shared" si="101"/>
        <v>62486.865148861652</v>
      </c>
      <c r="W117" s="157">
        <f t="shared" si="101"/>
        <v>53004.75356517388</v>
      </c>
      <c r="X117" s="157">
        <f t="shared" si="101"/>
        <v>33411.194759706144</v>
      </c>
      <c r="Y117" s="157">
        <f t="shared" si="101"/>
        <v>28676.962267154915</v>
      </c>
      <c r="Z117" s="157">
        <f t="shared" si="101"/>
        <v>35336.502376782591</v>
      </c>
      <c r="AA117" s="157">
        <f t="shared" si="101"/>
        <v>21013.259944958721</v>
      </c>
      <c r="AB117" s="157">
        <f t="shared" si="101"/>
        <v>18613.960470352766</v>
      </c>
      <c r="AC117" s="157">
        <f t="shared" si="101"/>
        <v>18996.065230741238</v>
      </c>
      <c r="AD117" s="157">
        <f t="shared" si="101"/>
        <v>16637.478108581436</v>
      </c>
      <c r="AE117" s="157">
        <f t="shared" si="101"/>
        <v>11168.376282211659</v>
      </c>
      <c r="AF117" s="157">
        <f t="shared" si="101"/>
        <v>78899.174380785582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58477.949371119255</v>
      </c>
      <c r="K118" s="157">
        <f t="shared" si="102"/>
        <v>164956.67204949167</v>
      </c>
      <c r="L118" s="157">
        <f t="shared" si="102"/>
        <v>215946.50533354562</v>
      </c>
      <c r="M118" s="210">
        <f t="shared" si="102"/>
        <v>305367.20722359954</v>
      </c>
      <c r="N118" s="157">
        <f t="shared" si="102"/>
        <v>307765.14203834691</v>
      </c>
      <c r="O118" s="157">
        <f t="shared" si="102"/>
        <v>186696.38592580802</v>
      </c>
      <c r="P118" s="157">
        <f t="shared" si="102"/>
        <v>179407.28273477836</v>
      </c>
      <c r="Q118" s="157">
        <f t="shared" si="102"/>
        <v>124115.81413332727</v>
      </c>
      <c r="R118" s="157">
        <f t="shared" si="102"/>
        <v>97112.834625969466</v>
      </c>
      <c r="S118" s="157">
        <f t="shared" si="102"/>
        <v>90981.872768212532</v>
      </c>
      <c r="T118" s="157">
        <f t="shared" si="102"/>
        <v>90288.170673459637</v>
      </c>
      <c r="U118" s="157">
        <f t="shared" si="102"/>
        <v>72407.487433757138</v>
      </c>
      <c r="V118" s="157">
        <f t="shared" si="102"/>
        <v>62486.865148861652</v>
      </c>
      <c r="W118" s="157">
        <f t="shared" si="102"/>
        <v>53004.75356517388</v>
      </c>
      <c r="X118" s="157">
        <f t="shared" si="102"/>
        <v>33411.194759706144</v>
      </c>
      <c r="Y118" s="157">
        <f t="shared" si="102"/>
        <v>28676.962267154915</v>
      </c>
      <c r="Z118" s="157">
        <f t="shared" si="102"/>
        <v>35336.502376782591</v>
      </c>
      <c r="AA118" s="157">
        <f t="shared" si="102"/>
        <v>21013.259944958721</v>
      </c>
      <c r="AB118" s="157">
        <f t="shared" si="102"/>
        <v>18613.960470352766</v>
      </c>
      <c r="AC118" s="157">
        <f t="shared" si="102"/>
        <v>18996.065230741238</v>
      </c>
      <c r="AD118" s="157">
        <f t="shared" si="102"/>
        <v>16637.478108581436</v>
      </c>
      <c r="AE118" s="157">
        <f t="shared" si="102"/>
        <v>11168.376282211659</v>
      </c>
      <c r="AF118" s="157">
        <f t="shared" si="102"/>
        <v>78899.174380785582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39997558519241921"/>
    <outlinePr summaryBelow="0" summaryRight="0"/>
  </sheetPr>
  <dimension ref="A1:AF1021"/>
  <sheetViews>
    <sheetView workbookViewId="0">
      <selection activeCell="J50" sqref="J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DC_annuity_40k_60k_raw!D13+Inputs!M3*Inputs!M4</f>
        <v>52.5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s="223" customFormat="1" ht="15.75" customHeight="1" x14ac:dyDescent="0.15">
      <c r="A8" s="217" t="s">
        <v>90</v>
      </c>
      <c r="B8" s="219">
        <f>Heat_map_raw!B8</f>
        <v>428</v>
      </c>
      <c r="C8" s="219">
        <f>Heat_map_raw!C8</f>
        <v>482</v>
      </c>
      <c r="D8" s="219">
        <f>Heat_map_raw!D8</f>
        <v>555</v>
      </c>
      <c r="E8" s="219">
        <f>Heat_map_raw!E8</f>
        <v>673</v>
      </c>
      <c r="F8" s="219">
        <f>Heat_map_raw!F8</f>
        <v>906</v>
      </c>
      <c r="G8" s="219">
        <f>Heat_map_raw!G8</f>
        <v>989</v>
      </c>
      <c r="H8" s="218">
        <f>Heat_map_raw!H8</f>
        <v>1744</v>
      </c>
      <c r="I8" s="218">
        <f>Heat_map_raw!I8</f>
        <v>1471</v>
      </c>
      <c r="J8" s="225">
        <f>Heat_map_raw!J8</f>
        <v>3058</v>
      </c>
      <c r="K8" s="226">
        <f>Heat_map_raw!K8</f>
        <v>2708</v>
      </c>
      <c r="L8" s="226">
        <f>Heat_map_raw!L8</f>
        <v>2376</v>
      </c>
      <c r="M8" s="227">
        <f>Heat_map_raw!M8</f>
        <v>2328</v>
      </c>
      <c r="N8" s="218">
        <f>Heat_map_raw!N8</f>
        <v>2099</v>
      </c>
      <c r="O8" s="218">
        <f>Heat_map_raw!O8</f>
        <v>1038</v>
      </c>
      <c r="P8" s="219">
        <f>Heat_map_raw!P8</f>
        <v>956</v>
      </c>
      <c r="Q8" s="219">
        <f>Heat_map_raw!Q8</f>
        <v>663</v>
      </c>
      <c r="R8" s="219">
        <f>Heat_map_raw!R8</f>
        <v>520</v>
      </c>
      <c r="S8" s="219">
        <f>Heat_map_raw!S8</f>
        <v>476</v>
      </c>
      <c r="T8" s="219">
        <f>Heat_map_raw!T8</f>
        <v>316</v>
      </c>
      <c r="U8" s="219">
        <f>Heat_map_raw!U8</f>
        <v>265</v>
      </c>
      <c r="V8" s="219">
        <f>Heat_map_raw!V8</f>
        <v>218</v>
      </c>
      <c r="W8" s="219">
        <f>Heat_map_raw!W8</f>
        <v>162</v>
      </c>
      <c r="X8" s="219">
        <f>Heat_map_raw!X8</f>
        <v>123</v>
      </c>
      <c r="Y8" s="219">
        <f>Heat_map_raw!Y8</f>
        <v>106</v>
      </c>
      <c r="Z8" s="219">
        <f>Heat_map_raw!Z8</f>
        <v>102</v>
      </c>
      <c r="AA8" s="219">
        <f>Heat_map_raw!AA8</f>
        <v>67</v>
      </c>
      <c r="AB8" s="219">
        <f>Heat_map_raw!AB8</f>
        <v>67</v>
      </c>
      <c r="AC8" s="219">
        <f>Heat_map_raw!AC8</f>
        <v>49</v>
      </c>
      <c r="AD8" s="219">
        <f>Heat_map_raw!AD8</f>
        <v>50</v>
      </c>
      <c r="AE8" s="219">
        <f>Heat_map_raw!AE8</f>
        <v>30</v>
      </c>
      <c r="AF8" s="219">
        <f>Heat_map_raw!AF8</f>
        <v>217</v>
      </c>
    </row>
    <row r="9" spans="1:32" ht="15.75" customHeight="1" x14ac:dyDescent="0.15">
      <c r="A9" s="57" t="s">
        <v>85</v>
      </c>
      <c r="B9" s="58">
        <f t="shared" ref="B9:AF9" si="3">B21-B22</f>
        <v>103384.99700913648</v>
      </c>
      <c r="C9" s="58">
        <f t="shared" si="3"/>
        <v>349286.69550283044</v>
      </c>
      <c r="D9" s="58">
        <f t="shared" si="3"/>
        <v>670311.60444007907</v>
      </c>
      <c r="E9" s="58">
        <f t="shared" si="3"/>
        <v>1137959.6282944912</v>
      </c>
      <c r="F9" s="58">
        <f t="shared" si="3"/>
        <v>1969629.1252628472</v>
      </c>
      <c r="G9" s="58">
        <f t="shared" si="3"/>
        <v>2627863.0431364374</v>
      </c>
      <c r="H9" s="58">
        <f t="shared" si="3"/>
        <v>5476506.1967082806</v>
      </c>
      <c r="I9" s="58">
        <f t="shared" si="3"/>
        <v>5329883.0817911122</v>
      </c>
      <c r="J9" s="92">
        <f t="shared" si="3"/>
        <v>13212195.461469438</v>
      </c>
      <c r="K9" s="69">
        <f t="shared" si="3"/>
        <v>14107787.797539618</v>
      </c>
      <c r="L9" s="69">
        <f t="shared" si="3"/>
        <v>14490763.644331355</v>
      </c>
      <c r="M9" s="101">
        <f t="shared" si="3"/>
        <v>16267928.893074818</v>
      </c>
      <c r="N9" s="58">
        <f t="shared" si="3"/>
        <v>15577523.990937643</v>
      </c>
      <c r="O9" s="58">
        <f t="shared" si="3"/>
        <v>7703415.8659329526</v>
      </c>
      <c r="P9" s="58">
        <f t="shared" si="3"/>
        <v>7094860.8553293869</v>
      </c>
      <c r="Q9" s="58">
        <f t="shared" si="3"/>
        <v>4920389.9028068855</v>
      </c>
      <c r="R9" s="58">
        <f t="shared" si="3"/>
        <v>3859129.335534811</v>
      </c>
      <c r="S9" s="58">
        <f t="shared" si="3"/>
        <v>3532587.6225280222</v>
      </c>
      <c r="T9" s="58">
        <f t="shared" si="3"/>
        <v>2345163.2115942333</v>
      </c>
      <c r="U9" s="58">
        <f t="shared" si="3"/>
        <v>1966671.6806090875</v>
      </c>
      <c r="V9" s="58">
        <f t="shared" si="3"/>
        <v>1617865.7598972865</v>
      </c>
      <c r="W9" s="58">
        <f t="shared" si="3"/>
        <v>1202267.2160704616</v>
      </c>
      <c r="X9" s="58">
        <f t="shared" si="3"/>
        <v>912832.51590534998</v>
      </c>
      <c r="Y9" s="58">
        <f t="shared" si="3"/>
        <v>786668.67224363377</v>
      </c>
      <c r="Z9" s="58">
        <f t="shared" si="3"/>
        <v>756983.0619702898</v>
      </c>
      <c r="AA9" s="58">
        <f t="shared" si="3"/>
        <v>497233.97207852383</v>
      </c>
      <c r="AB9" s="58">
        <f t="shared" si="3"/>
        <v>497233.9720785243</v>
      </c>
      <c r="AC9" s="58">
        <f t="shared" si="3"/>
        <v>363648.72584847338</v>
      </c>
      <c r="AD9" s="58">
        <f t="shared" si="3"/>
        <v>371070.12841680925</v>
      </c>
      <c r="AE9" s="58">
        <f t="shared" si="3"/>
        <v>222642.0770500853</v>
      </c>
      <c r="AF9" s="58">
        <f t="shared" si="3"/>
        <v>1610444.3573289504</v>
      </c>
    </row>
    <row r="10" spans="1:32" ht="15.75" customHeight="1" x14ac:dyDescent="0.15">
      <c r="A10" s="60" t="s">
        <v>86</v>
      </c>
      <c r="B10" s="61">
        <f t="shared" ref="B10:AF10" si="4">B9/B21</f>
        <v>0.30194216416219766</v>
      </c>
      <c r="C10" s="61">
        <f t="shared" si="4"/>
        <v>0.30194216416219782</v>
      </c>
      <c r="D10" s="61">
        <f t="shared" si="4"/>
        <v>0.30194216416219777</v>
      </c>
      <c r="E10" s="61">
        <f t="shared" si="4"/>
        <v>0.30194216416219777</v>
      </c>
      <c r="F10" s="61">
        <f t="shared" si="4"/>
        <v>0.30194216416219755</v>
      </c>
      <c r="G10" s="61">
        <f t="shared" si="4"/>
        <v>0.3019421641621976</v>
      </c>
      <c r="H10" s="61">
        <f t="shared" si="4"/>
        <v>0.30194216416219782</v>
      </c>
      <c r="I10" s="61">
        <f t="shared" si="4"/>
        <v>0.3019421641621976</v>
      </c>
      <c r="J10" s="94">
        <f t="shared" si="4"/>
        <v>0.31768638338854294</v>
      </c>
      <c r="K10" s="66">
        <f t="shared" si="4"/>
        <v>0.34274148229271006</v>
      </c>
      <c r="L10" s="66">
        <f t="shared" si="4"/>
        <v>0.36302418140560755</v>
      </c>
      <c r="M10" s="103">
        <f t="shared" si="4"/>
        <v>0.37977945458582701</v>
      </c>
      <c r="N10" s="61">
        <f t="shared" si="4"/>
        <v>0.37972161285548806</v>
      </c>
      <c r="O10" s="61">
        <f t="shared" si="4"/>
        <v>0.36639512501673421</v>
      </c>
      <c r="P10" s="61">
        <f t="shared" si="4"/>
        <v>0.35397231933699758</v>
      </c>
      <c r="Q10" s="61">
        <f t="shared" si="4"/>
        <v>0.34236429082830316</v>
      </c>
      <c r="R10" s="61">
        <f t="shared" si="4"/>
        <v>0.33149342626538814</v>
      </c>
      <c r="S10" s="61">
        <f t="shared" si="4"/>
        <v>0.32129166665729797</v>
      </c>
      <c r="T10" s="61">
        <f t="shared" si="4"/>
        <v>0.31169908097616944</v>
      </c>
      <c r="U10" s="61">
        <f t="shared" si="4"/>
        <v>0.30266268797812856</v>
      </c>
      <c r="V10" s="61">
        <f t="shared" si="4"/>
        <v>0.2941354771881125</v>
      </c>
      <c r="W10" s="61">
        <f t="shared" si="4"/>
        <v>0.28607559084625661</v>
      </c>
      <c r="X10" s="61">
        <f t="shared" si="4"/>
        <v>0.2784456367646761</v>
      </c>
      <c r="Y10" s="61">
        <f t="shared" si="4"/>
        <v>0.27121210828889258</v>
      </c>
      <c r="Z10" s="61">
        <f t="shared" si="4"/>
        <v>0.26434489238032771</v>
      </c>
      <c r="AA10" s="61">
        <f t="shared" si="4"/>
        <v>0.2578168505867095</v>
      </c>
      <c r="AB10" s="61">
        <f t="shared" si="4"/>
        <v>0.25160346060420136</v>
      </c>
      <c r="AC10" s="61">
        <f t="shared" si="4"/>
        <v>0.24568250844996237</v>
      </c>
      <c r="AD10" s="61">
        <f t="shared" si="4"/>
        <v>0.24003382309976903</v>
      </c>
      <c r="AE10" s="61">
        <f t="shared" si="4"/>
        <v>0.23463904690985968</v>
      </c>
      <c r="AF10" s="61">
        <f t="shared" si="4"/>
        <v>0.22948143631697915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299600</v>
      </c>
      <c r="C12" s="58">
        <f t="shared" si="5"/>
        <v>1012200</v>
      </c>
      <c r="D12" s="58">
        <f t="shared" si="5"/>
        <v>1942500</v>
      </c>
      <c r="E12" s="58">
        <f t="shared" si="5"/>
        <v>3297700.0000000009</v>
      </c>
      <c r="F12" s="58">
        <f t="shared" si="5"/>
        <v>5707800</v>
      </c>
      <c r="G12" s="58">
        <f t="shared" si="5"/>
        <v>7615299.9999999981</v>
      </c>
      <c r="H12" s="58">
        <f t="shared" si="5"/>
        <v>15870400.000000004</v>
      </c>
      <c r="I12" s="69">
        <f t="shared" si="5"/>
        <v>15445500</v>
      </c>
      <c r="J12" s="92">
        <f t="shared" si="5"/>
        <v>36390200.000000007</v>
      </c>
      <c r="K12" s="69">
        <f t="shared" si="5"/>
        <v>36016400.000000007</v>
      </c>
      <c r="L12" s="69">
        <f t="shared" si="5"/>
        <v>34927200</v>
      </c>
      <c r="M12" s="101">
        <f t="shared" si="5"/>
        <v>37480800</v>
      </c>
      <c r="N12" s="69">
        <f t="shared" si="5"/>
        <v>35263200</v>
      </c>
      <c r="O12" s="58">
        <f t="shared" si="5"/>
        <v>17438400</v>
      </c>
      <c r="P12" s="58">
        <f t="shared" si="5"/>
        <v>16060800</v>
      </c>
      <c r="Q12" s="58">
        <f t="shared" si="5"/>
        <v>11138400</v>
      </c>
      <c r="R12" s="58">
        <f t="shared" si="5"/>
        <v>8736000</v>
      </c>
      <c r="S12" s="58">
        <f t="shared" si="5"/>
        <v>7996800</v>
      </c>
      <c r="T12" s="58">
        <f t="shared" si="5"/>
        <v>5308800</v>
      </c>
      <c r="U12" s="58">
        <f t="shared" si="5"/>
        <v>4452000</v>
      </c>
      <c r="V12" s="58">
        <f t="shared" si="5"/>
        <v>3662400</v>
      </c>
      <c r="W12" s="58">
        <f t="shared" si="5"/>
        <v>2721600</v>
      </c>
      <c r="X12" s="58">
        <f t="shared" si="5"/>
        <v>2066400</v>
      </c>
      <c r="Y12" s="58">
        <f t="shared" si="5"/>
        <v>1780800</v>
      </c>
      <c r="Z12" s="58">
        <f t="shared" si="5"/>
        <v>1713600</v>
      </c>
      <c r="AA12" s="58">
        <f t="shared" si="5"/>
        <v>1125600</v>
      </c>
      <c r="AB12" s="58">
        <f t="shared" si="5"/>
        <v>1125600</v>
      </c>
      <c r="AC12" s="58">
        <f t="shared" si="5"/>
        <v>823200</v>
      </c>
      <c r="AD12" s="58">
        <f t="shared" si="5"/>
        <v>840000</v>
      </c>
      <c r="AE12" s="58">
        <f t="shared" si="5"/>
        <v>504000</v>
      </c>
      <c r="AF12" s="58">
        <f t="shared" si="5"/>
        <v>3645600</v>
      </c>
    </row>
    <row r="13" spans="1:32" ht="15.75" customHeight="1" x14ac:dyDescent="0.15">
      <c r="A13" s="62" t="s">
        <v>2</v>
      </c>
      <c r="B13" s="58">
        <f t="shared" ref="B13:AF13" si="6">SUM(B50:B70)</f>
        <v>206302.75464632301</v>
      </c>
      <c r="C13" s="58">
        <f t="shared" si="6"/>
        <v>696994.8206041659</v>
      </c>
      <c r="D13" s="58">
        <f t="shared" si="6"/>
        <v>1337593.7947279117</v>
      </c>
      <c r="E13" s="58">
        <f t="shared" si="6"/>
        <v>2270776.3484552051</v>
      </c>
      <c r="F13" s="58">
        <f t="shared" si="6"/>
        <v>3930356.6854815846</v>
      </c>
      <c r="G13" s="58">
        <f t="shared" si="6"/>
        <v>5243849.6911152983</v>
      </c>
      <c r="H13" s="58">
        <f t="shared" si="6"/>
        <v>10928261.806872511</v>
      </c>
      <c r="I13" s="69">
        <f t="shared" si="6"/>
        <v>10635678.227268966</v>
      </c>
      <c r="J13" s="92">
        <f t="shared" si="6"/>
        <v>23584068.176017039</v>
      </c>
      <c r="K13" s="69">
        <f t="shared" si="6"/>
        <v>20884779.797467027</v>
      </c>
      <c r="L13" s="69">
        <f t="shared" si="6"/>
        <v>18324311.964099567</v>
      </c>
      <c r="M13" s="101">
        <f t="shared" si="6"/>
        <v>17954123.843612716</v>
      </c>
      <c r="N13" s="69">
        <f t="shared" si="6"/>
        <v>16188018.018789982</v>
      </c>
      <c r="O13" s="58">
        <f t="shared" si="6"/>
        <v>8005318.1055283463</v>
      </c>
      <c r="P13" s="58">
        <f t="shared" si="6"/>
        <v>7372913.3996966276</v>
      </c>
      <c r="Q13" s="58">
        <f t="shared" si="6"/>
        <v>5113223.4142247541</v>
      </c>
      <c r="R13" s="58">
        <f t="shared" si="6"/>
        <v>4010371.3052743166</v>
      </c>
      <c r="S13" s="58">
        <f t="shared" si="6"/>
        <v>3671032.1948280279</v>
      </c>
      <c r="T13" s="58">
        <f t="shared" si="6"/>
        <v>2437071.7932051606</v>
      </c>
      <c r="U13" s="58">
        <f t="shared" si="6"/>
        <v>2043746.9151878727</v>
      </c>
      <c r="V13" s="58">
        <f t="shared" si="6"/>
        <v>1681271.0472111565</v>
      </c>
      <c r="W13" s="58">
        <f t="shared" si="6"/>
        <v>1249384.9066431525</v>
      </c>
      <c r="X13" s="58">
        <f t="shared" si="6"/>
        <v>948607.05874757876</v>
      </c>
      <c r="Y13" s="58">
        <f t="shared" si="6"/>
        <v>817498.76607514895</v>
      </c>
      <c r="Z13" s="58">
        <f t="shared" si="6"/>
        <v>786649.7560345775</v>
      </c>
      <c r="AA13" s="58">
        <f t="shared" si="6"/>
        <v>516720.91817957535</v>
      </c>
      <c r="AB13" s="58">
        <f t="shared" si="6"/>
        <v>516720.91817957535</v>
      </c>
      <c r="AC13" s="58">
        <f t="shared" si="6"/>
        <v>377900.37299700273</v>
      </c>
      <c r="AD13" s="58">
        <f t="shared" si="6"/>
        <v>385612.62550714583</v>
      </c>
      <c r="AE13" s="58">
        <f t="shared" si="6"/>
        <v>231367.57530428746</v>
      </c>
      <c r="AF13" s="58">
        <f t="shared" si="6"/>
        <v>1673558.794701013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632395.69593891012</v>
      </c>
      <c r="O15" s="58">
        <f t="shared" si="7"/>
        <v>958375.56404026342</v>
      </c>
      <c r="P15" s="58">
        <f t="shared" si="7"/>
        <v>1477303.713988198</v>
      </c>
      <c r="Q15" s="58">
        <f t="shared" si="7"/>
        <v>1436921.9021173201</v>
      </c>
      <c r="R15" s="58">
        <f t="shared" si="7"/>
        <v>1450440.8191600132</v>
      </c>
      <c r="S15" s="58">
        <f t="shared" si="7"/>
        <v>1623786.185352308</v>
      </c>
      <c r="T15" s="58">
        <f t="shared" si="7"/>
        <v>1274529.6771954186</v>
      </c>
      <c r="U15" s="58">
        <f t="shared" si="7"/>
        <v>1233661.9229434221</v>
      </c>
      <c r="V15" s="58">
        <f t="shared" si="7"/>
        <v>1150458.8684484556</v>
      </c>
      <c r="W15" s="58">
        <f t="shared" si="7"/>
        <v>955693.16209649446</v>
      </c>
      <c r="X15" s="58">
        <f t="shared" si="7"/>
        <v>802125.65081568866</v>
      </c>
      <c r="Y15" s="58">
        <f t="shared" si="7"/>
        <v>757195.41825754906</v>
      </c>
      <c r="Z15" s="58">
        <f t="shared" si="7"/>
        <v>792066.64352655283</v>
      </c>
      <c r="AA15" s="58">
        <f t="shared" si="7"/>
        <v>561953.48837209295</v>
      </c>
      <c r="AB15" s="58">
        <f t="shared" si="7"/>
        <v>603627.90697674418</v>
      </c>
      <c r="AC15" s="58">
        <f t="shared" si="7"/>
        <v>471937.52169385646</v>
      </c>
      <c r="AD15" s="58">
        <f t="shared" si="7"/>
        <v>512669.21207913931</v>
      </c>
      <c r="AE15" s="58">
        <f t="shared" si="7"/>
        <v>326261.71468240197</v>
      </c>
      <c r="AF15" s="58">
        <f t="shared" si="7"/>
        <v>2494935.0919819502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921327.31690385262</v>
      </c>
      <c r="K16" s="117">
        <f t="shared" si="8"/>
        <v>2500270.7393266228</v>
      </c>
      <c r="L16" s="117">
        <f t="shared" si="8"/>
        <v>3671625.1301631392</v>
      </c>
      <c r="M16" s="118">
        <f t="shared" si="8"/>
        <v>5045481.4300590055</v>
      </c>
      <c r="N16" s="127">
        <f t="shared" si="8"/>
        <v>5854760.1527247457</v>
      </c>
      <c r="O16" s="127">
        <f t="shared" si="8"/>
        <v>3540945.5050329762</v>
      </c>
      <c r="P16" s="127">
        <f t="shared" si="8"/>
        <v>3855855.6056924672</v>
      </c>
      <c r="Q16" s="127">
        <f t="shared" si="8"/>
        <v>3086482.4713641093</v>
      </c>
      <c r="R16" s="127">
        <f t="shared" si="8"/>
        <v>2744213.8146476918</v>
      </c>
      <c r="S16" s="127">
        <f t="shared" si="8"/>
        <v>2808086.0812217961</v>
      </c>
      <c r="T16" s="127">
        <f t="shared" si="8"/>
        <v>2060745.5744533157</v>
      </c>
      <c r="U16" s="127">
        <f t="shared" si="8"/>
        <v>1892988.5456438735</v>
      </c>
      <c r="V16" s="127">
        <f t="shared" si="8"/>
        <v>1692848.3165567513</v>
      </c>
      <c r="W16" s="127">
        <f t="shared" si="8"/>
        <v>1358753.2106907319</v>
      </c>
      <c r="X16" s="127">
        <f t="shared" si="8"/>
        <v>1108152.7247483509</v>
      </c>
      <c r="Y16" s="127">
        <f t="shared" si="8"/>
        <v>1020926.0673377304</v>
      </c>
      <c r="Z16" s="127">
        <f t="shared" si="8"/>
        <v>1045845.1926414438</v>
      </c>
      <c r="AA16" s="127">
        <f t="shared" si="8"/>
        <v>728651.16279069777</v>
      </c>
      <c r="AB16" s="127">
        <f t="shared" si="8"/>
        <v>770325.58139534853</v>
      </c>
      <c r="AC16" s="127">
        <f t="shared" si="8"/>
        <v>593850.74626865657</v>
      </c>
      <c r="AD16" s="127">
        <f t="shared" si="8"/>
        <v>637070.46164526185</v>
      </c>
      <c r="AE16" s="127">
        <f t="shared" si="8"/>
        <v>400902.46442207572</v>
      </c>
      <c r="AF16" s="127">
        <f t="shared" si="8"/>
        <v>3034836.5150989238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42800</v>
      </c>
      <c r="C18" s="58">
        <f t="shared" si="9"/>
        <v>144600</v>
      </c>
      <c r="D18" s="58">
        <f t="shared" si="9"/>
        <v>277500</v>
      </c>
      <c r="E18" s="58">
        <f t="shared" si="9"/>
        <v>471100</v>
      </c>
      <c r="F18" s="58">
        <f t="shared" si="9"/>
        <v>815400</v>
      </c>
      <c r="G18" s="58">
        <f t="shared" si="9"/>
        <v>1087900</v>
      </c>
      <c r="H18" s="58">
        <f t="shared" si="9"/>
        <v>2267200</v>
      </c>
      <c r="I18" s="58">
        <f t="shared" si="9"/>
        <v>2206500</v>
      </c>
      <c r="J18" s="92">
        <f t="shared" si="9"/>
        <v>5198600</v>
      </c>
      <c r="K18" s="69">
        <f t="shared" si="9"/>
        <v>5145200</v>
      </c>
      <c r="L18" s="69">
        <f t="shared" si="9"/>
        <v>4989600</v>
      </c>
      <c r="M18" s="101">
        <f t="shared" si="9"/>
        <v>5354400</v>
      </c>
      <c r="N18" s="58">
        <f t="shared" si="9"/>
        <v>5127942.2422769871</v>
      </c>
      <c r="O18" s="58">
        <f t="shared" si="9"/>
        <v>2628110.7948628948</v>
      </c>
      <c r="P18" s="58">
        <f t="shared" si="9"/>
        <v>2505443.3877125997</v>
      </c>
      <c r="Q18" s="58">
        <f t="shared" si="9"/>
        <v>1796474.5574453315</v>
      </c>
      <c r="R18" s="58">
        <f t="shared" si="9"/>
        <v>1455205.8313085735</v>
      </c>
      <c r="S18" s="58">
        <f t="shared" si="9"/>
        <v>1374369.4550503297</v>
      </c>
      <c r="T18" s="58">
        <f t="shared" si="9"/>
        <v>940475.66817077401</v>
      </c>
      <c r="U18" s="58">
        <f t="shared" si="9"/>
        <v>812237.4175633461</v>
      </c>
      <c r="V18" s="58">
        <f t="shared" si="9"/>
        <v>687551.26692120789</v>
      </c>
      <c r="W18" s="58">
        <f t="shared" si="9"/>
        <v>525327.59458521334</v>
      </c>
      <c r="X18" s="58">
        <f t="shared" si="9"/>
        <v>409789.37868795556</v>
      </c>
      <c r="Y18" s="58">
        <f t="shared" si="9"/>
        <v>362570.77403679281</v>
      </c>
      <c r="Z18" s="58">
        <f t="shared" si="9"/>
        <v>357952.37764665048</v>
      </c>
      <c r="AA18" s="58">
        <f t="shared" si="9"/>
        <v>241079.06976744183</v>
      </c>
      <c r="AB18" s="58">
        <f t="shared" si="9"/>
        <v>247032.5581395349</v>
      </c>
      <c r="AC18" s="58">
        <f t="shared" si="9"/>
        <v>185019.64595626516</v>
      </c>
      <c r="AD18" s="58">
        <f t="shared" si="9"/>
        <v>193238.45886844845</v>
      </c>
      <c r="AE18" s="58">
        <f t="shared" si="9"/>
        <v>118608.81638320026</v>
      </c>
      <c r="AF18" s="58">
        <f t="shared" si="9"/>
        <v>877219.29885456443</v>
      </c>
    </row>
    <row r="19" spans="1:32" ht="15.75" customHeight="1" x14ac:dyDescent="0.15">
      <c r="A19" s="62" t="s">
        <v>88</v>
      </c>
      <c r="B19" s="58">
        <f t="shared" ref="B19:AF19" si="10">3*(B50+B98)</f>
        <v>32712.248344540509</v>
      </c>
      <c r="C19" s="58">
        <f t="shared" si="10"/>
        <v>110518.48389300369</v>
      </c>
      <c r="D19" s="58">
        <f t="shared" si="10"/>
        <v>212094.60083200916</v>
      </c>
      <c r="E19" s="58">
        <f t="shared" si="10"/>
        <v>360064.02325030457</v>
      </c>
      <c r="F19" s="58">
        <f t="shared" si="10"/>
        <v>623214.18925556855</v>
      </c>
      <c r="G19" s="58">
        <f t="shared" si="10"/>
        <v>831487.26574826217</v>
      </c>
      <c r="H19" s="58">
        <f t="shared" si="10"/>
        <v>1732831.9964192118</v>
      </c>
      <c r="I19" s="58">
        <f t="shared" si="10"/>
        <v>1686438.6909399219</v>
      </c>
      <c r="J19" s="92">
        <f t="shared" si="10"/>
        <v>3871209.0456096781</v>
      </c>
      <c r="K19" s="69">
        <f t="shared" si="10"/>
        <v>3668761.6656667404</v>
      </c>
      <c r="L19" s="69">
        <f t="shared" si="10"/>
        <v>3430099.2614059369</v>
      </c>
      <c r="M19" s="101">
        <f t="shared" si="10"/>
        <v>3567665.8332534619</v>
      </c>
      <c r="N19" s="58">
        <f t="shared" si="10"/>
        <v>3403235.7757635284</v>
      </c>
      <c r="O19" s="58">
        <f t="shared" si="10"/>
        <v>1775206.8824088837</v>
      </c>
      <c r="P19" s="58">
        <f t="shared" si="10"/>
        <v>1719917.2409823155</v>
      </c>
      <c r="Q19" s="58">
        <f t="shared" si="10"/>
        <v>1251700.6711669024</v>
      </c>
      <c r="R19" s="58">
        <f t="shared" si="10"/>
        <v>1027932.1950117663</v>
      </c>
      <c r="S19" s="58">
        <f t="shared" si="10"/>
        <v>983249.74182479084</v>
      </c>
      <c r="T19" s="58">
        <f t="shared" si="10"/>
        <v>680824.76611348346</v>
      </c>
      <c r="U19" s="58">
        <f t="shared" si="10"/>
        <v>594492.19906593463</v>
      </c>
      <c r="V19" s="58">
        <f t="shared" si="10"/>
        <v>508425.01170446951</v>
      </c>
      <c r="W19" s="58">
        <f t="shared" si="10"/>
        <v>392215.42327736196</v>
      </c>
      <c r="X19" s="58">
        <f t="shared" si="10"/>
        <v>308722.73010236461</v>
      </c>
      <c r="Y19" s="58">
        <f t="shared" si="10"/>
        <v>275472.68663782824</v>
      </c>
      <c r="Z19" s="58">
        <f t="shared" si="10"/>
        <v>274141.01052689215</v>
      </c>
      <c r="AA19" s="58">
        <f t="shared" si="10"/>
        <v>186026.50509073783</v>
      </c>
      <c r="AB19" s="58">
        <f t="shared" si="10"/>
        <v>191979.99346283084</v>
      </c>
      <c r="AC19" s="58">
        <f t="shared" si="10"/>
        <v>144757.32253598911</v>
      </c>
      <c r="AD19" s="58">
        <f t="shared" si="10"/>
        <v>152154.45537837083</v>
      </c>
      <c r="AE19" s="58">
        <f t="shared" si="10"/>
        <v>93958.414289153705</v>
      </c>
      <c r="AF19" s="58">
        <f t="shared" si="10"/>
        <v>698914.72370762751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342400</v>
      </c>
      <c r="C21" s="58">
        <f t="shared" si="11"/>
        <v>1156800</v>
      </c>
      <c r="D21" s="58">
        <f t="shared" si="11"/>
        <v>2220000</v>
      </c>
      <c r="E21" s="58">
        <f t="shared" si="11"/>
        <v>3768800.0000000009</v>
      </c>
      <c r="F21" s="58">
        <f t="shared" si="11"/>
        <v>6523200</v>
      </c>
      <c r="G21" s="58">
        <f t="shared" si="11"/>
        <v>8703199.9999999981</v>
      </c>
      <c r="H21" s="58">
        <f t="shared" si="11"/>
        <v>18137600.000000004</v>
      </c>
      <c r="I21" s="58">
        <f t="shared" si="11"/>
        <v>17652000</v>
      </c>
      <c r="J21" s="92">
        <f t="shared" si="11"/>
        <v>41588800.000000007</v>
      </c>
      <c r="K21" s="69">
        <f t="shared" si="11"/>
        <v>41161600.000000007</v>
      </c>
      <c r="L21" s="69">
        <f t="shared" si="11"/>
        <v>39916800</v>
      </c>
      <c r="M21" s="101">
        <f t="shared" si="11"/>
        <v>42835200</v>
      </c>
      <c r="N21" s="58">
        <f t="shared" si="11"/>
        <v>41023537.938215896</v>
      </c>
      <c r="O21" s="58">
        <f t="shared" si="11"/>
        <v>21024886.358903158</v>
      </c>
      <c r="P21" s="58">
        <f t="shared" si="11"/>
        <v>20043547.101700798</v>
      </c>
      <c r="Q21" s="58">
        <f t="shared" si="11"/>
        <v>14371796.459562652</v>
      </c>
      <c r="R21" s="58">
        <f t="shared" si="11"/>
        <v>11641646.650468586</v>
      </c>
      <c r="S21" s="58">
        <f t="shared" si="11"/>
        <v>10994955.640402637</v>
      </c>
      <c r="T21" s="58">
        <f t="shared" si="11"/>
        <v>7523805.345366193</v>
      </c>
      <c r="U21" s="58">
        <f t="shared" si="11"/>
        <v>6497899.3405067688</v>
      </c>
      <c r="V21" s="58">
        <f t="shared" si="11"/>
        <v>5500410.1353696641</v>
      </c>
      <c r="W21" s="58">
        <f t="shared" si="11"/>
        <v>4202620.7566817077</v>
      </c>
      <c r="X21" s="58">
        <f t="shared" si="11"/>
        <v>3278315.029503644</v>
      </c>
      <c r="Y21" s="58">
        <f t="shared" si="11"/>
        <v>2900566.1922943415</v>
      </c>
      <c r="Z21" s="58">
        <f t="shared" si="11"/>
        <v>2863619.0211732034</v>
      </c>
      <c r="AA21" s="58">
        <f t="shared" si="11"/>
        <v>1928632.5581395349</v>
      </c>
      <c r="AB21" s="58">
        <f t="shared" si="11"/>
        <v>1976260.465116279</v>
      </c>
      <c r="AC21" s="58">
        <f t="shared" si="11"/>
        <v>1480157.1676501217</v>
      </c>
      <c r="AD21" s="58">
        <f t="shared" si="11"/>
        <v>1545907.6709475878</v>
      </c>
      <c r="AE21" s="58">
        <f t="shared" si="11"/>
        <v>948870.5310656022</v>
      </c>
      <c r="AF21" s="58">
        <f t="shared" si="11"/>
        <v>7017754.3908365145</v>
      </c>
    </row>
    <row r="22" spans="1:32" ht="15.75" customHeight="1" x14ac:dyDescent="0.15">
      <c r="A22" s="62" t="s">
        <v>92</v>
      </c>
      <c r="B22" s="58">
        <f t="shared" ref="B22:AF22" si="12">B13+B16+B19</f>
        <v>239015.00299086352</v>
      </c>
      <c r="C22" s="58">
        <f t="shared" si="12"/>
        <v>807513.30449716956</v>
      </c>
      <c r="D22" s="58">
        <f t="shared" si="12"/>
        <v>1549688.3955599209</v>
      </c>
      <c r="E22" s="58">
        <f t="shared" si="12"/>
        <v>2630840.3717055097</v>
      </c>
      <c r="F22" s="58">
        <f t="shared" si="12"/>
        <v>4553570.8747371528</v>
      </c>
      <c r="G22" s="58">
        <f t="shared" si="12"/>
        <v>6075336.9568635607</v>
      </c>
      <c r="H22" s="58">
        <f t="shared" si="12"/>
        <v>12661093.803291723</v>
      </c>
      <c r="I22" s="58">
        <f t="shared" si="12"/>
        <v>12322116.918208888</v>
      </c>
      <c r="J22" s="92">
        <f t="shared" si="12"/>
        <v>28376604.53853057</v>
      </c>
      <c r="K22" s="69">
        <f t="shared" si="12"/>
        <v>27053812.20246039</v>
      </c>
      <c r="L22" s="69">
        <f t="shared" si="12"/>
        <v>25426036.355668645</v>
      </c>
      <c r="M22" s="101">
        <f t="shared" si="12"/>
        <v>26567271.106925182</v>
      </c>
      <c r="N22" s="58">
        <f t="shared" si="12"/>
        <v>25446013.947278254</v>
      </c>
      <c r="O22" s="58">
        <f t="shared" si="12"/>
        <v>13321470.492970206</v>
      </c>
      <c r="P22" s="58">
        <f t="shared" si="12"/>
        <v>12948686.246371411</v>
      </c>
      <c r="Q22" s="58">
        <f t="shared" si="12"/>
        <v>9451406.5567557663</v>
      </c>
      <c r="R22" s="58">
        <f t="shared" si="12"/>
        <v>7782517.314933775</v>
      </c>
      <c r="S22" s="58">
        <f t="shared" si="12"/>
        <v>7462368.0178746153</v>
      </c>
      <c r="T22" s="58">
        <f t="shared" si="12"/>
        <v>5178642.1337719597</v>
      </c>
      <c r="U22" s="58">
        <f t="shared" si="12"/>
        <v>4531227.6598976813</v>
      </c>
      <c r="V22" s="58">
        <f t="shared" si="12"/>
        <v>3882544.3754723775</v>
      </c>
      <c r="W22" s="58">
        <f t="shared" si="12"/>
        <v>3000353.5406112461</v>
      </c>
      <c r="X22" s="58">
        <f t="shared" si="12"/>
        <v>2365482.513598294</v>
      </c>
      <c r="Y22" s="58">
        <f t="shared" si="12"/>
        <v>2113897.5200507077</v>
      </c>
      <c r="Z22" s="58">
        <f t="shared" si="12"/>
        <v>2106635.9592029136</v>
      </c>
      <c r="AA22" s="58">
        <f t="shared" si="12"/>
        <v>1431398.5860610111</v>
      </c>
      <c r="AB22" s="58">
        <f t="shared" si="12"/>
        <v>1479026.4930377547</v>
      </c>
      <c r="AC22" s="58">
        <f t="shared" si="12"/>
        <v>1116508.4418016484</v>
      </c>
      <c r="AD22" s="58">
        <f t="shared" si="12"/>
        <v>1174837.5425307786</v>
      </c>
      <c r="AE22" s="58">
        <f t="shared" si="12"/>
        <v>726228.45401551691</v>
      </c>
      <c r="AF22" s="58">
        <f t="shared" si="12"/>
        <v>5407310.0335075641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14266.666666666668</v>
      </c>
      <c r="C26" s="58">
        <f t="shared" si="13"/>
        <v>48200</v>
      </c>
      <c r="D26" s="58">
        <f t="shared" si="13"/>
        <v>92500</v>
      </c>
      <c r="E26" s="58">
        <f t="shared" si="13"/>
        <v>157033.33333333334</v>
      </c>
      <c r="F26" s="58">
        <f t="shared" si="13"/>
        <v>271800</v>
      </c>
      <c r="G26" s="58">
        <f t="shared" si="13"/>
        <v>362633.33333333337</v>
      </c>
      <c r="H26" s="58">
        <f t="shared" si="13"/>
        <v>755733.33333333326</v>
      </c>
      <c r="I26" s="58">
        <f t="shared" si="13"/>
        <v>735500</v>
      </c>
      <c r="J26" s="92">
        <f t="shared" si="13"/>
        <v>1732866.6666666665</v>
      </c>
      <c r="K26" s="69">
        <f t="shared" si="13"/>
        <v>1715066.6666666667</v>
      </c>
      <c r="L26" s="69">
        <f t="shared" si="13"/>
        <v>1663200</v>
      </c>
      <c r="M26" s="101">
        <f t="shared" si="13"/>
        <v>1784800</v>
      </c>
      <c r="N26" s="58">
        <f t="shared" ref="N26:AF26" si="14">N$4/75*N8</f>
        <v>1679200</v>
      </c>
      <c r="O26" s="58">
        <f t="shared" si="14"/>
        <v>830400</v>
      </c>
      <c r="P26" s="58">
        <f t="shared" si="14"/>
        <v>764800</v>
      </c>
      <c r="Q26" s="58">
        <f t="shared" si="14"/>
        <v>530400</v>
      </c>
      <c r="R26" s="58">
        <f t="shared" si="14"/>
        <v>416000</v>
      </c>
      <c r="S26" s="58">
        <f t="shared" si="14"/>
        <v>380800</v>
      </c>
      <c r="T26" s="58">
        <f t="shared" si="14"/>
        <v>252800</v>
      </c>
      <c r="U26" s="58">
        <f t="shared" si="14"/>
        <v>212000</v>
      </c>
      <c r="V26" s="58">
        <f t="shared" si="14"/>
        <v>174400</v>
      </c>
      <c r="W26" s="58">
        <f t="shared" si="14"/>
        <v>129600</v>
      </c>
      <c r="X26" s="58">
        <f t="shared" si="14"/>
        <v>98400</v>
      </c>
      <c r="Y26" s="58">
        <f t="shared" si="14"/>
        <v>84800</v>
      </c>
      <c r="Z26" s="58">
        <f t="shared" si="14"/>
        <v>81600</v>
      </c>
      <c r="AA26" s="58">
        <f t="shared" si="14"/>
        <v>53600</v>
      </c>
      <c r="AB26" s="58">
        <f t="shared" si="14"/>
        <v>53600</v>
      </c>
      <c r="AC26" s="58">
        <f t="shared" si="14"/>
        <v>39200</v>
      </c>
      <c r="AD26" s="58">
        <f t="shared" si="14"/>
        <v>40000</v>
      </c>
      <c r="AE26" s="58">
        <f t="shared" si="14"/>
        <v>24000</v>
      </c>
      <c r="AF26" s="58">
        <f t="shared" si="14"/>
        <v>173600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14266.666666666668</v>
      </c>
      <c r="C27" s="58">
        <f t="shared" si="16"/>
        <v>48200</v>
      </c>
      <c r="D27" s="58">
        <f t="shared" si="16"/>
        <v>92500</v>
      </c>
      <c r="E27" s="58">
        <f t="shared" si="16"/>
        <v>157033.33333333334</v>
      </c>
      <c r="F27" s="58">
        <f t="shared" si="16"/>
        <v>271800</v>
      </c>
      <c r="G27" s="58">
        <f t="shared" si="16"/>
        <v>362633.33333333337</v>
      </c>
      <c r="H27" s="58">
        <f t="shared" si="16"/>
        <v>755733.33333333326</v>
      </c>
      <c r="I27" s="58">
        <f t="shared" si="16"/>
        <v>735500</v>
      </c>
      <c r="J27" s="92">
        <f t="shared" si="16"/>
        <v>1732866.6666666665</v>
      </c>
      <c r="K27" s="69">
        <f t="shared" si="16"/>
        <v>1715066.6666666667</v>
      </c>
      <c r="L27" s="69">
        <f t="shared" si="16"/>
        <v>1663200</v>
      </c>
      <c r="M27" s="101">
        <f t="shared" si="16"/>
        <v>1784800</v>
      </c>
      <c r="N27" s="58">
        <f t="shared" si="16"/>
        <v>1679200</v>
      </c>
      <c r="O27" s="58">
        <f t="shared" si="16"/>
        <v>830400</v>
      </c>
      <c r="P27" s="58">
        <f t="shared" si="16"/>
        <v>764800</v>
      </c>
      <c r="Q27" s="58">
        <f t="shared" si="16"/>
        <v>530400</v>
      </c>
      <c r="R27" s="58">
        <f t="shared" si="16"/>
        <v>416000</v>
      </c>
      <c r="S27" s="58">
        <f t="shared" si="16"/>
        <v>380800</v>
      </c>
      <c r="T27" s="58">
        <f t="shared" si="16"/>
        <v>252800</v>
      </c>
      <c r="U27" s="58">
        <f t="shared" si="16"/>
        <v>212000</v>
      </c>
      <c r="V27" s="58">
        <f t="shared" si="16"/>
        <v>174400</v>
      </c>
      <c r="W27" s="58">
        <f t="shared" si="16"/>
        <v>129600</v>
      </c>
      <c r="X27" s="58">
        <f t="shared" si="16"/>
        <v>98400</v>
      </c>
      <c r="Y27" s="58">
        <f t="shared" si="16"/>
        <v>84800</v>
      </c>
      <c r="Z27" s="58">
        <f t="shared" si="16"/>
        <v>81600</v>
      </c>
      <c r="AA27" s="58">
        <f t="shared" si="16"/>
        <v>53600</v>
      </c>
      <c r="AB27" s="58">
        <f t="shared" si="16"/>
        <v>53600</v>
      </c>
      <c r="AC27" s="58">
        <f t="shared" si="16"/>
        <v>39200</v>
      </c>
      <c r="AD27" s="58">
        <f t="shared" si="16"/>
        <v>40000</v>
      </c>
      <c r="AE27" s="58">
        <f t="shared" si="16"/>
        <v>24000</v>
      </c>
      <c r="AF27" s="58">
        <f t="shared" si="16"/>
        <v>173600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14266.666666666668</v>
      </c>
      <c r="C28" s="58">
        <f t="shared" si="17"/>
        <v>48200</v>
      </c>
      <c r="D28" s="58">
        <f t="shared" si="17"/>
        <v>92500</v>
      </c>
      <c r="E28" s="58">
        <f t="shared" si="17"/>
        <v>157033.33333333334</v>
      </c>
      <c r="F28" s="58">
        <f t="shared" si="17"/>
        <v>271800</v>
      </c>
      <c r="G28" s="58">
        <f t="shared" si="17"/>
        <v>362633.33333333337</v>
      </c>
      <c r="H28" s="58">
        <f t="shared" si="17"/>
        <v>755733.33333333326</v>
      </c>
      <c r="I28" s="58">
        <f t="shared" si="17"/>
        <v>735500</v>
      </c>
      <c r="J28" s="92">
        <f t="shared" si="17"/>
        <v>1732866.6666666665</v>
      </c>
      <c r="K28" s="69">
        <f t="shared" si="17"/>
        <v>1715066.6666666667</v>
      </c>
      <c r="L28" s="69">
        <f t="shared" si="17"/>
        <v>1663200</v>
      </c>
      <c r="M28" s="101">
        <f t="shared" si="17"/>
        <v>1784800</v>
      </c>
      <c r="N28" s="58">
        <f t="shared" si="17"/>
        <v>1679200</v>
      </c>
      <c r="O28" s="58">
        <f t="shared" si="17"/>
        <v>830400</v>
      </c>
      <c r="P28" s="58">
        <f t="shared" si="17"/>
        <v>764800</v>
      </c>
      <c r="Q28" s="58">
        <f t="shared" si="17"/>
        <v>530400</v>
      </c>
      <c r="R28" s="58">
        <f t="shared" si="17"/>
        <v>416000</v>
      </c>
      <c r="S28" s="58">
        <f t="shared" si="17"/>
        <v>380800</v>
      </c>
      <c r="T28" s="58">
        <f t="shared" si="17"/>
        <v>252800</v>
      </c>
      <c r="U28" s="58">
        <f t="shared" si="17"/>
        <v>212000</v>
      </c>
      <c r="V28" s="58">
        <f t="shared" si="17"/>
        <v>174400</v>
      </c>
      <c r="W28" s="58">
        <f t="shared" si="17"/>
        <v>129600</v>
      </c>
      <c r="X28" s="58">
        <f t="shared" si="17"/>
        <v>98400</v>
      </c>
      <c r="Y28" s="58">
        <f t="shared" si="17"/>
        <v>84800</v>
      </c>
      <c r="Z28" s="58">
        <f t="shared" si="17"/>
        <v>81600</v>
      </c>
      <c r="AA28" s="58">
        <f t="shared" si="17"/>
        <v>53600</v>
      </c>
      <c r="AB28" s="58">
        <f t="shared" si="17"/>
        <v>53600</v>
      </c>
      <c r="AC28" s="58">
        <f t="shared" si="17"/>
        <v>39200</v>
      </c>
      <c r="AD28" s="58">
        <f t="shared" si="17"/>
        <v>40000</v>
      </c>
      <c r="AE28" s="58">
        <f t="shared" si="17"/>
        <v>24000</v>
      </c>
      <c r="AF28" s="58">
        <f t="shared" si="17"/>
        <v>173600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14266.666666666668</v>
      </c>
      <c r="C29" s="58">
        <f t="shared" si="18"/>
        <v>48200</v>
      </c>
      <c r="D29" s="58">
        <f t="shared" si="18"/>
        <v>92500</v>
      </c>
      <c r="E29" s="58">
        <f t="shared" si="18"/>
        <v>157033.33333333334</v>
      </c>
      <c r="F29" s="58">
        <f t="shared" si="18"/>
        <v>271800</v>
      </c>
      <c r="G29" s="58">
        <f t="shared" si="18"/>
        <v>362633.33333333337</v>
      </c>
      <c r="H29" s="58">
        <f t="shared" si="18"/>
        <v>755733.33333333326</v>
      </c>
      <c r="I29" s="58">
        <f t="shared" si="18"/>
        <v>735500</v>
      </c>
      <c r="J29" s="92">
        <f t="shared" si="18"/>
        <v>1732866.6666666665</v>
      </c>
      <c r="K29" s="69">
        <f t="shared" si="18"/>
        <v>1715066.6666666667</v>
      </c>
      <c r="L29" s="69">
        <f t="shared" si="18"/>
        <v>1663200</v>
      </c>
      <c r="M29" s="101">
        <f t="shared" si="18"/>
        <v>1784800</v>
      </c>
      <c r="N29" s="58">
        <f t="shared" si="18"/>
        <v>1679200</v>
      </c>
      <c r="O29" s="58">
        <f t="shared" si="18"/>
        <v>830400</v>
      </c>
      <c r="P29" s="58">
        <f t="shared" si="18"/>
        <v>764800</v>
      </c>
      <c r="Q29" s="58">
        <f t="shared" si="18"/>
        <v>530400</v>
      </c>
      <c r="R29" s="58">
        <f t="shared" si="18"/>
        <v>416000</v>
      </c>
      <c r="S29" s="58">
        <f t="shared" si="18"/>
        <v>380800</v>
      </c>
      <c r="T29" s="58">
        <f t="shared" si="18"/>
        <v>252800</v>
      </c>
      <c r="U29" s="58">
        <f t="shared" si="18"/>
        <v>212000</v>
      </c>
      <c r="V29" s="58">
        <f t="shared" si="18"/>
        <v>174400</v>
      </c>
      <c r="W29" s="58">
        <f t="shared" si="18"/>
        <v>129600</v>
      </c>
      <c r="X29" s="58">
        <f t="shared" si="18"/>
        <v>98400</v>
      </c>
      <c r="Y29" s="58">
        <f t="shared" si="18"/>
        <v>84800</v>
      </c>
      <c r="Z29" s="58">
        <f t="shared" si="18"/>
        <v>81600</v>
      </c>
      <c r="AA29" s="58">
        <f t="shared" si="18"/>
        <v>53600</v>
      </c>
      <c r="AB29" s="58">
        <f t="shared" si="18"/>
        <v>53600</v>
      </c>
      <c r="AC29" s="58">
        <f t="shared" si="18"/>
        <v>39200</v>
      </c>
      <c r="AD29" s="58">
        <f t="shared" si="18"/>
        <v>40000</v>
      </c>
      <c r="AE29" s="58">
        <f t="shared" si="18"/>
        <v>24000</v>
      </c>
      <c r="AF29" s="58">
        <f t="shared" si="18"/>
        <v>173600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14266.666666666668</v>
      </c>
      <c r="C30" s="58">
        <f t="shared" si="19"/>
        <v>48200</v>
      </c>
      <c r="D30" s="58">
        <f t="shared" si="19"/>
        <v>92500</v>
      </c>
      <c r="E30" s="58">
        <f t="shared" si="19"/>
        <v>157033.33333333334</v>
      </c>
      <c r="F30" s="58">
        <f t="shared" si="19"/>
        <v>271800</v>
      </c>
      <c r="G30" s="58">
        <f t="shared" si="19"/>
        <v>362633.33333333337</v>
      </c>
      <c r="H30" s="58">
        <f t="shared" si="19"/>
        <v>755733.33333333326</v>
      </c>
      <c r="I30" s="58">
        <f t="shared" si="19"/>
        <v>735500</v>
      </c>
      <c r="J30" s="92">
        <f t="shared" si="19"/>
        <v>1732866.6666666665</v>
      </c>
      <c r="K30" s="69">
        <f t="shared" si="19"/>
        <v>1715066.6666666667</v>
      </c>
      <c r="L30" s="69">
        <f t="shared" si="19"/>
        <v>1663200</v>
      </c>
      <c r="M30" s="101">
        <f t="shared" si="19"/>
        <v>1784800</v>
      </c>
      <c r="N30" s="58">
        <f t="shared" si="19"/>
        <v>1679200</v>
      </c>
      <c r="O30" s="58">
        <f t="shared" si="19"/>
        <v>830400</v>
      </c>
      <c r="P30" s="58">
        <f t="shared" si="19"/>
        <v>764800</v>
      </c>
      <c r="Q30" s="58">
        <f t="shared" si="19"/>
        <v>530400</v>
      </c>
      <c r="R30" s="58">
        <f t="shared" si="19"/>
        <v>416000</v>
      </c>
      <c r="S30" s="58">
        <f t="shared" si="19"/>
        <v>380800</v>
      </c>
      <c r="T30" s="58">
        <f t="shared" si="19"/>
        <v>252800</v>
      </c>
      <c r="U30" s="58">
        <f t="shared" si="19"/>
        <v>212000</v>
      </c>
      <c r="V30" s="58">
        <f t="shared" si="19"/>
        <v>174400</v>
      </c>
      <c r="W30" s="58">
        <f t="shared" si="19"/>
        <v>129600</v>
      </c>
      <c r="X30" s="58">
        <f t="shared" si="19"/>
        <v>98400</v>
      </c>
      <c r="Y30" s="58">
        <f t="shared" si="19"/>
        <v>84800</v>
      </c>
      <c r="Z30" s="58">
        <f t="shared" si="19"/>
        <v>81600</v>
      </c>
      <c r="AA30" s="58">
        <f t="shared" si="19"/>
        <v>53600</v>
      </c>
      <c r="AB30" s="58">
        <f t="shared" si="19"/>
        <v>53600</v>
      </c>
      <c r="AC30" s="58">
        <f t="shared" si="19"/>
        <v>39200</v>
      </c>
      <c r="AD30" s="58">
        <f t="shared" si="19"/>
        <v>40000</v>
      </c>
      <c r="AE30" s="58">
        <f t="shared" si="19"/>
        <v>24000</v>
      </c>
      <c r="AF30" s="58">
        <f t="shared" si="19"/>
        <v>173600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14266.666666666668</v>
      </c>
      <c r="C31" s="58">
        <f t="shared" si="20"/>
        <v>48200</v>
      </c>
      <c r="D31" s="58">
        <f t="shared" si="20"/>
        <v>92500</v>
      </c>
      <c r="E31" s="58">
        <f t="shared" si="20"/>
        <v>157033.33333333334</v>
      </c>
      <c r="F31" s="58">
        <f t="shared" si="20"/>
        <v>271800</v>
      </c>
      <c r="G31" s="58">
        <f t="shared" si="20"/>
        <v>362633.33333333337</v>
      </c>
      <c r="H31" s="58">
        <f t="shared" si="20"/>
        <v>755733.33333333326</v>
      </c>
      <c r="I31" s="58">
        <f t="shared" si="20"/>
        <v>735500</v>
      </c>
      <c r="J31" s="92">
        <f t="shared" si="20"/>
        <v>1732866.6666666665</v>
      </c>
      <c r="K31" s="69">
        <f t="shared" si="20"/>
        <v>1715066.6666666667</v>
      </c>
      <c r="L31" s="69">
        <f t="shared" si="20"/>
        <v>1663200</v>
      </c>
      <c r="M31" s="101">
        <f t="shared" si="20"/>
        <v>1784800</v>
      </c>
      <c r="N31" s="58">
        <f t="shared" si="20"/>
        <v>1679200</v>
      </c>
      <c r="O31" s="58">
        <f t="shared" si="20"/>
        <v>830400</v>
      </c>
      <c r="P31" s="58">
        <f t="shared" si="20"/>
        <v>764800</v>
      </c>
      <c r="Q31" s="58">
        <f t="shared" si="20"/>
        <v>530400</v>
      </c>
      <c r="R31" s="58">
        <f t="shared" si="20"/>
        <v>416000</v>
      </c>
      <c r="S31" s="58">
        <f t="shared" si="20"/>
        <v>380800</v>
      </c>
      <c r="T31" s="58">
        <f t="shared" si="20"/>
        <v>252800</v>
      </c>
      <c r="U31" s="58">
        <f t="shared" si="20"/>
        <v>212000</v>
      </c>
      <c r="V31" s="58">
        <f t="shared" si="20"/>
        <v>174400</v>
      </c>
      <c r="W31" s="58">
        <f t="shared" si="20"/>
        <v>129600</v>
      </c>
      <c r="X31" s="58">
        <f t="shared" si="20"/>
        <v>98400</v>
      </c>
      <c r="Y31" s="58">
        <f t="shared" si="20"/>
        <v>84800</v>
      </c>
      <c r="Z31" s="58">
        <f t="shared" si="20"/>
        <v>81600</v>
      </c>
      <c r="AA31" s="58">
        <f t="shared" si="20"/>
        <v>53600</v>
      </c>
      <c r="AB31" s="58">
        <f t="shared" si="20"/>
        <v>53600</v>
      </c>
      <c r="AC31" s="58">
        <f t="shared" si="20"/>
        <v>39200</v>
      </c>
      <c r="AD31" s="58">
        <f t="shared" si="20"/>
        <v>40000</v>
      </c>
      <c r="AE31" s="58">
        <f t="shared" si="20"/>
        <v>24000</v>
      </c>
      <c r="AF31" s="58">
        <f t="shared" si="20"/>
        <v>173600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14266.666666666668</v>
      </c>
      <c r="C32" s="58">
        <f t="shared" si="21"/>
        <v>48200</v>
      </c>
      <c r="D32" s="58">
        <f t="shared" si="21"/>
        <v>92500</v>
      </c>
      <c r="E32" s="58">
        <f t="shared" si="21"/>
        <v>157033.33333333334</v>
      </c>
      <c r="F32" s="58">
        <f t="shared" si="21"/>
        <v>271800</v>
      </c>
      <c r="G32" s="58">
        <f t="shared" si="21"/>
        <v>362633.33333333337</v>
      </c>
      <c r="H32" s="58">
        <f t="shared" si="21"/>
        <v>755733.33333333326</v>
      </c>
      <c r="I32" s="58">
        <f t="shared" si="21"/>
        <v>735500</v>
      </c>
      <c r="J32" s="92">
        <f t="shared" si="21"/>
        <v>1732866.6666666665</v>
      </c>
      <c r="K32" s="69">
        <f t="shared" si="21"/>
        <v>1715066.6666666667</v>
      </c>
      <c r="L32" s="69">
        <f t="shared" si="21"/>
        <v>1663200</v>
      </c>
      <c r="M32" s="101">
        <f t="shared" si="21"/>
        <v>1784800</v>
      </c>
      <c r="N32" s="58">
        <f t="shared" si="21"/>
        <v>1679200</v>
      </c>
      <c r="O32" s="58">
        <f t="shared" si="21"/>
        <v>830400</v>
      </c>
      <c r="P32" s="58">
        <f t="shared" si="21"/>
        <v>764800</v>
      </c>
      <c r="Q32" s="58">
        <f t="shared" si="21"/>
        <v>530400</v>
      </c>
      <c r="R32" s="58">
        <f t="shared" si="21"/>
        <v>416000</v>
      </c>
      <c r="S32" s="58">
        <f t="shared" si="21"/>
        <v>380800</v>
      </c>
      <c r="T32" s="58">
        <f t="shared" si="21"/>
        <v>252800</v>
      </c>
      <c r="U32" s="58">
        <f t="shared" si="21"/>
        <v>212000</v>
      </c>
      <c r="V32" s="58">
        <f t="shared" si="21"/>
        <v>174400</v>
      </c>
      <c r="W32" s="58">
        <f t="shared" si="21"/>
        <v>129600</v>
      </c>
      <c r="X32" s="58">
        <f t="shared" si="21"/>
        <v>98400</v>
      </c>
      <c r="Y32" s="58">
        <f t="shared" si="21"/>
        <v>84800</v>
      </c>
      <c r="Z32" s="58">
        <f t="shared" si="21"/>
        <v>81600</v>
      </c>
      <c r="AA32" s="58">
        <f t="shared" si="21"/>
        <v>53600</v>
      </c>
      <c r="AB32" s="58">
        <f t="shared" si="21"/>
        <v>53600</v>
      </c>
      <c r="AC32" s="58">
        <f t="shared" si="21"/>
        <v>39200</v>
      </c>
      <c r="AD32" s="58">
        <f t="shared" si="21"/>
        <v>40000</v>
      </c>
      <c r="AE32" s="58">
        <f t="shared" si="21"/>
        <v>24000</v>
      </c>
      <c r="AF32" s="58">
        <f t="shared" si="21"/>
        <v>173600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14266.666666666668</v>
      </c>
      <c r="C33" s="58">
        <f t="shared" si="22"/>
        <v>48200</v>
      </c>
      <c r="D33" s="58">
        <f t="shared" si="22"/>
        <v>92500</v>
      </c>
      <c r="E33" s="58">
        <f t="shared" si="22"/>
        <v>157033.33333333334</v>
      </c>
      <c r="F33" s="58">
        <f t="shared" si="22"/>
        <v>271800</v>
      </c>
      <c r="G33" s="58">
        <f t="shared" si="22"/>
        <v>362633.33333333337</v>
      </c>
      <c r="H33" s="58">
        <f t="shared" si="22"/>
        <v>755733.33333333326</v>
      </c>
      <c r="I33" s="58">
        <f t="shared" si="22"/>
        <v>735500</v>
      </c>
      <c r="J33" s="92">
        <f t="shared" si="22"/>
        <v>1732866.6666666665</v>
      </c>
      <c r="K33" s="69">
        <f t="shared" si="22"/>
        <v>1715066.6666666667</v>
      </c>
      <c r="L33" s="69">
        <f t="shared" si="22"/>
        <v>1663200</v>
      </c>
      <c r="M33" s="101">
        <f t="shared" si="22"/>
        <v>1784800</v>
      </c>
      <c r="N33" s="58">
        <f t="shared" si="22"/>
        <v>1679200</v>
      </c>
      <c r="O33" s="58">
        <f t="shared" si="22"/>
        <v>830400</v>
      </c>
      <c r="P33" s="58">
        <f t="shared" si="22"/>
        <v>764800</v>
      </c>
      <c r="Q33" s="58">
        <f t="shared" si="22"/>
        <v>530400</v>
      </c>
      <c r="R33" s="58">
        <f t="shared" si="22"/>
        <v>416000</v>
      </c>
      <c r="S33" s="58">
        <f t="shared" si="22"/>
        <v>380800</v>
      </c>
      <c r="T33" s="58">
        <f t="shared" si="22"/>
        <v>252800</v>
      </c>
      <c r="U33" s="58">
        <f t="shared" si="22"/>
        <v>212000</v>
      </c>
      <c r="V33" s="58">
        <f t="shared" si="22"/>
        <v>174400</v>
      </c>
      <c r="W33" s="58">
        <f t="shared" si="22"/>
        <v>129600</v>
      </c>
      <c r="X33" s="58">
        <f t="shared" si="22"/>
        <v>98400</v>
      </c>
      <c r="Y33" s="58">
        <f t="shared" si="22"/>
        <v>84800</v>
      </c>
      <c r="Z33" s="58">
        <f t="shared" si="22"/>
        <v>81600</v>
      </c>
      <c r="AA33" s="58">
        <f t="shared" si="22"/>
        <v>53600</v>
      </c>
      <c r="AB33" s="58">
        <f t="shared" si="22"/>
        <v>53600</v>
      </c>
      <c r="AC33" s="58">
        <f t="shared" si="22"/>
        <v>39200</v>
      </c>
      <c r="AD33" s="58">
        <f t="shared" si="22"/>
        <v>40000</v>
      </c>
      <c r="AE33" s="58">
        <f t="shared" si="22"/>
        <v>24000</v>
      </c>
      <c r="AF33" s="58">
        <f t="shared" si="22"/>
        <v>173600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14266.666666666668</v>
      </c>
      <c r="C34" s="58">
        <f t="shared" si="23"/>
        <v>48200</v>
      </c>
      <c r="D34" s="58">
        <f t="shared" si="23"/>
        <v>92500</v>
      </c>
      <c r="E34" s="58">
        <f t="shared" si="23"/>
        <v>157033.33333333334</v>
      </c>
      <c r="F34" s="58">
        <f t="shared" si="23"/>
        <v>271800</v>
      </c>
      <c r="G34" s="58">
        <f t="shared" si="23"/>
        <v>362633.33333333337</v>
      </c>
      <c r="H34" s="58">
        <f t="shared" si="23"/>
        <v>755733.33333333326</v>
      </c>
      <c r="I34" s="58">
        <f t="shared" si="23"/>
        <v>735500</v>
      </c>
      <c r="J34" s="92">
        <f t="shared" si="23"/>
        <v>1732866.6666666665</v>
      </c>
      <c r="K34" s="69">
        <f t="shared" si="23"/>
        <v>1715066.6666666667</v>
      </c>
      <c r="L34" s="69">
        <f t="shared" si="23"/>
        <v>1663200</v>
      </c>
      <c r="M34" s="101">
        <f t="shared" si="23"/>
        <v>1784800</v>
      </c>
      <c r="N34" s="58">
        <f t="shared" si="23"/>
        <v>1679200</v>
      </c>
      <c r="O34" s="58">
        <f t="shared" si="23"/>
        <v>830400</v>
      </c>
      <c r="P34" s="58">
        <f t="shared" si="23"/>
        <v>764800</v>
      </c>
      <c r="Q34" s="58">
        <f t="shared" si="23"/>
        <v>530400</v>
      </c>
      <c r="R34" s="58">
        <f t="shared" si="23"/>
        <v>416000</v>
      </c>
      <c r="S34" s="58">
        <f t="shared" si="23"/>
        <v>380800</v>
      </c>
      <c r="T34" s="58">
        <f t="shared" si="23"/>
        <v>252800</v>
      </c>
      <c r="U34" s="58">
        <f t="shared" si="23"/>
        <v>212000</v>
      </c>
      <c r="V34" s="58">
        <f t="shared" si="23"/>
        <v>174400</v>
      </c>
      <c r="W34" s="58">
        <f t="shared" si="23"/>
        <v>129600</v>
      </c>
      <c r="X34" s="58">
        <f t="shared" si="23"/>
        <v>98400</v>
      </c>
      <c r="Y34" s="58">
        <f t="shared" si="23"/>
        <v>84800</v>
      </c>
      <c r="Z34" s="58">
        <f t="shared" si="23"/>
        <v>81600</v>
      </c>
      <c r="AA34" s="58">
        <f t="shared" si="23"/>
        <v>53600</v>
      </c>
      <c r="AB34" s="58">
        <f t="shared" si="23"/>
        <v>53600</v>
      </c>
      <c r="AC34" s="58">
        <f t="shared" si="23"/>
        <v>39200</v>
      </c>
      <c r="AD34" s="58">
        <f t="shared" si="23"/>
        <v>40000</v>
      </c>
      <c r="AE34" s="58">
        <f t="shared" si="23"/>
        <v>24000</v>
      </c>
      <c r="AF34" s="58">
        <f t="shared" si="23"/>
        <v>173600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14266.666666666668</v>
      </c>
      <c r="C35" s="58">
        <f t="shared" si="24"/>
        <v>48200</v>
      </c>
      <c r="D35" s="58">
        <f t="shared" si="24"/>
        <v>92500</v>
      </c>
      <c r="E35" s="58">
        <f t="shared" si="24"/>
        <v>157033.33333333334</v>
      </c>
      <c r="F35" s="58">
        <f t="shared" si="24"/>
        <v>271800</v>
      </c>
      <c r="G35" s="58">
        <f t="shared" si="24"/>
        <v>362633.33333333337</v>
      </c>
      <c r="H35" s="58">
        <f t="shared" si="24"/>
        <v>755733.33333333326</v>
      </c>
      <c r="I35" s="58">
        <f t="shared" si="24"/>
        <v>735500</v>
      </c>
      <c r="J35" s="92">
        <f t="shared" si="24"/>
        <v>1732866.6666666665</v>
      </c>
      <c r="K35" s="69">
        <f t="shared" si="24"/>
        <v>1715066.6666666667</v>
      </c>
      <c r="L35" s="69">
        <f t="shared" si="24"/>
        <v>1663200</v>
      </c>
      <c r="M35" s="101">
        <f t="shared" si="24"/>
        <v>1784800</v>
      </c>
      <c r="N35" s="58">
        <f t="shared" si="24"/>
        <v>1679200</v>
      </c>
      <c r="O35" s="58">
        <f t="shared" si="24"/>
        <v>830400</v>
      </c>
      <c r="P35" s="58">
        <f t="shared" si="24"/>
        <v>764800</v>
      </c>
      <c r="Q35" s="58">
        <f t="shared" si="24"/>
        <v>530400</v>
      </c>
      <c r="R35" s="58">
        <f t="shared" si="24"/>
        <v>416000</v>
      </c>
      <c r="S35" s="58">
        <f t="shared" si="24"/>
        <v>380800</v>
      </c>
      <c r="T35" s="58">
        <f t="shared" si="24"/>
        <v>252800</v>
      </c>
      <c r="U35" s="58">
        <f t="shared" si="24"/>
        <v>212000</v>
      </c>
      <c r="V35" s="58">
        <f t="shared" si="24"/>
        <v>174400</v>
      </c>
      <c r="W35" s="58">
        <f t="shared" si="24"/>
        <v>129600</v>
      </c>
      <c r="X35" s="58">
        <f t="shared" si="24"/>
        <v>98400</v>
      </c>
      <c r="Y35" s="58">
        <f t="shared" si="24"/>
        <v>84800</v>
      </c>
      <c r="Z35" s="58">
        <f t="shared" si="24"/>
        <v>81600</v>
      </c>
      <c r="AA35" s="58">
        <f t="shared" si="24"/>
        <v>53600</v>
      </c>
      <c r="AB35" s="58">
        <f t="shared" si="24"/>
        <v>53600</v>
      </c>
      <c r="AC35" s="58">
        <f t="shared" si="24"/>
        <v>39200</v>
      </c>
      <c r="AD35" s="58">
        <f t="shared" si="24"/>
        <v>40000</v>
      </c>
      <c r="AE35" s="58">
        <f t="shared" si="24"/>
        <v>24000</v>
      </c>
      <c r="AF35" s="58">
        <f t="shared" si="24"/>
        <v>173600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14266.666666666668</v>
      </c>
      <c r="C36" s="58">
        <f t="shared" si="25"/>
        <v>48200</v>
      </c>
      <c r="D36" s="58">
        <f t="shared" si="25"/>
        <v>92500</v>
      </c>
      <c r="E36" s="58">
        <f t="shared" si="25"/>
        <v>157033.33333333334</v>
      </c>
      <c r="F36" s="58">
        <f t="shared" si="25"/>
        <v>271800</v>
      </c>
      <c r="G36" s="58">
        <f t="shared" si="25"/>
        <v>362633.33333333337</v>
      </c>
      <c r="H36" s="58">
        <f t="shared" si="25"/>
        <v>755733.33333333326</v>
      </c>
      <c r="I36" s="58">
        <f t="shared" si="25"/>
        <v>735500</v>
      </c>
      <c r="J36" s="92">
        <f t="shared" si="25"/>
        <v>1732866.6666666665</v>
      </c>
      <c r="K36" s="69">
        <f t="shared" si="25"/>
        <v>1715066.6666666667</v>
      </c>
      <c r="L36" s="69">
        <f t="shared" si="25"/>
        <v>1663200</v>
      </c>
      <c r="M36" s="101">
        <f t="shared" si="25"/>
        <v>1784800</v>
      </c>
      <c r="N36" s="58">
        <f t="shared" si="25"/>
        <v>1679200</v>
      </c>
      <c r="O36" s="58">
        <f t="shared" si="25"/>
        <v>830400</v>
      </c>
      <c r="P36" s="58">
        <f t="shared" si="25"/>
        <v>764800</v>
      </c>
      <c r="Q36" s="58">
        <f t="shared" si="25"/>
        <v>530400</v>
      </c>
      <c r="R36" s="58">
        <f t="shared" si="25"/>
        <v>416000</v>
      </c>
      <c r="S36" s="58">
        <f t="shared" si="25"/>
        <v>380800</v>
      </c>
      <c r="T36" s="58">
        <f t="shared" si="25"/>
        <v>252800</v>
      </c>
      <c r="U36" s="58">
        <f t="shared" si="25"/>
        <v>212000</v>
      </c>
      <c r="V36" s="58">
        <f t="shared" si="25"/>
        <v>174400</v>
      </c>
      <c r="W36" s="58">
        <f t="shared" si="25"/>
        <v>129600</v>
      </c>
      <c r="X36" s="58">
        <f t="shared" si="25"/>
        <v>98400</v>
      </c>
      <c r="Y36" s="58">
        <f t="shared" si="25"/>
        <v>84800</v>
      </c>
      <c r="Z36" s="58">
        <f t="shared" si="25"/>
        <v>81600</v>
      </c>
      <c r="AA36" s="58">
        <f t="shared" si="25"/>
        <v>53600</v>
      </c>
      <c r="AB36" s="58">
        <f t="shared" si="25"/>
        <v>53600</v>
      </c>
      <c r="AC36" s="58">
        <f t="shared" si="25"/>
        <v>39200</v>
      </c>
      <c r="AD36" s="58">
        <f t="shared" si="25"/>
        <v>40000</v>
      </c>
      <c r="AE36" s="58">
        <f t="shared" si="25"/>
        <v>24000</v>
      </c>
      <c r="AF36" s="58">
        <f t="shared" si="25"/>
        <v>173600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14266.666666666668</v>
      </c>
      <c r="C37" s="58">
        <f t="shared" si="26"/>
        <v>48200</v>
      </c>
      <c r="D37" s="58">
        <f t="shared" si="26"/>
        <v>92500</v>
      </c>
      <c r="E37" s="58">
        <f t="shared" si="26"/>
        <v>157033.33333333334</v>
      </c>
      <c r="F37" s="58">
        <f t="shared" si="26"/>
        <v>271800</v>
      </c>
      <c r="G37" s="58">
        <f t="shared" si="26"/>
        <v>362633.33333333337</v>
      </c>
      <c r="H37" s="58">
        <f t="shared" si="26"/>
        <v>755733.33333333326</v>
      </c>
      <c r="I37" s="58">
        <f t="shared" si="26"/>
        <v>735500</v>
      </c>
      <c r="J37" s="92">
        <f t="shared" si="26"/>
        <v>1732866.6666666665</v>
      </c>
      <c r="K37" s="69">
        <f t="shared" si="26"/>
        <v>1715066.6666666667</v>
      </c>
      <c r="L37" s="69">
        <f t="shared" si="26"/>
        <v>1663200</v>
      </c>
      <c r="M37" s="101">
        <f t="shared" si="26"/>
        <v>1784800</v>
      </c>
      <c r="N37" s="58">
        <f t="shared" si="26"/>
        <v>1679200</v>
      </c>
      <c r="O37" s="58">
        <f t="shared" si="26"/>
        <v>830400</v>
      </c>
      <c r="P37" s="58">
        <f t="shared" si="26"/>
        <v>764800</v>
      </c>
      <c r="Q37" s="58">
        <f t="shared" si="26"/>
        <v>530400</v>
      </c>
      <c r="R37" s="58">
        <f t="shared" si="26"/>
        <v>416000</v>
      </c>
      <c r="S37" s="58">
        <f t="shared" si="26"/>
        <v>380800</v>
      </c>
      <c r="T37" s="58">
        <f t="shared" si="26"/>
        <v>252800</v>
      </c>
      <c r="U37" s="58">
        <f t="shared" si="26"/>
        <v>212000</v>
      </c>
      <c r="V37" s="58">
        <f t="shared" si="26"/>
        <v>174400</v>
      </c>
      <c r="W37" s="58">
        <f t="shared" si="26"/>
        <v>129600</v>
      </c>
      <c r="X37" s="58">
        <f t="shared" si="26"/>
        <v>98400</v>
      </c>
      <c r="Y37" s="58">
        <f t="shared" si="26"/>
        <v>84800</v>
      </c>
      <c r="Z37" s="58">
        <f t="shared" si="26"/>
        <v>81600</v>
      </c>
      <c r="AA37" s="58">
        <f t="shared" si="26"/>
        <v>53600</v>
      </c>
      <c r="AB37" s="58">
        <f t="shared" si="26"/>
        <v>53600</v>
      </c>
      <c r="AC37" s="58">
        <f t="shared" si="26"/>
        <v>39200</v>
      </c>
      <c r="AD37" s="58">
        <f t="shared" si="26"/>
        <v>40000</v>
      </c>
      <c r="AE37" s="58">
        <f t="shared" si="26"/>
        <v>24000</v>
      </c>
      <c r="AF37" s="58">
        <f t="shared" si="26"/>
        <v>173600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14266.666666666668</v>
      </c>
      <c r="C38" s="58">
        <f t="shared" si="27"/>
        <v>48200</v>
      </c>
      <c r="D38" s="58">
        <f t="shared" si="27"/>
        <v>92500</v>
      </c>
      <c r="E38" s="58">
        <f t="shared" si="27"/>
        <v>157033.33333333334</v>
      </c>
      <c r="F38" s="58">
        <f t="shared" si="27"/>
        <v>271800</v>
      </c>
      <c r="G38" s="58">
        <f t="shared" si="27"/>
        <v>362633.33333333337</v>
      </c>
      <c r="H38" s="58">
        <f t="shared" si="27"/>
        <v>755733.33333333326</v>
      </c>
      <c r="I38" s="58">
        <f t="shared" si="27"/>
        <v>735500</v>
      </c>
      <c r="J38" s="92">
        <f t="shared" si="27"/>
        <v>1732866.6666666665</v>
      </c>
      <c r="K38" s="69">
        <f t="shared" si="27"/>
        <v>1715066.6666666667</v>
      </c>
      <c r="L38" s="69">
        <f t="shared" si="27"/>
        <v>1663200</v>
      </c>
      <c r="M38" s="101">
        <f t="shared" si="27"/>
        <v>1784800</v>
      </c>
      <c r="N38" s="58">
        <f t="shared" si="27"/>
        <v>1679200</v>
      </c>
      <c r="O38" s="58">
        <f t="shared" si="27"/>
        <v>830400</v>
      </c>
      <c r="P38" s="58">
        <f t="shared" si="27"/>
        <v>764800</v>
      </c>
      <c r="Q38" s="58">
        <f t="shared" si="27"/>
        <v>530400</v>
      </c>
      <c r="R38" s="58">
        <f t="shared" si="27"/>
        <v>416000</v>
      </c>
      <c r="S38" s="58">
        <f t="shared" si="27"/>
        <v>380800</v>
      </c>
      <c r="T38" s="58">
        <f t="shared" si="27"/>
        <v>252800</v>
      </c>
      <c r="U38" s="58">
        <f t="shared" si="27"/>
        <v>212000</v>
      </c>
      <c r="V38" s="58">
        <f t="shared" si="27"/>
        <v>174400</v>
      </c>
      <c r="W38" s="58">
        <f t="shared" si="27"/>
        <v>129600</v>
      </c>
      <c r="X38" s="58">
        <f t="shared" si="27"/>
        <v>98400</v>
      </c>
      <c r="Y38" s="58">
        <f t="shared" si="27"/>
        <v>84800</v>
      </c>
      <c r="Z38" s="58">
        <f t="shared" si="27"/>
        <v>81600</v>
      </c>
      <c r="AA38" s="58">
        <f t="shared" si="27"/>
        <v>53600</v>
      </c>
      <c r="AB38" s="58">
        <f t="shared" si="27"/>
        <v>53600</v>
      </c>
      <c r="AC38" s="58">
        <f t="shared" si="27"/>
        <v>39200</v>
      </c>
      <c r="AD38" s="58">
        <f t="shared" si="27"/>
        <v>40000</v>
      </c>
      <c r="AE38" s="58">
        <f t="shared" si="27"/>
        <v>24000</v>
      </c>
      <c r="AF38" s="58">
        <f t="shared" si="27"/>
        <v>173600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14266.666666666668</v>
      </c>
      <c r="C39" s="58">
        <f t="shared" si="28"/>
        <v>48200</v>
      </c>
      <c r="D39" s="58">
        <f t="shared" si="28"/>
        <v>92500</v>
      </c>
      <c r="E39" s="58">
        <f t="shared" si="28"/>
        <v>157033.33333333334</v>
      </c>
      <c r="F39" s="58">
        <f t="shared" si="28"/>
        <v>271800</v>
      </c>
      <c r="G39" s="58">
        <f t="shared" si="28"/>
        <v>362633.33333333337</v>
      </c>
      <c r="H39" s="58">
        <f t="shared" si="28"/>
        <v>755733.33333333326</v>
      </c>
      <c r="I39" s="58">
        <f t="shared" si="28"/>
        <v>735500</v>
      </c>
      <c r="J39" s="92">
        <f t="shared" si="28"/>
        <v>1732866.6666666665</v>
      </c>
      <c r="K39" s="69">
        <f t="shared" si="28"/>
        <v>1715066.6666666667</v>
      </c>
      <c r="L39" s="69">
        <f t="shared" si="28"/>
        <v>1663200</v>
      </c>
      <c r="M39" s="101">
        <f t="shared" si="28"/>
        <v>1784800</v>
      </c>
      <c r="N39" s="58">
        <f t="shared" si="28"/>
        <v>1679200</v>
      </c>
      <c r="O39" s="58">
        <f t="shared" si="28"/>
        <v>830400</v>
      </c>
      <c r="P39" s="58">
        <f t="shared" si="28"/>
        <v>764800</v>
      </c>
      <c r="Q39" s="58">
        <f t="shared" si="28"/>
        <v>530400</v>
      </c>
      <c r="R39" s="58">
        <f t="shared" si="28"/>
        <v>416000</v>
      </c>
      <c r="S39" s="58">
        <f t="shared" si="28"/>
        <v>380800</v>
      </c>
      <c r="T39" s="58">
        <f t="shared" si="28"/>
        <v>252800</v>
      </c>
      <c r="U39" s="58">
        <f t="shared" si="28"/>
        <v>212000</v>
      </c>
      <c r="V39" s="58">
        <f t="shared" si="28"/>
        <v>174400</v>
      </c>
      <c r="W39" s="58">
        <f t="shared" si="28"/>
        <v>129600</v>
      </c>
      <c r="X39" s="58">
        <f t="shared" si="28"/>
        <v>98400</v>
      </c>
      <c r="Y39" s="58">
        <f t="shared" si="28"/>
        <v>84800</v>
      </c>
      <c r="Z39" s="58">
        <f t="shared" si="28"/>
        <v>81600</v>
      </c>
      <c r="AA39" s="58">
        <f t="shared" si="28"/>
        <v>53600</v>
      </c>
      <c r="AB39" s="58">
        <f t="shared" si="28"/>
        <v>53600</v>
      </c>
      <c r="AC39" s="58">
        <f t="shared" si="28"/>
        <v>39200</v>
      </c>
      <c r="AD39" s="58">
        <f t="shared" si="28"/>
        <v>40000</v>
      </c>
      <c r="AE39" s="58">
        <f t="shared" si="28"/>
        <v>24000</v>
      </c>
      <c r="AF39" s="58">
        <f t="shared" si="28"/>
        <v>173600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14266.666666666668</v>
      </c>
      <c r="C40" s="58">
        <f t="shared" si="29"/>
        <v>48200</v>
      </c>
      <c r="D40" s="58">
        <f t="shared" si="29"/>
        <v>92500</v>
      </c>
      <c r="E40" s="58">
        <f t="shared" si="29"/>
        <v>157033.33333333334</v>
      </c>
      <c r="F40" s="58">
        <f t="shared" si="29"/>
        <v>271800</v>
      </c>
      <c r="G40" s="58">
        <f t="shared" si="29"/>
        <v>362633.33333333337</v>
      </c>
      <c r="H40" s="58">
        <f t="shared" si="29"/>
        <v>755733.33333333326</v>
      </c>
      <c r="I40" s="58">
        <f t="shared" si="29"/>
        <v>735500</v>
      </c>
      <c r="J40" s="92">
        <f t="shared" si="29"/>
        <v>1732866.6666666665</v>
      </c>
      <c r="K40" s="69">
        <f t="shared" si="29"/>
        <v>1715066.6666666667</v>
      </c>
      <c r="L40" s="69">
        <f t="shared" si="29"/>
        <v>1663200</v>
      </c>
      <c r="M40" s="101">
        <f t="shared" si="29"/>
        <v>1784800</v>
      </c>
      <c r="N40" s="58">
        <f t="shared" si="29"/>
        <v>1679200</v>
      </c>
      <c r="O40" s="58">
        <f t="shared" si="29"/>
        <v>830400</v>
      </c>
      <c r="P40" s="58">
        <f t="shared" si="29"/>
        <v>764800</v>
      </c>
      <c r="Q40" s="58">
        <f t="shared" si="29"/>
        <v>530400</v>
      </c>
      <c r="R40" s="58">
        <f t="shared" si="29"/>
        <v>416000</v>
      </c>
      <c r="S40" s="58">
        <f t="shared" si="29"/>
        <v>380800</v>
      </c>
      <c r="T40" s="58">
        <f t="shared" si="29"/>
        <v>252800</v>
      </c>
      <c r="U40" s="58">
        <f t="shared" si="29"/>
        <v>212000</v>
      </c>
      <c r="V40" s="58">
        <f t="shared" si="29"/>
        <v>174400</v>
      </c>
      <c r="W40" s="58">
        <f t="shared" si="29"/>
        <v>129600</v>
      </c>
      <c r="X40" s="58">
        <f t="shared" si="29"/>
        <v>98400</v>
      </c>
      <c r="Y40" s="58">
        <f t="shared" si="29"/>
        <v>84800</v>
      </c>
      <c r="Z40" s="58">
        <f t="shared" si="29"/>
        <v>81600</v>
      </c>
      <c r="AA40" s="58">
        <f t="shared" si="29"/>
        <v>53600</v>
      </c>
      <c r="AB40" s="58">
        <f t="shared" si="29"/>
        <v>53600</v>
      </c>
      <c r="AC40" s="58">
        <f t="shared" si="29"/>
        <v>39200</v>
      </c>
      <c r="AD40" s="58">
        <f t="shared" si="29"/>
        <v>40000</v>
      </c>
      <c r="AE40" s="58">
        <f t="shared" si="29"/>
        <v>24000</v>
      </c>
      <c r="AF40" s="58">
        <f t="shared" si="29"/>
        <v>173600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14266.666666666668</v>
      </c>
      <c r="C41" s="58">
        <f t="shared" si="30"/>
        <v>48200</v>
      </c>
      <c r="D41" s="58">
        <f t="shared" si="30"/>
        <v>92500</v>
      </c>
      <c r="E41" s="58">
        <f t="shared" si="30"/>
        <v>157033.33333333334</v>
      </c>
      <c r="F41" s="58">
        <f t="shared" si="30"/>
        <v>271800</v>
      </c>
      <c r="G41" s="58">
        <f t="shared" si="30"/>
        <v>362633.33333333337</v>
      </c>
      <c r="H41" s="58">
        <f t="shared" si="30"/>
        <v>755733.33333333326</v>
      </c>
      <c r="I41" s="58">
        <f t="shared" si="30"/>
        <v>735500</v>
      </c>
      <c r="J41" s="92">
        <f t="shared" si="30"/>
        <v>1732866.6666666665</v>
      </c>
      <c r="K41" s="69">
        <f t="shared" si="30"/>
        <v>1715066.6666666667</v>
      </c>
      <c r="L41" s="69">
        <f t="shared" si="30"/>
        <v>1663200</v>
      </c>
      <c r="M41" s="101">
        <f t="shared" si="30"/>
        <v>1784800</v>
      </c>
      <c r="N41" s="58">
        <f t="shared" si="30"/>
        <v>1679200</v>
      </c>
      <c r="O41" s="58">
        <f t="shared" si="30"/>
        <v>830400</v>
      </c>
      <c r="P41" s="58">
        <f t="shared" si="30"/>
        <v>764800</v>
      </c>
      <c r="Q41" s="58">
        <f t="shared" si="30"/>
        <v>530400</v>
      </c>
      <c r="R41" s="58">
        <f t="shared" si="30"/>
        <v>416000</v>
      </c>
      <c r="S41" s="58">
        <f t="shared" si="30"/>
        <v>380800</v>
      </c>
      <c r="T41" s="58">
        <f t="shared" si="30"/>
        <v>252800</v>
      </c>
      <c r="U41" s="58">
        <f t="shared" si="30"/>
        <v>212000</v>
      </c>
      <c r="V41" s="58">
        <f t="shared" si="30"/>
        <v>174400</v>
      </c>
      <c r="W41" s="58">
        <f t="shared" si="30"/>
        <v>129600</v>
      </c>
      <c r="X41" s="58">
        <f t="shared" si="30"/>
        <v>98400</v>
      </c>
      <c r="Y41" s="58">
        <f t="shared" si="30"/>
        <v>84800</v>
      </c>
      <c r="Z41" s="58">
        <f t="shared" si="30"/>
        <v>81600</v>
      </c>
      <c r="AA41" s="58">
        <f t="shared" si="30"/>
        <v>53600</v>
      </c>
      <c r="AB41" s="58">
        <f t="shared" si="30"/>
        <v>53600</v>
      </c>
      <c r="AC41" s="58">
        <f t="shared" si="30"/>
        <v>39200</v>
      </c>
      <c r="AD41" s="58">
        <f t="shared" si="30"/>
        <v>40000</v>
      </c>
      <c r="AE41" s="58">
        <f t="shared" si="30"/>
        <v>24000</v>
      </c>
      <c r="AF41" s="58">
        <f t="shared" si="30"/>
        <v>173600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14266.666666666668</v>
      </c>
      <c r="C42" s="58">
        <f t="shared" si="31"/>
        <v>48200</v>
      </c>
      <c r="D42" s="58">
        <f t="shared" si="31"/>
        <v>92500</v>
      </c>
      <c r="E42" s="58">
        <f t="shared" si="31"/>
        <v>157033.33333333334</v>
      </c>
      <c r="F42" s="58">
        <f t="shared" si="31"/>
        <v>271800</v>
      </c>
      <c r="G42" s="58">
        <f t="shared" si="31"/>
        <v>362633.33333333337</v>
      </c>
      <c r="H42" s="58">
        <f t="shared" si="31"/>
        <v>755733.33333333326</v>
      </c>
      <c r="I42" s="58">
        <f t="shared" si="31"/>
        <v>735500</v>
      </c>
      <c r="J42" s="92">
        <f t="shared" si="31"/>
        <v>1732866.6666666665</v>
      </c>
      <c r="K42" s="69">
        <f t="shared" si="31"/>
        <v>1715066.6666666667</v>
      </c>
      <c r="L42" s="69">
        <f t="shared" si="31"/>
        <v>1663200</v>
      </c>
      <c r="M42" s="101">
        <f t="shared" si="31"/>
        <v>1784800</v>
      </c>
      <c r="N42" s="58">
        <f t="shared" si="31"/>
        <v>1679200</v>
      </c>
      <c r="O42" s="58">
        <f t="shared" si="31"/>
        <v>830400</v>
      </c>
      <c r="P42" s="58">
        <f t="shared" si="31"/>
        <v>764800</v>
      </c>
      <c r="Q42" s="58">
        <f t="shared" si="31"/>
        <v>530400</v>
      </c>
      <c r="R42" s="58">
        <f t="shared" si="31"/>
        <v>416000</v>
      </c>
      <c r="S42" s="58">
        <f t="shared" si="31"/>
        <v>380800</v>
      </c>
      <c r="T42" s="58">
        <f t="shared" si="31"/>
        <v>252800</v>
      </c>
      <c r="U42" s="58">
        <f t="shared" si="31"/>
        <v>212000</v>
      </c>
      <c r="V42" s="58">
        <f t="shared" si="31"/>
        <v>174400</v>
      </c>
      <c r="W42" s="58">
        <f t="shared" si="31"/>
        <v>129600</v>
      </c>
      <c r="X42" s="58">
        <f t="shared" si="31"/>
        <v>98400</v>
      </c>
      <c r="Y42" s="58">
        <f t="shared" si="31"/>
        <v>84800</v>
      </c>
      <c r="Z42" s="58">
        <f t="shared" si="31"/>
        <v>81600</v>
      </c>
      <c r="AA42" s="58">
        <f t="shared" si="31"/>
        <v>53600</v>
      </c>
      <c r="AB42" s="58">
        <f t="shared" si="31"/>
        <v>53600</v>
      </c>
      <c r="AC42" s="58">
        <f t="shared" si="31"/>
        <v>39200</v>
      </c>
      <c r="AD42" s="58">
        <f t="shared" si="31"/>
        <v>40000</v>
      </c>
      <c r="AE42" s="58">
        <f t="shared" si="31"/>
        <v>24000</v>
      </c>
      <c r="AF42" s="58">
        <f t="shared" si="31"/>
        <v>173600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14266.666666666668</v>
      </c>
      <c r="C43" s="58">
        <f t="shared" si="32"/>
        <v>48200</v>
      </c>
      <c r="D43" s="58">
        <f t="shared" si="32"/>
        <v>92500</v>
      </c>
      <c r="E43" s="58">
        <f t="shared" si="32"/>
        <v>157033.33333333334</v>
      </c>
      <c r="F43" s="58">
        <f t="shared" si="32"/>
        <v>271800</v>
      </c>
      <c r="G43" s="58">
        <f t="shared" si="32"/>
        <v>362633.33333333337</v>
      </c>
      <c r="H43" s="58">
        <f t="shared" si="32"/>
        <v>755733.33333333326</v>
      </c>
      <c r="I43" s="58">
        <f t="shared" si="32"/>
        <v>735500</v>
      </c>
      <c r="J43" s="92">
        <f t="shared" si="32"/>
        <v>1732866.6666666665</v>
      </c>
      <c r="K43" s="69">
        <f t="shared" si="32"/>
        <v>1715066.6666666667</v>
      </c>
      <c r="L43" s="69">
        <f t="shared" si="32"/>
        <v>1663200</v>
      </c>
      <c r="M43" s="101">
        <f t="shared" si="32"/>
        <v>1784800</v>
      </c>
      <c r="N43" s="58">
        <f t="shared" si="32"/>
        <v>1679200</v>
      </c>
      <c r="O43" s="58">
        <f t="shared" si="32"/>
        <v>830400</v>
      </c>
      <c r="P43" s="58">
        <f t="shared" si="32"/>
        <v>764800</v>
      </c>
      <c r="Q43" s="58">
        <f t="shared" si="32"/>
        <v>530400</v>
      </c>
      <c r="R43" s="58">
        <f t="shared" si="32"/>
        <v>416000</v>
      </c>
      <c r="S43" s="58">
        <f t="shared" si="32"/>
        <v>380800</v>
      </c>
      <c r="T43" s="58">
        <f t="shared" si="32"/>
        <v>252800</v>
      </c>
      <c r="U43" s="58">
        <f t="shared" si="32"/>
        <v>212000</v>
      </c>
      <c r="V43" s="58">
        <f t="shared" si="32"/>
        <v>174400</v>
      </c>
      <c r="W43" s="58">
        <f t="shared" si="32"/>
        <v>129600</v>
      </c>
      <c r="X43" s="58">
        <f t="shared" si="32"/>
        <v>98400</v>
      </c>
      <c r="Y43" s="58">
        <f t="shared" si="32"/>
        <v>84800</v>
      </c>
      <c r="Z43" s="58">
        <f t="shared" si="32"/>
        <v>81600</v>
      </c>
      <c r="AA43" s="58">
        <f t="shared" si="32"/>
        <v>53600</v>
      </c>
      <c r="AB43" s="58">
        <f t="shared" si="32"/>
        <v>53600</v>
      </c>
      <c r="AC43" s="58">
        <f t="shared" si="32"/>
        <v>39200</v>
      </c>
      <c r="AD43" s="58">
        <f t="shared" si="32"/>
        <v>40000</v>
      </c>
      <c r="AE43" s="58">
        <f t="shared" si="32"/>
        <v>24000</v>
      </c>
      <c r="AF43" s="58">
        <f t="shared" si="32"/>
        <v>173600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14266.666666666668</v>
      </c>
      <c r="C44" s="58">
        <f t="shared" si="33"/>
        <v>48200</v>
      </c>
      <c r="D44" s="58">
        <f t="shared" si="33"/>
        <v>92500</v>
      </c>
      <c r="E44" s="58">
        <f t="shared" si="33"/>
        <v>157033.33333333334</v>
      </c>
      <c r="F44" s="58">
        <f t="shared" si="33"/>
        <v>271800</v>
      </c>
      <c r="G44" s="58">
        <f t="shared" si="33"/>
        <v>362633.33333333337</v>
      </c>
      <c r="H44" s="58">
        <f t="shared" si="33"/>
        <v>755733.33333333326</v>
      </c>
      <c r="I44" s="58">
        <f t="shared" si="33"/>
        <v>735500</v>
      </c>
      <c r="J44" s="92">
        <f t="shared" si="33"/>
        <v>1732866.6666666665</v>
      </c>
      <c r="K44" s="69">
        <f t="shared" si="33"/>
        <v>1715066.6666666667</v>
      </c>
      <c r="L44" s="69">
        <f t="shared" si="33"/>
        <v>1663200</v>
      </c>
      <c r="M44" s="101">
        <f t="shared" si="33"/>
        <v>1784800</v>
      </c>
      <c r="N44" s="58">
        <f t="shared" si="33"/>
        <v>1679200</v>
      </c>
      <c r="O44" s="58">
        <f t="shared" si="33"/>
        <v>830400</v>
      </c>
      <c r="P44" s="58">
        <f t="shared" si="33"/>
        <v>764800</v>
      </c>
      <c r="Q44" s="58">
        <f t="shared" si="33"/>
        <v>530400</v>
      </c>
      <c r="R44" s="58">
        <f t="shared" si="33"/>
        <v>416000</v>
      </c>
      <c r="S44" s="58">
        <f t="shared" si="33"/>
        <v>380800</v>
      </c>
      <c r="T44" s="58">
        <f t="shared" si="33"/>
        <v>252800</v>
      </c>
      <c r="U44" s="58">
        <f t="shared" si="33"/>
        <v>212000</v>
      </c>
      <c r="V44" s="58">
        <f t="shared" si="33"/>
        <v>174400</v>
      </c>
      <c r="W44" s="58">
        <f t="shared" si="33"/>
        <v>129600</v>
      </c>
      <c r="X44" s="58">
        <f t="shared" si="33"/>
        <v>98400</v>
      </c>
      <c r="Y44" s="58">
        <f t="shared" si="33"/>
        <v>84800</v>
      </c>
      <c r="Z44" s="58">
        <f t="shared" si="33"/>
        <v>81600</v>
      </c>
      <c r="AA44" s="58">
        <f t="shared" si="33"/>
        <v>53600</v>
      </c>
      <c r="AB44" s="58">
        <f t="shared" si="33"/>
        <v>53600</v>
      </c>
      <c r="AC44" s="58">
        <f t="shared" si="33"/>
        <v>39200</v>
      </c>
      <c r="AD44" s="58">
        <f t="shared" si="33"/>
        <v>40000</v>
      </c>
      <c r="AE44" s="58">
        <f t="shared" si="33"/>
        <v>24000</v>
      </c>
      <c r="AF44" s="58">
        <f t="shared" si="33"/>
        <v>173600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14266.666666666668</v>
      </c>
      <c r="C45" s="58">
        <f t="shared" si="34"/>
        <v>48200</v>
      </c>
      <c r="D45" s="58">
        <f t="shared" si="34"/>
        <v>92500</v>
      </c>
      <c r="E45" s="58">
        <f t="shared" si="34"/>
        <v>157033.33333333334</v>
      </c>
      <c r="F45" s="58">
        <f t="shared" si="34"/>
        <v>271800</v>
      </c>
      <c r="G45" s="58">
        <f t="shared" si="34"/>
        <v>362633.33333333337</v>
      </c>
      <c r="H45" s="58">
        <f t="shared" si="34"/>
        <v>755733.33333333326</v>
      </c>
      <c r="I45" s="58">
        <f t="shared" si="34"/>
        <v>735500</v>
      </c>
      <c r="J45" s="92">
        <f t="shared" si="34"/>
        <v>1732866.6666666665</v>
      </c>
      <c r="K45" s="69">
        <f t="shared" si="34"/>
        <v>1715066.6666666667</v>
      </c>
      <c r="L45" s="69">
        <f t="shared" si="34"/>
        <v>1663200</v>
      </c>
      <c r="M45" s="101">
        <f t="shared" si="34"/>
        <v>1784800</v>
      </c>
      <c r="N45" s="58">
        <f t="shared" si="34"/>
        <v>1679200</v>
      </c>
      <c r="O45" s="58">
        <f t="shared" si="34"/>
        <v>830400</v>
      </c>
      <c r="P45" s="58">
        <f t="shared" si="34"/>
        <v>764800</v>
      </c>
      <c r="Q45" s="58">
        <f t="shared" si="34"/>
        <v>530400</v>
      </c>
      <c r="R45" s="58">
        <f t="shared" si="34"/>
        <v>416000</v>
      </c>
      <c r="S45" s="58">
        <f t="shared" si="34"/>
        <v>380800</v>
      </c>
      <c r="T45" s="58">
        <f t="shared" si="34"/>
        <v>252800</v>
      </c>
      <c r="U45" s="58">
        <f t="shared" si="34"/>
        <v>212000</v>
      </c>
      <c r="V45" s="58">
        <f t="shared" si="34"/>
        <v>174400</v>
      </c>
      <c r="W45" s="58">
        <f t="shared" si="34"/>
        <v>129600</v>
      </c>
      <c r="X45" s="58">
        <f t="shared" si="34"/>
        <v>98400</v>
      </c>
      <c r="Y45" s="58">
        <f t="shared" si="34"/>
        <v>84800</v>
      </c>
      <c r="Z45" s="58">
        <f t="shared" si="34"/>
        <v>81600</v>
      </c>
      <c r="AA45" s="58">
        <f t="shared" si="34"/>
        <v>53600</v>
      </c>
      <c r="AB45" s="58">
        <f t="shared" si="34"/>
        <v>53600</v>
      </c>
      <c r="AC45" s="58">
        <f t="shared" si="34"/>
        <v>39200</v>
      </c>
      <c r="AD45" s="58">
        <f t="shared" si="34"/>
        <v>40000</v>
      </c>
      <c r="AE45" s="58">
        <f t="shared" si="34"/>
        <v>24000</v>
      </c>
      <c r="AF45" s="58">
        <f t="shared" si="34"/>
        <v>173600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14266.666666666668</v>
      </c>
      <c r="C46" s="58">
        <f t="shared" si="35"/>
        <v>48200</v>
      </c>
      <c r="D46" s="58">
        <f t="shared" si="35"/>
        <v>92500</v>
      </c>
      <c r="E46" s="58">
        <f t="shared" si="35"/>
        <v>157033.33333333334</v>
      </c>
      <c r="F46" s="58">
        <f t="shared" si="35"/>
        <v>271800</v>
      </c>
      <c r="G46" s="58">
        <f t="shared" si="35"/>
        <v>362633.33333333337</v>
      </c>
      <c r="H46" s="58">
        <f t="shared" si="35"/>
        <v>755733.33333333326</v>
      </c>
      <c r="I46" s="58">
        <f t="shared" si="35"/>
        <v>735500</v>
      </c>
      <c r="J46" s="92">
        <f t="shared" si="35"/>
        <v>1732866.6666666665</v>
      </c>
      <c r="K46" s="69">
        <f t="shared" si="35"/>
        <v>1715066.6666666667</v>
      </c>
      <c r="L46" s="69">
        <f t="shared" si="35"/>
        <v>1663200</v>
      </c>
      <c r="M46" s="101">
        <f t="shared" si="35"/>
        <v>1784800</v>
      </c>
      <c r="N46" s="58">
        <f t="shared" si="35"/>
        <v>1679200</v>
      </c>
      <c r="O46" s="58">
        <f t="shared" si="35"/>
        <v>830400</v>
      </c>
      <c r="P46" s="58">
        <f t="shared" si="35"/>
        <v>764800</v>
      </c>
      <c r="Q46" s="58">
        <f t="shared" si="35"/>
        <v>530400</v>
      </c>
      <c r="R46" s="58">
        <f t="shared" si="35"/>
        <v>416000</v>
      </c>
      <c r="S46" s="58">
        <f t="shared" si="35"/>
        <v>380800</v>
      </c>
      <c r="T46" s="58">
        <f t="shared" si="35"/>
        <v>252800</v>
      </c>
      <c r="U46" s="58">
        <f t="shared" si="35"/>
        <v>212000</v>
      </c>
      <c r="V46" s="58">
        <f t="shared" si="35"/>
        <v>174400</v>
      </c>
      <c r="W46" s="58">
        <f t="shared" si="35"/>
        <v>129600</v>
      </c>
      <c r="X46" s="58">
        <f t="shared" si="35"/>
        <v>98400</v>
      </c>
      <c r="Y46" s="58">
        <f t="shared" si="35"/>
        <v>84800</v>
      </c>
      <c r="Z46" s="58">
        <f t="shared" si="35"/>
        <v>81600</v>
      </c>
      <c r="AA46" s="58">
        <f t="shared" si="35"/>
        <v>53600</v>
      </c>
      <c r="AB46" s="58">
        <f t="shared" si="35"/>
        <v>53600</v>
      </c>
      <c r="AC46" s="58">
        <f t="shared" si="35"/>
        <v>39200</v>
      </c>
      <c r="AD46" s="58">
        <f t="shared" si="35"/>
        <v>40000</v>
      </c>
      <c r="AE46" s="58">
        <f t="shared" si="35"/>
        <v>24000</v>
      </c>
      <c r="AF46" s="58">
        <f t="shared" si="35"/>
        <v>173600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10904.082781513504</v>
      </c>
      <c r="C50" s="58">
        <f t="shared" si="37"/>
        <v>36839.494631001231</v>
      </c>
      <c r="D50" s="58">
        <f t="shared" si="37"/>
        <v>70698.200277336393</v>
      </c>
      <c r="E50" s="58">
        <f t="shared" si="37"/>
        <v>120021.34108343486</v>
      </c>
      <c r="F50" s="58">
        <f t="shared" si="37"/>
        <v>207738.06308518953</v>
      </c>
      <c r="G50" s="58">
        <f t="shared" si="37"/>
        <v>277162.42191608739</v>
      </c>
      <c r="H50" s="58">
        <f t="shared" si="37"/>
        <v>577610.66547307058</v>
      </c>
      <c r="I50" s="58">
        <f t="shared" si="37"/>
        <v>562146.23031330726</v>
      </c>
      <c r="J50" s="92">
        <f t="shared" ref="J50:AF50" si="38">J$5/85*((1+$H$1-$K$1)/(1+$F$1))^($A26-$C$1)*J8</f>
        <v>1246530.2858268521</v>
      </c>
      <c r="K50" s="69">
        <f t="shared" si="38"/>
        <v>1103860.0438257409</v>
      </c>
      <c r="L50" s="69">
        <f t="shared" si="38"/>
        <v>968527.12855611532</v>
      </c>
      <c r="M50" s="101">
        <f t="shared" si="38"/>
        <v>948960.92393882014</v>
      </c>
      <c r="N50" s="58">
        <f t="shared" si="38"/>
        <v>855613.82274380734</v>
      </c>
      <c r="O50" s="58">
        <f t="shared" si="38"/>
        <v>423119.17484901001</v>
      </c>
      <c r="P50" s="58">
        <f t="shared" si="38"/>
        <v>389693.5752944639</v>
      </c>
      <c r="Q50" s="58">
        <f t="shared" si="38"/>
        <v>270258.20127639076</v>
      </c>
      <c r="R50" s="58">
        <f t="shared" si="38"/>
        <v>211967.21668736532</v>
      </c>
      <c r="S50" s="58">
        <f t="shared" si="38"/>
        <v>194031.52912151132</v>
      </c>
      <c r="T50" s="58">
        <f t="shared" si="38"/>
        <v>128810.84706386046</v>
      </c>
      <c r="U50" s="58">
        <f t="shared" si="38"/>
        <v>108021.75465798425</v>
      </c>
      <c r="V50" s="58">
        <f t="shared" si="38"/>
        <v>88863.179303549303</v>
      </c>
      <c r="W50" s="58">
        <f t="shared" si="38"/>
        <v>66035.940583371499</v>
      </c>
      <c r="X50" s="58">
        <f t="shared" si="38"/>
        <v>50138.399331819106</v>
      </c>
      <c r="Y50" s="58">
        <f t="shared" si="38"/>
        <v>43208.701863193695</v>
      </c>
      <c r="Z50" s="58">
        <f t="shared" si="38"/>
        <v>41578.184811752428</v>
      </c>
      <c r="AA50" s="58">
        <f t="shared" si="38"/>
        <v>27311.160611641299</v>
      </c>
      <c r="AB50" s="58">
        <f t="shared" si="38"/>
        <v>27311.160611641299</v>
      </c>
      <c r="AC50" s="58">
        <f t="shared" si="38"/>
        <v>19973.833880155576</v>
      </c>
      <c r="AD50" s="58">
        <f t="shared" si="38"/>
        <v>20381.463143015895</v>
      </c>
      <c r="AE50" s="58">
        <f t="shared" si="38"/>
        <v>12228.877885809537</v>
      </c>
      <c r="AF50" s="58">
        <f t="shared" si="38"/>
        <v>88455.550040688991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10788.690060815932</v>
      </c>
      <c r="C51" s="58">
        <f t="shared" si="39"/>
        <v>36449.639784906169</v>
      </c>
      <c r="D51" s="58">
        <f t="shared" si="39"/>
        <v>69950.034856925733</v>
      </c>
      <c r="E51" s="58">
        <f t="shared" si="39"/>
        <v>118751.21232828006</v>
      </c>
      <c r="F51" s="58">
        <f t="shared" si="39"/>
        <v>205539.66999040448</v>
      </c>
      <c r="G51" s="58">
        <f t="shared" si="39"/>
        <v>274229.34385891707</v>
      </c>
      <c r="H51" s="58">
        <f t="shared" si="39"/>
        <v>571498.08658602543</v>
      </c>
      <c r="I51" s="58">
        <f t="shared" si="39"/>
        <v>556197.3041866906</v>
      </c>
      <c r="J51" s="110">
        <f t="shared" si="39"/>
        <v>1233338.8488214999</v>
      </c>
      <c r="K51" s="70">
        <f t="shared" si="39"/>
        <v>1092178.4181192354</v>
      </c>
      <c r="L51" s="70">
        <f t="shared" si="39"/>
        <v>958277.66671023006</v>
      </c>
      <c r="M51" s="216">
        <f t="shared" si="39"/>
        <v>938918.52192820539</v>
      </c>
      <c r="N51" s="58">
        <f t="shared" si="39"/>
        <v>846559.26869729511</v>
      </c>
      <c r="O51" s="58">
        <f t="shared" si="39"/>
        <v>418641.50591128739</v>
      </c>
      <c r="P51" s="58">
        <f t="shared" si="39"/>
        <v>385569.63357532822</v>
      </c>
      <c r="Q51" s="58">
        <f t="shared" si="39"/>
        <v>267398.18730171822</v>
      </c>
      <c r="R51" s="58">
        <f t="shared" si="39"/>
        <v>209724.0684719359</v>
      </c>
      <c r="S51" s="58">
        <f t="shared" si="39"/>
        <v>191978.18575507976</v>
      </c>
      <c r="T51" s="58">
        <f t="shared" si="39"/>
        <v>127447.70314833027</v>
      </c>
      <c r="U51" s="58">
        <f t="shared" si="39"/>
        <v>106878.61181742886</v>
      </c>
      <c r="V51" s="58">
        <f t="shared" si="39"/>
        <v>87922.782551696204</v>
      </c>
      <c r="W51" s="58">
        <f t="shared" si="39"/>
        <v>65337.113639333867</v>
      </c>
      <c r="X51" s="58">
        <f t="shared" si="39"/>
        <v>49607.808503938679</v>
      </c>
      <c r="Y51" s="58">
        <f t="shared" si="39"/>
        <v>42751.444726971538</v>
      </c>
      <c r="Z51" s="58">
        <f t="shared" si="39"/>
        <v>41138.182661802806</v>
      </c>
      <c r="AA51" s="58">
        <f t="shared" si="39"/>
        <v>27022.139591576353</v>
      </c>
      <c r="AB51" s="58">
        <f t="shared" si="39"/>
        <v>27022.139591576353</v>
      </c>
      <c r="AC51" s="58">
        <f t="shared" si="39"/>
        <v>19762.460298317033</v>
      </c>
      <c r="AD51" s="58">
        <f t="shared" si="39"/>
        <v>20165.77581460922</v>
      </c>
      <c r="AE51" s="58">
        <f t="shared" si="39"/>
        <v>12099.465488765532</v>
      </c>
      <c r="AF51" s="58">
        <f t="shared" si="39"/>
        <v>87519.467035404014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10674.518486385938</v>
      </c>
      <c r="C52" s="58">
        <f t="shared" si="40"/>
        <v>36063.910587182399</v>
      </c>
      <c r="D52" s="58">
        <f t="shared" si="40"/>
        <v>69209.786915235934</v>
      </c>
      <c r="E52" s="58">
        <f t="shared" si="40"/>
        <v>117494.52474150504</v>
      </c>
      <c r="F52" s="58">
        <f t="shared" si="40"/>
        <v>203364.54144390408</v>
      </c>
      <c r="G52" s="58">
        <f t="shared" si="40"/>
        <v>271327.30517147802</v>
      </c>
      <c r="H52" s="58">
        <f t="shared" si="40"/>
        <v>565450.19421341596</v>
      </c>
      <c r="I52" s="58">
        <f t="shared" si="40"/>
        <v>550311.33271520026</v>
      </c>
      <c r="J52" s="110">
        <f t="shared" si="40"/>
        <v>1220287.0105184373</v>
      </c>
      <c r="K52" s="70">
        <f t="shared" si="40"/>
        <v>1080620.4135003036</v>
      </c>
      <c r="L52" s="70">
        <f t="shared" si="40"/>
        <v>948136.67004310223</v>
      </c>
      <c r="M52" s="216">
        <f t="shared" si="40"/>
        <v>928982.39388061559</v>
      </c>
      <c r="N52" s="58">
        <f t="shared" si="40"/>
        <v>837600.53468875086</v>
      </c>
      <c r="O52" s="58">
        <f t="shared" si="40"/>
        <v>414211.22201377951</v>
      </c>
      <c r="P52" s="58">
        <f t="shared" si="40"/>
        <v>381489.33356953098</v>
      </c>
      <c r="Q52" s="58">
        <f t="shared" si="40"/>
        <v>264568.43949435046</v>
      </c>
      <c r="R52" s="58">
        <f t="shared" si="40"/>
        <v>207504.65842694161</v>
      </c>
      <c r="S52" s="58">
        <f t="shared" si="40"/>
        <v>189946.5719446619</v>
      </c>
      <c r="T52" s="58">
        <f t="shared" si="40"/>
        <v>126098.98473637219</v>
      </c>
      <c r="U52" s="58">
        <f t="shared" si="40"/>
        <v>105747.56631372984</v>
      </c>
      <c r="V52" s="58">
        <f t="shared" si="40"/>
        <v>86992.337571294745</v>
      </c>
      <c r="W52" s="58">
        <f t="shared" si="40"/>
        <v>64645.682048393333</v>
      </c>
      <c r="X52" s="58">
        <f t="shared" si="40"/>
        <v>49082.83266637272</v>
      </c>
      <c r="Y52" s="58">
        <f t="shared" si="40"/>
        <v>42299.026525491929</v>
      </c>
      <c r="Z52" s="58">
        <f t="shared" si="40"/>
        <v>40702.836845284692</v>
      </c>
      <c r="AA52" s="58">
        <f t="shared" si="40"/>
        <v>26736.177143471319</v>
      </c>
      <c r="AB52" s="58">
        <f t="shared" si="40"/>
        <v>26736.177143471319</v>
      </c>
      <c r="AC52" s="58">
        <f t="shared" si="40"/>
        <v>19553.323582538724</v>
      </c>
      <c r="AD52" s="58">
        <f t="shared" si="40"/>
        <v>19952.371002590535</v>
      </c>
      <c r="AE52" s="58">
        <f t="shared" si="40"/>
        <v>11971.422601554323</v>
      </c>
      <c r="AF52" s="58">
        <f t="shared" si="40"/>
        <v>86593.290151242938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10561.555135413502</v>
      </c>
      <c r="C53" s="58">
        <f t="shared" si="41"/>
        <v>35682.263378055904</v>
      </c>
      <c r="D53" s="58">
        <f t="shared" si="41"/>
        <v>68477.372665356233</v>
      </c>
      <c r="E53" s="58">
        <f t="shared" si="41"/>
        <v>116251.1360816192</v>
      </c>
      <c r="F53" s="58">
        <f t="shared" si="41"/>
        <v>201212.43124804136</v>
      </c>
      <c r="G53" s="58">
        <f t="shared" si="41"/>
        <v>268455.9773788866</v>
      </c>
      <c r="H53" s="58">
        <f t="shared" si="41"/>
        <v>559466.30380863312</v>
      </c>
      <c r="I53" s="58">
        <f t="shared" si="41"/>
        <v>544487.64967967046</v>
      </c>
      <c r="J53" s="110">
        <f t="shared" si="41"/>
        <v>1207373.2936110089</v>
      </c>
      <c r="K53" s="70">
        <f t="shared" si="41"/>
        <v>1069184.7217457858</v>
      </c>
      <c r="L53" s="70">
        <f t="shared" si="41"/>
        <v>938102.99071934505</v>
      </c>
      <c r="M53" s="216">
        <f t="shared" si="41"/>
        <v>919151.41514925752</v>
      </c>
      <c r="N53" s="58">
        <f t="shared" si="41"/>
        <v>828736.60670029698</v>
      </c>
      <c r="O53" s="58">
        <f t="shared" si="41"/>
        <v>409827.82170314819</v>
      </c>
      <c r="P53" s="58">
        <f t="shared" si="41"/>
        <v>377452.21343758155</v>
      </c>
      <c r="Q53" s="58">
        <f t="shared" si="41"/>
        <v>261768.63756183741</v>
      </c>
      <c r="R53" s="58">
        <f t="shared" si="41"/>
        <v>205308.73534261764</v>
      </c>
      <c r="S53" s="58">
        <f t="shared" si="41"/>
        <v>187936.4577367038</v>
      </c>
      <c r="T53" s="58">
        <f t="shared" si="41"/>
        <v>124764.53916974454</v>
      </c>
      <c r="U53" s="58">
        <f t="shared" si="41"/>
        <v>104628.49012652627</v>
      </c>
      <c r="V53" s="58">
        <f t="shared" si="41"/>
        <v>86071.739047482013</v>
      </c>
      <c r="W53" s="58">
        <f t="shared" si="41"/>
        <v>63961.567549046253</v>
      </c>
      <c r="X53" s="58">
        <f t="shared" si="41"/>
        <v>48563.412398349938</v>
      </c>
      <c r="Y53" s="58">
        <f t="shared" si="41"/>
        <v>41851.396050610507</v>
      </c>
      <c r="Z53" s="58">
        <f t="shared" si="41"/>
        <v>40272.098086436527</v>
      </c>
      <c r="AA53" s="58">
        <f t="shared" si="41"/>
        <v>26453.240899914192</v>
      </c>
      <c r="AB53" s="58">
        <f t="shared" si="41"/>
        <v>26453.240899914192</v>
      </c>
      <c r="AC53" s="58">
        <f t="shared" si="41"/>
        <v>19346.400061131273</v>
      </c>
      <c r="AD53" s="58">
        <f t="shared" si="41"/>
        <v>19741.224552174768</v>
      </c>
      <c r="AE53" s="58">
        <f t="shared" si="41"/>
        <v>11844.734731304863</v>
      </c>
      <c r="AF53" s="58">
        <f t="shared" si="41"/>
        <v>85676.914556438511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10449.787221844561</v>
      </c>
      <c r="C54" s="58">
        <f t="shared" si="42"/>
        <v>35304.654959783271</v>
      </c>
      <c r="D54" s="58">
        <f t="shared" si="42"/>
        <v>67752.709207052932</v>
      </c>
      <c r="E54" s="58">
        <f t="shared" si="42"/>
        <v>115020.90561240593</v>
      </c>
      <c r="F54" s="58">
        <f t="shared" si="42"/>
        <v>199083.09581056205</v>
      </c>
      <c r="G54" s="58">
        <f t="shared" si="42"/>
        <v>265615.03548235272</v>
      </c>
      <c r="H54" s="58">
        <f t="shared" si="42"/>
        <v>553545.73806929903</v>
      </c>
      <c r="I54" s="58">
        <f t="shared" si="42"/>
        <v>538725.59591121564</v>
      </c>
      <c r="J54" s="110">
        <f t="shared" si="42"/>
        <v>1194596.236426193</v>
      </c>
      <c r="K54" s="70">
        <f t="shared" si="42"/>
        <v>1057870.0484768255</v>
      </c>
      <c r="L54" s="70">
        <f t="shared" si="42"/>
        <v>928175.49305056734</v>
      </c>
      <c r="M54" s="216">
        <f t="shared" si="42"/>
        <v>909424.47298894008</v>
      </c>
      <c r="N54" s="58">
        <f t="shared" si="42"/>
        <v>819966.48144492472</v>
      </c>
      <c r="O54" s="58">
        <f t="shared" si="42"/>
        <v>405490.80883269734</v>
      </c>
      <c r="P54" s="58">
        <f t="shared" si="42"/>
        <v>373457.8162274168</v>
      </c>
      <c r="Q54" s="58">
        <f t="shared" si="42"/>
        <v>258998.46460123154</v>
      </c>
      <c r="R54" s="58">
        <f t="shared" si="42"/>
        <v>203136.05066763263</v>
      </c>
      <c r="S54" s="58">
        <f t="shared" si="42"/>
        <v>185947.61561114059</v>
      </c>
      <c r="T54" s="58">
        <f t="shared" si="42"/>
        <v>123444.21540571519</v>
      </c>
      <c r="U54" s="58">
        <f t="shared" si="42"/>
        <v>103521.25659023583</v>
      </c>
      <c r="V54" s="58">
        <f t="shared" si="42"/>
        <v>85160.882779892141</v>
      </c>
      <c r="W54" s="58">
        <f t="shared" si="42"/>
        <v>63284.692707993236</v>
      </c>
      <c r="X54" s="58">
        <f t="shared" si="42"/>
        <v>48049.488907920793</v>
      </c>
      <c r="Y54" s="58">
        <f t="shared" si="42"/>
        <v>41408.50263609433</v>
      </c>
      <c r="Z54" s="58">
        <f t="shared" si="42"/>
        <v>39845.917630958698</v>
      </c>
      <c r="AA54" s="58">
        <f t="shared" si="42"/>
        <v>26173.298836021891</v>
      </c>
      <c r="AB54" s="58">
        <f t="shared" si="42"/>
        <v>26173.298836021891</v>
      </c>
      <c r="AC54" s="58">
        <f t="shared" si="42"/>
        <v>19141.666312911533</v>
      </c>
      <c r="AD54" s="58">
        <f t="shared" si="42"/>
        <v>19532.312564195443</v>
      </c>
      <c r="AE54" s="58">
        <f t="shared" si="42"/>
        <v>11719.387538517265</v>
      </c>
      <c r="AF54" s="58">
        <f t="shared" si="42"/>
        <v>84770.236528608235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10339.202094933778</v>
      </c>
      <c r="C55" s="58">
        <f t="shared" si="43"/>
        <v>34931.042591762256</v>
      </c>
      <c r="D55" s="58">
        <f t="shared" si="43"/>
        <v>67035.714517386048</v>
      </c>
      <c r="E55" s="58">
        <f t="shared" si="43"/>
        <v>113803.69408699307</v>
      </c>
      <c r="F55" s="58">
        <f t="shared" si="43"/>
        <v>196976.29411703278</v>
      </c>
      <c r="G55" s="58">
        <f t="shared" si="43"/>
        <v>262804.15792239382</v>
      </c>
      <c r="H55" s="58">
        <f t="shared" si="43"/>
        <v>547687.82686060434</v>
      </c>
      <c r="I55" s="58">
        <f t="shared" si="43"/>
        <v>533024.51921662118</v>
      </c>
      <c r="J55" s="110">
        <f t="shared" si="43"/>
        <v>1181954.3927591583</v>
      </c>
      <c r="K55" s="70">
        <f t="shared" si="43"/>
        <v>1046675.1130123618</v>
      </c>
      <c r="L55" s="70">
        <f t="shared" si="43"/>
        <v>918353.05336682824</v>
      </c>
      <c r="M55" s="216">
        <f t="shared" si="43"/>
        <v>899800.46643012494</v>
      </c>
      <c r="N55" s="58">
        <f t="shared" si="43"/>
        <v>811289.16625293461</v>
      </c>
      <c r="O55" s="58">
        <f t="shared" si="43"/>
        <v>401199.69250621536</v>
      </c>
      <c r="P55" s="58">
        <f t="shared" si="43"/>
        <v>369505.68982268003</v>
      </c>
      <c r="Q55" s="58">
        <f t="shared" si="43"/>
        <v>256257.60706321849</v>
      </c>
      <c r="R55" s="58">
        <f t="shared" si="43"/>
        <v>200986.35848095571</v>
      </c>
      <c r="S55" s="58">
        <f t="shared" si="43"/>
        <v>183979.82045564405</v>
      </c>
      <c r="T55" s="58">
        <f t="shared" si="43"/>
        <v>122137.86399996537</v>
      </c>
      <c r="U55" s="58">
        <f t="shared" si="43"/>
        <v>102425.74037971778</v>
      </c>
      <c r="V55" s="58">
        <f t="shared" si="43"/>
        <v>84259.665670862203</v>
      </c>
      <c r="W55" s="58">
        <f t="shared" si="43"/>
        <v>62614.98091137466</v>
      </c>
      <c r="X55" s="58">
        <f t="shared" si="43"/>
        <v>47541.00402530298</v>
      </c>
      <c r="Y55" s="58">
        <f t="shared" si="43"/>
        <v>40970.296151887116</v>
      </c>
      <c r="Z55" s="58">
        <f t="shared" si="43"/>
        <v>39424.247240495155</v>
      </c>
      <c r="AA55" s="58">
        <f t="shared" si="43"/>
        <v>25896.319265815444</v>
      </c>
      <c r="AB55" s="58">
        <f t="shared" si="43"/>
        <v>25896.319265815444</v>
      </c>
      <c r="AC55" s="58">
        <f t="shared" si="43"/>
        <v>18939.099164551593</v>
      </c>
      <c r="AD55" s="58">
        <f t="shared" si="43"/>
        <v>19325.611392399584</v>
      </c>
      <c r="AE55" s="58">
        <f t="shared" si="43"/>
        <v>11595.366835439751</v>
      </c>
      <c r="AF55" s="58">
        <f t="shared" si="43"/>
        <v>83873.15344301422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10229.787237812634</v>
      </c>
      <c r="C56" s="58">
        <f t="shared" si="44"/>
        <v>34561.38398569409</v>
      </c>
      <c r="D56" s="58">
        <f t="shared" si="44"/>
        <v>66326.30744142535</v>
      </c>
      <c r="E56" s="58">
        <f t="shared" si="44"/>
        <v>112599.36373209186</v>
      </c>
      <c r="F56" s="58">
        <f t="shared" si="44"/>
        <v>194891.78770356125</v>
      </c>
      <c r="G56" s="58">
        <f t="shared" si="44"/>
        <v>260023.02654243834</v>
      </c>
      <c r="H56" s="58">
        <f t="shared" si="44"/>
        <v>541891.907139458</v>
      </c>
      <c r="I56" s="58">
        <f t="shared" si="44"/>
        <v>527383.7743045229</v>
      </c>
      <c r="J56" s="110">
        <f t="shared" si="44"/>
        <v>1169446.3317095709</v>
      </c>
      <c r="K56" s="70">
        <f t="shared" si="44"/>
        <v>1035598.6482241726</v>
      </c>
      <c r="L56" s="70">
        <f t="shared" si="44"/>
        <v>908634.55988945102</v>
      </c>
      <c r="M56" s="216">
        <f t="shared" si="44"/>
        <v>890278.30615431082</v>
      </c>
      <c r="N56" s="58">
        <f t="shared" si="44"/>
        <v>802703.67895957828</v>
      </c>
      <c r="O56" s="58">
        <f t="shared" si="44"/>
        <v>396953.98702241166</v>
      </c>
      <c r="P56" s="58">
        <f t="shared" si="44"/>
        <v>365595.38689154678</v>
      </c>
      <c r="Q56" s="58">
        <f t="shared" si="44"/>
        <v>253545.7547166271</v>
      </c>
      <c r="R56" s="58">
        <f t="shared" si="44"/>
        <v>198859.41546402129</v>
      </c>
      <c r="S56" s="58">
        <f t="shared" si="44"/>
        <v>182032.84954014255</v>
      </c>
      <c r="T56" s="58">
        <f t="shared" si="44"/>
        <v>120845.33708967446</v>
      </c>
      <c r="U56" s="58">
        <f t="shared" si="44"/>
        <v>101341.81749608775</v>
      </c>
      <c r="V56" s="58">
        <f t="shared" si="44"/>
        <v>83367.985713762784</v>
      </c>
      <c r="W56" s="58">
        <f t="shared" si="44"/>
        <v>61952.356356098935</v>
      </c>
      <c r="X56" s="58">
        <f t="shared" si="44"/>
        <v>47037.900196297342</v>
      </c>
      <c r="Y56" s="58">
        <f t="shared" si="44"/>
        <v>40536.726998435101</v>
      </c>
      <c r="Z56" s="58">
        <f t="shared" si="44"/>
        <v>39007.03918717341</v>
      </c>
      <c r="AA56" s="58">
        <f t="shared" si="44"/>
        <v>25622.270838633511</v>
      </c>
      <c r="AB56" s="58">
        <f t="shared" si="44"/>
        <v>25622.270838633511</v>
      </c>
      <c r="AC56" s="58">
        <f t="shared" si="44"/>
        <v>18738.675687955849</v>
      </c>
      <c r="AD56" s="58">
        <f t="shared" si="44"/>
        <v>19121.097640771273</v>
      </c>
      <c r="AE56" s="58">
        <f t="shared" si="44"/>
        <v>11472.658584462766</v>
      </c>
      <c r="AF56" s="58">
        <f t="shared" si="44"/>
        <v>82985.563760947363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10121.530266072674</v>
      </c>
      <c r="C57" s="58">
        <f t="shared" si="45"/>
        <v>34195.637300796931</v>
      </c>
      <c r="D57" s="58">
        <f t="shared" si="45"/>
        <v>65624.407683064637</v>
      </c>
      <c r="E57" s="58">
        <f t="shared" si="45"/>
        <v>111407.77823240272</v>
      </c>
      <c r="F57" s="58">
        <f t="shared" si="45"/>
        <v>192829.34062980508</v>
      </c>
      <c r="G57" s="58">
        <f t="shared" si="45"/>
        <v>257271.32655281445</v>
      </c>
      <c r="H57" s="58">
        <f t="shared" si="45"/>
        <v>536157.3228794384</v>
      </c>
      <c r="I57" s="58">
        <f t="shared" si="45"/>
        <v>521802.72271236812</v>
      </c>
      <c r="J57" s="110">
        <f t="shared" si="45"/>
        <v>1157070.6375196346</v>
      </c>
      <c r="K57" s="70">
        <f t="shared" si="45"/>
        <v>1024639.4003934507</v>
      </c>
      <c r="L57" s="70">
        <f t="shared" si="45"/>
        <v>899018.9126051839</v>
      </c>
      <c r="M57" s="216">
        <f t="shared" si="45"/>
        <v>880856.91437073599</v>
      </c>
      <c r="N57" s="58">
        <f t="shared" si="45"/>
        <v>794209.04779388942</v>
      </c>
      <c r="O57" s="58">
        <f t="shared" si="45"/>
        <v>392753.21181994147</v>
      </c>
      <c r="P57" s="58">
        <f t="shared" si="45"/>
        <v>361726.46483609249</v>
      </c>
      <c r="Q57" s="58">
        <f t="shared" si="45"/>
        <v>250862.60061331518</v>
      </c>
      <c r="R57" s="58">
        <f t="shared" si="45"/>
        <v>196754.98087318844</v>
      </c>
      <c r="S57" s="58">
        <f t="shared" si="45"/>
        <v>180106.48249161092</v>
      </c>
      <c r="T57" s="58">
        <f t="shared" si="45"/>
        <v>119566.48837678372</v>
      </c>
      <c r="U57" s="58">
        <f t="shared" si="45"/>
        <v>100269.36525268255</v>
      </c>
      <c r="V57" s="58">
        <f t="shared" si="45"/>
        <v>82485.741981452084</v>
      </c>
      <c r="W57" s="58">
        <f t="shared" si="45"/>
        <v>61296.744041262544</v>
      </c>
      <c r="X57" s="58">
        <f t="shared" si="45"/>
        <v>46540.120475773416</v>
      </c>
      <c r="Y57" s="58">
        <f t="shared" si="45"/>
        <v>40107.746101073019</v>
      </c>
      <c r="Z57" s="58">
        <f t="shared" si="45"/>
        <v>38594.246248202347</v>
      </c>
      <c r="AA57" s="58">
        <f t="shared" si="45"/>
        <v>25351.122535583891</v>
      </c>
      <c r="AB57" s="58">
        <f t="shared" si="45"/>
        <v>25351.122535583891</v>
      </c>
      <c r="AC57" s="58">
        <f t="shared" si="45"/>
        <v>18540.373197665827</v>
      </c>
      <c r="AD57" s="58">
        <f t="shared" si="45"/>
        <v>18918.748160883497</v>
      </c>
      <c r="AE57" s="58">
        <f t="shared" si="45"/>
        <v>11351.2488965301</v>
      </c>
      <c r="AF57" s="58">
        <f t="shared" si="45"/>
        <v>82107.367018234421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10014.418926363747</v>
      </c>
      <c r="C58" s="58">
        <f t="shared" si="46"/>
        <v>33833.761139070048</v>
      </c>
      <c r="D58" s="58">
        <f t="shared" si="46"/>
        <v>64929.935795933168</v>
      </c>
      <c r="E58" s="58">
        <f t="shared" si="46"/>
        <v>110228.80271518602</v>
      </c>
      <c r="F58" s="58">
        <f t="shared" si="46"/>
        <v>190788.71945226635</v>
      </c>
      <c r="G58" s="58">
        <f t="shared" si="46"/>
        <v>254548.74649511959</v>
      </c>
      <c r="H58" s="58">
        <f t="shared" si="46"/>
        <v>530483.42499653948</v>
      </c>
      <c r="I58" s="58">
        <f t="shared" si="46"/>
        <v>516280.73273414985</v>
      </c>
      <c r="J58" s="110">
        <f t="shared" si="46"/>
        <v>1144825.9094138441</v>
      </c>
      <c r="K58" s="70">
        <f t="shared" si="46"/>
        <v>1013796.1290688986</v>
      </c>
      <c r="L58" s="70">
        <f t="shared" si="46"/>
        <v>889505.02314169204</v>
      </c>
      <c r="M58" s="216">
        <f t="shared" si="46"/>
        <v>871535.22469438543</v>
      </c>
      <c r="N58" s="58">
        <f t="shared" si="46"/>
        <v>785804.3112686919</v>
      </c>
      <c r="O58" s="58">
        <f t="shared" si="46"/>
        <v>388596.89142301196</v>
      </c>
      <c r="P58" s="58">
        <f t="shared" si="46"/>
        <v>357898.48574219592</v>
      </c>
      <c r="Q58" s="58">
        <f t="shared" si="46"/>
        <v>248207.84105342667</v>
      </c>
      <c r="R58" s="58">
        <f t="shared" si="46"/>
        <v>194672.81651249155</v>
      </c>
      <c r="S58" s="58">
        <f t="shared" si="46"/>
        <v>178200.50126912686</v>
      </c>
      <c r="T58" s="58">
        <f t="shared" si="46"/>
        <v>118301.17311143715</v>
      </c>
      <c r="U58" s="58">
        <f t="shared" si="46"/>
        <v>99208.262261173571</v>
      </c>
      <c r="V58" s="58">
        <f t="shared" si="46"/>
        <v>81612.83461485224</v>
      </c>
      <c r="W58" s="58">
        <f t="shared" si="46"/>
        <v>60648.06975966083</v>
      </c>
      <c r="X58" s="58">
        <f t="shared" si="46"/>
        <v>46047.608521223963</v>
      </c>
      <c r="Y58" s="58">
        <f t="shared" si="46"/>
        <v>39683.304904469427</v>
      </c>
      <c r="Z58" s="58">
        <f t="shared" si="46"/>
        <v>38185.821700527194</v>
      </c>
      <c r="AA58" s="58">
        <f t="shared" si="46"/>
        <v>25082.843666032564</v>
      </c>
      <c r="AB58" s="58">
        <f t="shared" si="46"/>
        <v>25082.843666032564</v>
      </c>
      <c r="AC58" s="58">
        <f t="shared" si="46"/>
        <v>18344.169248292466</v>
      </c>
      <c r="AD58" s="58">
        <f t="shared" si="46"/>
        <v>18718.540049278028</v>
      </c>
      <c r="AE58" s="58">
        <f t="shared" si="46"/>
        <v>11231.124029566818</v>
      </c>
      <c r="AF58" s="58">
        <f t="shared" si="46"/>
        <v>81238.463813866678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9908.4410950070815</v>
      </c>
      <c r="C59" s="58">
        <f t="shared" si="47"/>
        <v>33475.714540608038</v>
      </c>
      <c r="D59" s="58">
        <f t="shared" si="47"/>
        <v>64242.813174403382</v>
      </c>
      <c r="E59" s="58">
        <f t="shared" si="47"/>
        <v>109062.30373499617</v>
      </c>
      <c r="F59" s="58">
        <f t="shared" si="47"/>
        <v>188769.69319786856</v>
      </c>
      <c r="G59" s="58">
        <f t="shared" si="47"/>
        <v>251854.97820696732</v>
      </c>
      <c r="H59" s="58">
        <f t="shared" si="47"/>
        <v>524869.57127570221</v>
      </c>
      <c r="I59" s="58">
        <f t="shared" si="47"/>
        <v>510817.17934890487</v>
      </c>
      <c r="J59" s="110">
        <f t="shared" si="47"/>
        <v>1132710.7614404354</v>
      </c>
      <c r="K59" s="70">
        <f t="shared" si="47"/>
        <v>1003067.6069263247</v>
      </c>
      <c r="L59" s="70">
        <f t="shared" si="47"/>
        <v>880091.8146443672</v>
      </c>
      <c r="M59" s="216">
        <f t="shared" si="47"/>
        <v>862312.1820252894</v>
      </c>
      <c r="N59" s="58">
        <f t="shared" si="47"/>
        <v>777488.51807177067</v>
      </c>
      <c r="O59" s="58">
        <f t="shared" si="47"/>
        <v>384484.55538756447</v>
      </c>
      <c r="P59" s="58">
        <f t="shared" si="47"/>
        <v>354111.0163299726</v>
      </c>
      <c r="Q59" s="58">
        <f t="shared" si="47"/>
        <v>245581.17555101661</v>
      </c>
      <c r="R59" s="58">
        <f t="shared" si="47"/>
        <v>192612.68670667973</v>
      </c>
      <c r="S59" s="58">
        <f t="shared" si="47"/>
        <v>176314.69013919143</v>
      </c>
      <c r="T59" s="58">
        <f t="shared" si="47"/>
        <v>117049.24807559766</v>
      </c>
      <c r="U59" s="58">
        <f t="shared" si="47"/>
        <v>98158.388417827155</v>
      </c>
      <c r="V59" s="58">
        <f t="shared" si="47"/>
        <v>80749.164811646522</v>
      </c>
      <c r="W59" s="58">
        <f t="shared" si="47"/>
        <v>60006.260089388685</v>
      </c>
      <c r="X59" s="58">
        <f t="shared" si="47"/>
        <v>45560.308586387706</v>
      </c>
      <c r="Y59" s="58">
        <f t="shared" si="47"/>
        <v>39263.355367130862</v>
      </c>
      <c r="Z59" s="58">
        <f t="shared" si="47"/>
        <v>37781.719315541028</v>
      </c>
      <c r="AA59" s="58">
        <f t="shared" si="47"/>
        <v>24817.403864129887</v>
      </c>
      <c r="AB59" s="58">
        <f t="shared" si="47"/>
        <v>24817.403864129887</v>
      </c>
      <c r="AC59" s="58">
        <f t="shared" si="47"/>
        <v>18150.041631975586</v>
      </c>
      <c r="AD59" s="58">
        <f t="shared" si="47"/>
        <v>18520.450644873043</v>
      </c>
      <c r="AE59" s="58">
        <f t="shared" si="47"/>
        <v>11112.270386923828</v>
      </c>
      <c r="AF59" s="58">
        <f t="shared" si="47"/>
        <v>80378.755798749044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9803.5847766230254</v>
      </c>
      <c r="C60" s="58">
        <f t="shared" si="48"/>
        <v>33121.456978964699</v>
      </c>
      <c r="D60" s="58">
        <f t="shared" si="48"/>
        <v>63562.962044693668</v>
      </c>
      <c r="E60" s="58">
        <f t="shared" si="48"/>
        <v>107908.14925857725</v>
      </c>
      <c r="F60" s="58">
        <f t="shared" si="48"/>
        <v>186772.03333781342</v>
      </c>
      <c r="G60" s="58">
        <f t="shared" si="48"/>
        <v>249189.71678710714</v>
      </c>
      <c r="H60" s="58">
        <f t="shared" si="48"/>
        <v>519315.12629812426</v>
      </c>
      <c r="I60" s="58">
        <f t="shared" si="48"/>
        <v>505411.44414996979</v>
      </c>
      <c r="J60" s="110">
        <f t="shared" si="48"/>
        <v>1120723.8223145125</v>
      </c>
      <c r="K60" s="70">
        <f t="shared" si="48"/>
        <v>992452.61962972558</v>
      </c>
      <c r="L60" s="70">
        <f t="shared" si="48"/>
        <v>870778.22165444132</v>
      </c>
      <c r="M60" s="216">
        <f t="shared" si="48"/>
        <v>853186.74242909928</v>
      </c>
      <c r="N60" s="58">
        <f t="shared" si="48"/>
        <v>769260.72695819556</v>
      </c>
      <c r="O60" s="58">
        <f t="shared" si="48"/>
        <v>380415.73824802611</v>
      </c>
      <c r="P60" s="58">
        <f t="shared" si="48"/>
        <v>350363.62790473306</v>
      </c>
      <c r="Q60" s="58">
        <f t="shared" si="48"/>
        <v>242982.30680003981</v>
      </c>
      <c r="R60" s="58">
        <f t="shared" si="48"/>
        <v>190574.35827454104</v>
      </c>
      <c r="S60" s="58">
        <f t="shared" si="48"/>
        <v>174448.83565131066</v>
      </c>
      <c r="T60" s="58">
        <f t="shared" si="48"/>
        <v>115810.57156683646</v>
      </c>
      <c r="U60" s="58">
        <f t="shared" si="48"/>
        <v>97119.624889910338</v>
      </c>
      <c r="V60" s="58">
        <f t="shared" si="48"/>
        <v>79894.634815096084</v>
      </c>
      <c r="W60" s="58">
        <f t="shared" si="48"/>
        <v>59371.242385530102</v>
      </c>
      <c r="X60" s="58">
        <f t="shared" si="48"/>
        <v>45078.165514939516</v>
      </c>
      <c r="Y60" s="58">
        <f t="shared" si="48"/>
        <v>38847.849955964135</v>
      </c>
      <c r="Z60" s="58">
        <f t="shared" si="48"/>
        <v>37381.893353852291</v>
      </c>
      <c r="AA60" s="58">
        <f t="shared" si="48"/>
        <v>24554.773085373556</v>
      </c>
      <c r="AB60" s="58">
        <f t="shared" si="48"/>
        <v>24554.773085373556</v>
      </c>
      <c r="AC60" s="58">
        <f t="shared" si="48"/>
        <v>17957.968375870209</v>
      </c>
      <c r="AD60" s="58">
        <f t="shared" si="48"/>
        <v>18324.457526398168</v>
      </c>
      <c r="AE60" s="58">
        <f t="shared" si="48"/>
        <v>10994.674515838906</v>
      </c>
      <c r="AF60" s="58">
        <f t="shared" si="48"/>
        <v>79528.145664568103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9699.838102773323</v>
      </c>
      <c r="C61" s="58">
        <f t="shared" si="49"/>
        <v>32770.948356565939</v>
      </c>
      <c r="D61" s="58">
        <f t="shared" si="49"/>
        <v>62890.305456065347</v>
      </c>
      <c r="E61" s="58">
        <f t="shared" si="49"/>
        <v>106766.20864991851</v>
      </c>
      <c r="F61" s="58">
        <f t="shared" si="49"/>
        <v>184795.51376171422</v>
      </c>
      <c r="G61" s="58">
        <f t="shared" si="49"/>
        <v>246552.66056091347</v>
      </c>
      <c r="H61" s="58">
        <f t="shared" si="49"/>
        <v>513819.46136933827</v>
      </c>
      <c r="I61" s="58">
        <f t="shared" si="49"/>
        <v>500062.91527498455</v>
      </c>
      <c r="J61" s="110">
        <f t="shared" si="49"/>
        <v>1108863.7352628345</v>
      </c>
      <c r="K61" s="70">
        <f t="shared" si="49"/>
        <v>981949.96569383808</v>
      </c>
      <c r="L61" s="70">
        <f t="shared" si="49"/>
        <v>861563.18998838938</v>
      </c>
      <c r="M61" s="216">
        <f t="shared" si="49"/>
        <v>844157.87301892717</v>
      </c>
      <c r="N61" s="58">
        <f t="shared" si="49"/>
        <v>761120.00664378353</v>
      </c>
      <c r="O61" s="58">
        <f t="shared" si="49"/>
        <v>376389.97946462466</v>
      </c>
      <c r="P61" s="58">
        <f t="shared" si="49"/>
        <v>346655.89630845963</v>
      </c>
      <c r="Q61" s="58">
        <f t="shared" si="49"/>
        <v>240410.94064069953</v>
      </c>
      <c r="R61" s="58">
        <f t="shared" si="49"/>
        <v>188557.60050250945</v>
      </c>
      <c r="S61" s="58">
        <f t="shared" si="49"/>
        <v>172602.72661383561</v>
      </c>
      <c r="T61" s="58">
        <f t="shared" si="49"/>
        <v>114585.00338229419</v>
      </c>
      <c r="U61" s="58">
        <f t="shared" si="49"/>
        <v>96091.854102240395</v>
      </c>
      <c r="V61" s="58">
        <f t="shared" si="49"/>
        <v>79049.14790297515</v>
      </c>
      <c r="W61" s="58">
        <f t="shared" si="49"/>
        <v>58742.944771935654</v>
      </c>
      <c r="X61" s="58">
        <f t="shared" si="49"/>
        <v>44601.124734247431</v>
      </c>
      <c r="Y61" s="58">
        <f t="shared" si="49"/>
        <v>38436.741640896158</v>
      </c>
      <c r="Z61" s="58">
        <f t="shared" si="49"/>
        <v>36986.298560107636</v>
      </c>
      <c r="AA61" s="58">
        <f t="shared" si="49"/>
        <v>24294.921603207949</v>
      </c>
      <c r="AB61" s="58">
        <f t="shared" si="49"/>
        <v>24294.921603207949</v>
      </c>
      <c r="AC61" s="58">
        <f t="shared" si="49"/>
        <v>17767.927739659539</v>
      </c>
      <c r="AD61" s="58">
        <f t="shared" si="49"/>
        <v>18130.538509856669</v>
      </c>
      <c r="AE61" s="58">
        <f t="shared" si="49"/>
        <v>10878.323105914007</v>
      </c>
      <c r="AF61" s="58">
        <f t="shared" si="49"/>
        <v>78686.537132778001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9597.189330617759</v>
      </c>
      <c r="C62" s="58">
        <f t="shared" si="50"/>
        <v>32424.149000171208</v>
      </c>
      <c r="D62" s="58">
        <f t="shared" si="50"/>
        <v>62224.767272112804</v>
      </c>
      <c r="E62" s="58">
        <f t="shared" si="50"/>
        <v>105636.3526554679</v>
      </c>
      <c r="F62" s="58">
        <f t="shared" si="50"/>
        <v>182839.91075200285</v>
      </c>
      <c r="G62" s="58">
        <f t="shared" si="50"/>
        <v>243943.5110462397</v>
      </c>
      <c r="H62" s="58">
        <f t="shared" si="50"/>
        <v>508381.95444805105</v>
      </c>
      <c r="I62" s="58">
        <f t="shared" si="50"/>
        <v>494770.98733663757</v>
      </c>
      <c r="J62" s="110">
        <f t="shared" si="50"/>
        <v>1097129.157870247</v>
      </c>
      <c r="K62" s="70">
        <f t="shared" si="50"/>
        <v>971558.45634814585</v>
      </c>
      <c r="L62" s="70">
        <f t="shared" si="50"/>
        <v>852445.67661860923</v>
      </c>
      <c r="M62" s="216">
        <f t="shared" si="50"/>
        <v>835224.55183843558</v>
      </c>
      <c r="N62" s="58">
        <f t="shared" si="50"/>
        <v>753065.43569968909</v>
      </c>
      <c r="O62" s="58">
        <f t="shared" si="50"/>
        <v>372406.82337126113</v>
      </c>
      <c r="P62" s="58">
        <f t="shared" si="50"/>
        <v>342987.40187179722</v>
      </c>
      <c r="Q62" s="58">
        <f t="shared" si="50"/>
        <v>237866.78602615229</v>
      </c>
      <c r="R62" s="58">
        <f t="shared" si="50"/>
        <v>186562.18511855081</v>
      </c>
      <c r="S62" s="58">
        <f t="shared" si="50"/>
        <v>170776.15407005808</v>
      </c>
      <c r="T62" s="58">
        <f t="shared" si="50"/>
        <v>113372.40480281164</v>
      </c>
      <c r="U62" s="58">
        <f t="shared" si="50"/>
        <v>95074.959723876862</v>
      </c>
      <c r="V62" s="58">
        <f t="shared" si="50"/>
        <v>78212.608376623277</v>
      </c>
      <c r="W62" s="58">
        <f t="shared" si="50"/>
        <v>58121.296133087002</v>
      </c>
      <c r="X62" s="58">
        <f t="shared" si="50"/>
        <v>44129.132249195682</v>
      </c>
      <c r="Y62" s="58">
        <f t="shared" si="50"/>
        <v>38029.983889550749</v>
      </c>
      <c r="Z62" s="58">
        <f t="shared" si="50"/>
        <v>36594.890157869595</v>
      </c>
      <c r="AA62" s="58">
        <f t="shared" si="50"/>
        <v>24037.820005659436</v>
      </c>
      <c r="AB62" s="58">
        <f t="shared" si="50"/>
        <v>24037.820005659436</v>
      </c>
      <c r="AC62" s="58">
        <f t="shared" si="50"/>
        <v>17579.898213094209</v>
      </c>
      <c r="AD62" s="58">
        <f t="shared" si="50"/>
        <v>17938.671646014496</v>
      </c>
      <c r="AE62" s="58">
        <f t="shared" si="50"/>
        <v>10763.202987608704</v>
      </c>
      <c r="AF62" s="58">
        <f t="shared" si="50"/>
        <v>77853.834943702954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9495.6268415850063</v>
      </c>
      <c r="C63" s="58">
        <f t="shared" si="51"/>
        <v>32081.019656382985</v>
      </c>
      <c r="D63" s="58">
        <f t="shared" si="51"/>
        <v>61566.272162145775</v>
      </c>
      <c r="E63" s="58">
        <f t="shared" si="51"/>
        <v>104518.45338950226</v>
      </c>
      <c r="F63" s="58">
        <f t="shared" si="51"/>
        <v>180905.00295860786</v>
      </c>
      <c r="G63" s="58">
        <f t="shared" si="51"/>
        <v>241361.97291963382</v>
      </c>
      <c r="H63" s="58">
        <f t="shared" si="51"/>
        <v>503001.99007573666</v>
      </c>
      <c r="I63" s="58">
        <f t="shared" si="51"/>
        <v>489535.06135414296</v>
      </c>
      <c r="J63" s="110">
        <f t="shared" si="51"/>
        <v>1085518.7619277365</v>
      </c>
      <c r="K63" s="70">
        <f t="shared" si="51"/>
        <v>961276.91540232557</v>
      </c>
      <c r="L63" s="70">
        <f t="shared" si="51"/>
        <v>843424.64955536369</v>
      </c>
      <c r="M63" s="216">
        <f t="shared" si="51"/>
        <v>826385.7677461647</v>
      </c>
      <c r="N63" s="58">
        <f t="shared" si="51"/>
        <v>745096.10244810977</v>
      </c>
      <c r="O63" s="58">
        <f t="shared" si="51"/>
        <v>368465.81912393414</v>
      </c>
      <c r="P63" s="58">
        <f t="shared" si="51"/>
        <v>339357.72936655197</v>
      </c>
      <c r="Q63" s="58">
        <f t="shared" si="51"/>
        <v>235349.55498956481</v>
      </c>
      <c r="R63" s="58">
        <f t="shared" si="51"/>
        <v>184587.88626632534</v>
      </c>
      <c r="S63" s="58">
        <f t="shared" si="51"/>
        <v>168968.91127455939</v>
      </c>
      <c r="T63" s="58">
        <f t="shared" si="51"/>
        <v>112172.63857722847</v>
      </c>
      <c r="U63" s="58">
        <f t="shared" si="51"/>
        <v>94068.82665495426</v>
      </c>
      <c r="V63" s="58">
        <f t="shared" si="51"/>
        <v>77384.921550113373</v>
      </c>
      <c r="W63" s="58">
        <f t="shared" si="51"/>
        <v>57506.226106047528</v>
      </c>
      <c r="X63" s="58">
        <f t="shared" si="51"/>
        <v>43662.134636073119</v>
      </c>
      <c r="Y63" s="58">
        <f t="shared" si="51"/>
        <v>37627.530661981713</v>
      </c>
      <c r="Z63" s="58">
        <f t="shared" si="51"/>
        <v>36207.623844548449</v>
      </c>
      <c r="AA63" s="58">
        <f t="shared" si="51"/>
        <v>23783.43919200731</v>
      </c>
      <c r="AB63" s="58">
        <f t="shared" si="51"/>
        <v>23783.43919200731</v>
      </c>
      <c r="AC63" s="58">
        <f t="shared" si="51"/>
        <v>17393.858513557578</v>
      </c>
      <c r="AD63" s="58">
        <f t="shared" si="51"/>
        <v>17748.835217915894</v>
      </c>
      <c r="AE63" s="58">
        <f t="shared" si="51"/>
        <v>10649.301130749542</v>
      </c>
      <c r="AF63" s="58">
        <f t="shared" si="51"/>
        <v>77029.944845755017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9395.1391400575521</v>
      </c>
      <c r="C64" s="58">
        <f t="shared" si="52"/>
        <v>31741.52148720378</v>
      </c>
      <c r="D64" s="58">
        <f t="shared" si="52"/>
        <v>60914.745592662868</v>
      </c>
      <c r="E64" s="58">
        <f t="shared" si="52"/>
        <v>103412.38431965218</v>
      </c>
      <c r="F64" s="58">
        <f t="shared" si="52"/>
        <v>178990.57137390025</v>
      </c>
      <c r="G64" s="58">
        <f t="shared" si="52"/>
        <v>238807.75398291144</v>
      </c>
      <c r="H64" s="58">
        <f t="shared" si="52"/>
        <v>497678.95930697396</v>
      </c>
      <c r="I64" s="58">
        <f t="shared" si="52"/>
        <v>484354.54468544375</v>
      </c>
      <c r="J64" s="110">
        <f t="shared" si="52"/>
        <v>1074031.2332820934</v>
      </c>
      <c r="K64" s="70">
        <f t="shared" si="52"/>
        <v>951104.17911311635</v>
      </c>
      <c r="L64" s="70">
        <f t="shared" si="52"/>
        <v>834499.08772997186</v>
      </c>
      <c r="M64" s="216">
        <f t="shared" si="52"/>
        <v>817640.5203010838</v>
      </c>
      <c r="N64" s="58">
        <f t="shared" si="52"/>
        <v>737211.10485909565</v>
      </c>
      <c r="O64" s="58">
        <f t="shared" si="52"/>
        <v>364566.52064970991</v>
      </c>
      <c r="P64" s="58">
        <f t="shared" si="52"/>
        <v>335766.46795869229</v>
      </c>
      <c r="Q64" s="58">
        <f t="shared" si="52"/>
        <v>232858.96261151988</v>
      </c>
      <c r="R64" s="58">
        <f t="shared" si="52"/>
        <v>182634.48047962342</v>
      </c>
      <c r="S64" s="58">
        <f t="shared" si="52"/>
        <v>167180.79366980918</v>
      </c>
      <c r="T64" s="58">
        <f t="shared" si="52"/>
        <v>110985.56890684809</v>
      </c>
      <c r="U64" s="58">
        <f t="shared" si="52"/>
        <v>93073.341013654252</v>
      </c>
      <c r="V64" s="58">
        <f t="shared" si="52"/>
        <v>76565.99373953449</v>
      </c>
      <c r="W64" s="58">
        <f t="shared" si="52"/>
        <v>56897.665072498086</v>
      </c>
      <c r="X64" s="58">
        <f t="shared" si="52"/>
        <v>43200.079036526324</v>
      </c>
      <c r="Y64" s="58">
        <f t="shared" si="52"/>
        <v>37229.336405461705</v>
      </c>
      <c r="Z64" s="58">
        <f t="shared" si="52"/>
        <v>35824.455786387691</v>
      </c>
      <c r="AA64" s="58">
        <f t="shared" si="52"/>
        <v>23531.75036948995</v>
      </c>
      <c r="AB64" s="58">
        <f t="shared" si="52"/>
        <v>23531.75036948995</v>
      </c>
      <c r="AC64" s="58">
        <f t="shared" si="52"/>
        <v>17209.78758365682</v>
      </c>
      <c r="AD64" s="58">
        <f t="shared" si="52"/>
        <v>17561.007738425327</v>
      </c>
      <c r="AE64" s="58">
        <f t="shared" si="52"/>
        <v>10536.6046430552</v>
      </c>
      <c r="AF64" s="58">
        <f t="shared" si="52"/>
        <v>76214.77358476595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9295.7148520705341</v>
      </c>
      <c r="C65" s="58">
        <f t="shared" si="53"/>
        <v>31405.616065640163</v>
      </c>
      <c r="D65" s="58">
        <f t="shared" si="53"/>
        <v>60270.113818915263</v>
      </c>
      <c r="E65" s="58">
        <f t="shared" si="53"/>
        <v>102318.02025258011</v>
      </c>
      <c r="F65" s="58">
        <f t="shared" si="53"/>
        <v>177096.39930790459</v>
      </c>
      <c r="G65" s="58">
        <f t="shared" si="53"/>
        <v>236280.56513008254</v>
      </c>
      <c r="H65" s="58">
        <f t="shared" si="53"/>
        <v>492412.25964052149</v>
      </c>
      <c r="I65" s="58">
        <f t="shared" si="53"/>
        <v>479228.85096013173</v>
      </c>
      <c r="J65" s="110">
        <f t="shared" si="53"/>
        <v>1062665.2716871663</v>
      </c>
      <c r="K65" s="70">
        <f t="shared" si="53"/>
        <v>941039.09605259879</v>
      </c>
      <c r="L65" s="70">
        <f t="shared" si="53"/>
        <v>825667.98087923706</v>
      </c>
      <c r="M65" s="216">
        <f t="shared" si="53"/>
        <v>808987.81964935386</v>
      </c>
      <c r="N65" s="58">
        <f t="shared" si="53"/>
        <v>729409.55044845073</v>
      </c>
      <c r="O65" s="58">
        <f t="shared" si="53"/>
        <v>360708.48659623234</v>
      </c>
      <c r="P65" s="58">
        <f t="shared" si="53"/>
        <v>332213.21116184781</v>
      </c>
      <c r="Q65" s="58">
        <f t="shared" si="53"/>
        <v>230394.72698776686</v>
      </c>
      <c r="R65" s="58">
        <f t="shared" si="53"/>
        <v>180701.74665707204</v>
      </c>
      <c r="S65" s="58">
        <f t="shared" si="53"/>
        <v>165411.59886301216</v>
      </c>
      <c r="T65" s="58">
        <f t="shared" si="53"/>
        <v>109811.06143006685</v>
      </c>
      <c r="U65" s="58">
        <f t="shared" si="53"/>
        <v>92088.390123315578</v>
      </c>
      <c r="V65" s="58">
        <f t="shared" si="53"/>
        <v>75755.732252387941</v>
      </c>
      <c r="W65" s="58">
        <f t="shared" si="53"/>
        <v>56295.54415085708</v>
      </c>
      <c r="X65" s="58">
        <f t="shared" si="53"/>
        <v>42742.913151576671</v>
      </c>
      <c r="Y65" s="58">
        <f t="shared" si="53"/>
        <v>36835.356049326234</v>
      </c>
      <c r="Z65" s="58">
        <f t="shared" si="53"/>
        <v>35445.342613502609</v>
      </c>
      <c r="AA65" s="58">
        <f t="shared" si="53"/>
        <v>23282.725050045832</v>
      </c>
      <c r="AB65" s="58">
        <f t="shared" si="53"/>
        <v>23282.725050045832</v>
      </c>
      <c r="AC65" s="58">
        <f t="shared" si="53"/>
        <v>17027.664588839478</v>
      </c>
      <c r="AD65" s="58">
        <f t="shared" si="53"/>
        <v>17375.167947795388</v>
      </c>
      <c r="AE65" s="58">
        <f t="shared" si="53"/>
        <v>10425.100768677235</v>
      </c>
      <c r="AF65" s="58">
        <f t="shared" si="53"/>
        <v>75408.228893432009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9197.3427240243491</v>
      </c>
      <c r="C66" s="58">
        <f t="shared" si="54"/>
        <v>31073.265371353289</v>
      </c>
      <c r="D66" s="58">
        <f t="shared" si="54"/>
        <v>59632.303876559745</v>
      </c>
      <c r="E66" s="58">
        <f t="shared" si="54"/>
        <v>101235.23731981008</v>
      </c>
      <c r="F66" s="58">
        <f t="shared" si="54"/>
        <v>175222.27236377238</v>
      </c>
      <c r="G66" s="58">
        <f t="shared" si="54"/>
        <v>233780.12031462824</v>
      </c>
      <c r="H66" s="58">
        <f t="shared" si="54"/>
        <v>487201.29495112173</v>
      </c>
      <c r="I66" s="58">
        <f t="shared" si="54"/>
        <v>474157.40001307789</v>
      </c>
      <c r="J66" s="110">
        <f t="shared" si="54"/>
        <v>1051419.5906566903</v>
      </c>
      <c r="K66" s="70">
        <f t="shared" si="54"/>
        <v>931080.52697786735</v>
      </c>
      <c r="L66" s="70">
        <f t="shared" si="54"/>
        <v>816930.32943109749</v>
      </c>
      <c r="M66" s="216">
        <f t="shared" si="54"/>
        <v>800426.68641228776</v>
      </c>
      <c r="N66" s="58">
        <f t="shared" si="54"/>
        <v>721690.5561767146</v>
      </c>
      <c r="O66" s="58">
        <f t="shared" si="54"/>
        <v>356891.28028176731</v>
      </c>
      <c r="P66" s="58">
        <f t="shared" si="54"/>
        <v>328697.55679130001</v>
      </c>
      <c r="Q66" s="58">
        <f t="shared" si="54"/>
        <v>227956.56919731377</v>
      </c>
      <c r="R66" s="58">
        <f t="shared" si="54"/>
        <v>178789.46603710882</v>
      </c>
      <c r="S66" s="58">
        <f t="shared" si="54"/>
        <v>163661.12660319969</v>
      </c>
      <c r="T66" s="58">
        <f t="shared" si="54"/>
        <v>108648.98320716614</v>
      </c>
      <c r="U66" s="58">
        <f t="shared" si="54"/>
        <v>91113.862499680472</v>
      </c>
      <c r="V66" s="58">
        <f t="shared" si="54"/>
        <v>74954.045377095666</v>
      </c>
      <c r="W66" s="58">
        <f t="shared" si="54"/>
        <v>55699.795188483928</v>
      </c>
      <c r="X66" s="58">
        <f t="shared" si="54"/>
        <v>42290.585235700753</v>
      </c>
      <c r="Y66" s="58">
        <f t="shared" si="54"/>
        <v>36445.544999872189</v>
      </c>
      <c r="Z66" s="58">
        <f t="shared" si="54"/>
        <v>35070.241414971366</v>
      </c>
      <c r="AA66" s="58">
        <f t="shared" si="54"/>
        <v>23036.335047089033</v>
      </c>
      <c r="AB66" s="58">
        <f t="shared" si="54"/>
        <v>23036.335047089033</v>
      </c>
      <c r="AC66" s="58">
        <f t="shared" si="54"/>
        <v>16847.468915035253</v>
      </c>
      <c r="AD66" s="58">
        <f t="shared" si="54"/>
        <v>17191.294811260464</v>
      </c>
      <c r="AE66" s="58">
        <f t="shared" si="54"/>
        <v>10314.776886756281</v>
      </c>
      <c r="AF66" s="58">
        <f t="shared" si="54"/>
        <v>74610.219480870437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9100.0116214108857</v>
      </c>
      <c r="C67" s="58">
        <f t="shared" si="55"/>
        <v>30744.431786355472</v>
      </c>
      <c r="D67" s="58">
        <f t="shared" si="55"/>
        <v>59001.243573400032</v>
      </c>
      <c r="E67" s="58">
        <f t="shared" si="55"/>
        <v>100163.91296370723</v>
      </c>
      <c r="F67" s="58">
        <f t="shared" si="55"/>
        <v>173367.97841351494</v>
      </c>
      <c r="G67" s="58">
        <f t="shared" si="55"/>
        <v>231306.1365171239</v>
      </c>
      <c r="H67" s="58">
        <f t="shared" si="55"/>
        <v>482045.47542202723</v>
      </c>
      <c r="I67" s="58">
        <f t="shared" si="55"/>
        <v>469139.6178187647</v>
      </c>
      <c r="J67" s="110">
        <f t="shared" si="55"/>
        <v>1040292.9173186729</v>
      </c>
      <c r="K67" s="70">
        <f t="shared" si="55"/>
        <v>921227.34470208199</v>
      </c>
      <c r="L67" s="70">
        <f t="shared" si="55"/>
        <v>808285.14439148665</v>
      </c>
      <c r="M67" s="216">
        <f t="shared" si="55"/>
        <v>791956.15157549747</v>
      </c>
      <c r="N67" s="58">
        <f t="shared" si="55"/>
        <v>714053.24834921339</v>
      </c>
      <c r="O67" s="58">
        <f t="shared" si="55"/>
        <v>353114.46964577574</v>
      </c>
      <c r="P67" s="58">
        <f t="shared" si="55"/>
        <v>325219.10691845999</v>
      </c>
      <c r="Q67" s="58">
        <f t="shared" si="55"/>
        <v>225544.21327085674</v>
      </c>
      <c r="R67" s="58">
        <f t="shared" si="55"/>
        <v>176897.42217322093</v>
      </c>
      <c r="S67" s="58">
        <f t="shared" si="55"/>
        <v>161929.17875856385</v>
      </c>
      <c r="T67" s="58">
        <f t="shared" si="55"/>
        <v>107499.20270526505</v>
      </c>
      <c r="U67" s="58">
        <f t="shared" si="55"/>
        <v>90149.647838276083</v>
      </c>
      <c r="V67" s="58">
        <f t="shared" si="55"/>
        <v>74160.842372619591</v>
      </c>
      <c r="W67" s="58">
        <f t="shared" si="55"/>
        <v>55110.350753965016</v>
      </c>
      <c r="X67" s="58">
        <f t="shared" si="55"/>
        <v>41843.044090973432</v>
      </c>
      <c r="Y67" s="58">
        <f t="shared" si="55"/>
        <v>36059.859135310435</v>
      </c>
      <c r="Z67" s="58">
        <f t="shared" si="55"/>
        <v>34699.109733977974</v>
      </c>
      <c r="AA67" s="58">
        <f t="shared" si="55"/>
        <v>22792.552472318865</v>
      </c>
      <c r="AB67" s="58">
        <f t="shared" si="55"/>
        <v>22792.552472318865</v>
      </c>
      <c r="AC67" s="58">
        <f t="shared" si="55"/>
        <v>16669.180166322742</v>
      </c>
      <c r="AD67" s="58">
        <f t="shared" si="55"/>
        <v>17009.367516655861</v>
      </c>
      <c r="AE67" s="58">
        <f t="shared" si="55"/>
        <v>10205.620509993518</v>
      </c>
      <c r="AF67" s="58">
        <f t="shared" si="55"/>
        <v>73820.655022286461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9003.710527553234</v>
      </c>
      <c r="C68" s="58">
        <f t="shared" si="56"/>
        <v>30419.078090752286</v>
      </c>
      <c r="D68" s="58">
        <f t="shared" si="56"/>
        <v>58376.861481215499</v>
      </c>
      <c r="E68" s="58">
        <f t="shared" si="56"/>
        <v>99103.925923605857</v>
      </c>
      <c r="F68" s="58">
        <f t="shared" si="56"/>
        <v>171533.30757399325</v>
      </c>
      <c r="G68" s="58">
        <f t="shared" si="56"/>
        <v>228858.33371320477</v>
      </c>
      <c r="H68" s="58">
        <f t="shared" si="56"/>
        <v>476944.21747824067</v>
      </c>
      <c r="I68" s="58">
        <f t="shared" si="56"/>
        <v>464174.93642631359</v>
      </c>
      <c r="J68" s="110">
        <f t="shared" si="56"/>
        <v>1029283.9922713197</v>
      </c>
      <c r="K68" s="70">
        <f t="shared" si="56"/>
        <v>911478.43396688509</v>
      </c>
      <c r="L68" s="70">
        <f t="shared" si="56"/>
        <v>799731.44723239215</v>
      </c>
      <c r="M68" s="216">
        <f t="shared" si="56"/>
        <v>783575.25637921295</v>
      </c>
      <c r="N68" s="58">
        <f t="shared" si="56"/>
        <v>706496.76251716819</v>
      </c>
      <c r="O68" s="58">
        <f t="shared" si="56"/>
        <v>349377.62720000971</v>
      </c>
      <c r="P68" s="58">
        <f t="shared" si="56"/>
        <v>321777.46782582771</v>
      </c>
      <c r="Q68" s="58">
        <f t="shared" si="56"/>
        <v>223157.38615954376</v>
      </c>
      <c r="R68" s="58">
        <f t="shared" si="56"/>
        <v>175025.40090944606</v>
      </c>
      <c r="S68" s="58">
        <f t="shared" si="56"/>
        <v>160215.55929403147</v>
      </c>
      <c r="T68" s="58">
        <f t="shared" si="56"/>
        <v>106361.58978343263</v>
      </c>
      <c r="U68" s="58">
        <f t="shared" si="56"/>
        <v>89195.637001929266</v>
      </c>
      <c r="V68" s="58">
        <f t="shared" si="56"/>
        <v>73376.033458190897</v>
      </c>
      <c r="W68" s="58">
        <f t="shared" si="56"/>
        <v>54527.144129481298</v>
      </c>
      <c r="X68" s="58">
        <f t="shared" si="56"/>
        <v>41400.239061272834</v>
      </c>
      <c r="Y68" s="58">
        <f t="shared" si="56"/>
        <v>35678.254800771705</v>
      </c>
      <c r="Z68" s="58">
        <f t="shared" si="56"/>
        <v>34331.905563006745</v>
      </c>
      <c r="AA68" s="58">
        <f t="shared" si="56"/>
        <v>22551.349732563252</v>
      </c>
      <c r="AB68" s="58">
        <f t="shared" si="56"/>
        <v>22551.349732563252</v>
      </c>
      <c r="AC68" s="58">
        <f t="shared" si="56"/>
        <v>16492.778162620878</v>
      </c>
      <c r="AD68" s="58">
        <f t="shared" si="56"/>
        <v>16829.36547206212</v>
      </c>
      <c r="AE68" s="58">
        <f t="shared" si="56"/>
        <v>10097.619283237274</v>
      </c>
      <c r="AF68" s="58">
        <f t="shared" si="56"/>
        <v>73039.44614874963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8908.4285423587371</v>
      </c>
      <c r="C69" s="58">
        <f t="shared" si="57"/>
        <v>30097.167458529759</v>
      </c>
      <c r="D69" s="58">
        <f t="shared" si="57"/>
        <v>57759.086927676413</v>
      </c>
      <c r="E69" s="58">
        <f t="shared" si="57"/>
        <v>98055.156222084188</v>
      </c>
      <c r="F69" s="58">
        <f t="shared" si="57"/>
        <v>169718.05218316166</v>
      </c>
      <c r="G69" s="58">
        <f t="shared" si="57"/>
        <v>226436.43484187083</v>
      </c>
      <c r="H69" s="58">
        <f t="shared" si="57"/>
        <v>471896.94372046116</v>
      </c>
      <c r="I69" s="58">
        <f t="shared" si="57"/>
        <v>459262.79389520013</v>
      </c>
      <c r="J69" s="110">
        <f t="shared" si="57"/>
        <v>1018391.5694404872</v>
      </c>
      <c r="K69" s="70">
        <f t="shared" si="57"/>
        <v>901832.69131616747</v>
      </c>
      <c r="L69" s="70">
        <f t="shared" si="57"/>
        <v>791268.26978109789</v>
      </c>
      <c r="M69" s="216">
        <f t="shared" si="57"/>
        <v>775283.05220976286</v>
      </c>
      <c r="N69" s="58">
        <f t="shared" si="57"/>
        <v>699020.24337985052</v>
      </c>
      <c r="O69" s="58">
        <f t="shared" si="57"/>
        <v>345680.32998012606</v>
      </c>
      <c r="P69" s="58">
        <f t="shared" si="57"/>
        <v>318372.24996242812</v>
      </c>
      <c r="Q69" s="58">
        <f t="shared" si="57"/>
        <v>220795.81770406896</v>
      </c>
      <c r="R69" s="58">
        <f t="shared" si="57"/>
        <v>173173.19035613249</v>
      </c>
      <c r="S69" s="58">
        <f t="shared" si="57"/>
        <v>158520.0742490752</v>
      </c>
      <c r="T69" s="58">
        <f t="shared" si="57"/>
        <v>105236.01567795746</v>
      </c>
      <c r="U69" s="58">
        <f t="shared" si="57"/>
        <v>88251.722008413693</v>
      </c>
      <c r="V69" s="58">
        <f t="shared" si="57"/>
        <v>72599.529803147903</v>
      </c>
      <c r="W69" s="58">
        <f t="shared" si="57"/>
        <v>53950.109303256686</v>
      </c>
      <c r="X69" s="58">
        <f t="shared" si="57"/>
        <v>40962.120026546741</v>
      </c>
      <c r="Y69" s="58">
        <f t="shared" si="57"/>
        <v>35300.688803365476</v>
      </c>
      <c r="Z69" s="58">
        <f t="shared" si="57"/>
        <v>33968.587339087542</v>
      </c>
      <c r="AA69" s="58">
        <f t="shared" si="57"/>
        <v>22312.699526655542</v>
      </c>
      <c r="AB69" s="58">
        <f t="shared" si="57"/>
        <v>22312.699526655542</v>
      </c>
      <c r="AC69" s="58">
        <f t="shared" si="57"/>
        <v>16318.242937404792</v>
      </c>
      <c r="AD69" s="58">
        <f t="shared" si="57"/>
        <v>16651.268303474277</v>
      </c>
      <c r="AE69" s="58">
        <f t="shared" si="57"/>
        <v>9990.7609820845682</v>
      </c>
      <c r="AF69" s="58">
        <f t="shared" si="57"/>
        <v>72266.504437078387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8814.154881085231</v>
      </c>
      <c r="C70" s="58">
        <f t="shared" si="58"/>
        <v>29778.663453386089</v>
      </c>
      <c r="D70" s="58">
        <f t="shared" si="58"/>
        <v>57147.849988344686</v>
      </c>
      <c r="E70" s="58">
        <f t="shared" si="58"/>
        <v>97017.485151384448</v>
      </c>
      <c r="F70" s="58">
        <f t="shared" si="58"/>
        <v>167922.00677656315</v>
      </c>
      <c r="G70" s="58">
        <f t="shared" si="58"/>
        <v>224040.16577412674</v>
      </c>
      <c r="H70" s="58">
        <f t="shared" si="58"/>
        <v>466903.08285973006</v>
      </c>
      <c r="I70" s="58">
        <f t="shared" si="58"/>
        <v>454402.63423164893</v>
      </c>
      <c r="J70" s="110">
        <f t="shared" si="58"/>
        <v>1007614.4159386411</v>
      </c>
      <c r="K70" s="70">
        <f t="shared" si="58"/>
        <v>892289.02497117093</v>
      </c>
      <c r="L70" s="70">
        <f t="shared" si="58"/>
        <v>782894.65411059884</v>
      </c>
      <c r="M70" s="216">
        <f t="shared" si="58"/>
        <v>767078.60049220314</v>
      </c>
      <c r="N70" s="58">
        <f t="shared" si="58"/>
        <v>691622.84468777245</v>
      </c>
      <c r="O70" s="58">
        <f t="shared" si="58"/>
        <v>342022.15949781204</v>
      </c>
      <c r="P70" s="58">
        <f t="shared" si="58"/>
        <v>315003.06789971888</v>
      </c>
      <c r="Q70" s="58">
        <f t="shared" si="58"/>
        <v>218459.24060409382</v>
      </c>
      <c r="R70" s="58">
        <f t="shared" si="58"/>
        <v>171340.58086595591</v>
      </c>
      <c r="S70" s="58">
        <f t="shared" si="58"/>
        <v>156842.53171575972</v>
      </c>
      <c r="T70" s="58">
        <f t="shared" si="58"/>
        <v>104122.35298777324</v>
      </c>
      <c r="U70" s="58">
        <f t="shared" si="58"/>
        <v>87317.796018227556</v>
      </c>
      <c r="V70" s="58">
        <f t="shared" si="58"/>
        <v>71831.243516881572</v>
      </c>
      <c r="W70" s="58">
        <f t="shared" si="58"/>
        <v>53379.180962086291</v>
      </c>
      <c r="X70" s="58">
        <f t="shared" si="58"/>
        <v>40528.637397139588</v>
      </c>
      <c r="Y70" s="58">
        <f t="shared" si="58"/>
        <v>34927.118407291026</v>
      </c>
      <c r="Z70" s="58">
        <f t="shared" si="58"/>
        <v>33609.113939091367</v>
      </c>
      <c r="AA70" s="58">
        <f t="shared" si="58"/>
        <v>22076.574842344333</v>
      </c>
      <c r="AB70" s="58">
        <f t="shared" si="58"/>
        <v>22076.574842344333</v>
      </c>
      <c r="AC70" s="58">
        <f t="shared" si="58"/>
        <v>16145.554735445845</v>
      </c>
      <c r="AD70" s="58">
        <f t="shared" si="58"/>
        <v>16475.05585249576</v>
      </c>
      <c r="AE70" s="58">
        <f t="shared" si="58"/>
        <v>9885.0335114974587</v>
      </c>
      <c r="AF70" s="58">
        <f t="shared" si="58"/>
        <v>71501.742399831623</v>
      </c>
    </row>
    <row r="71" spans="1:32" ht="13" x14ac:dyDescent="0.15">
      <c r="A71" s="205"/>
      <c r="C71" s="126"/>
      <c r="D71" s="126"/>
      <c r="J71" s="132"/>
      <c r="K71" s="89"/>
      <c r="L71" s="89"/>
      <c r="M71" s="135"/>
    </row>
    <row r="72" spans="1:32" ht="13" x14ac:dyDescent="0.15">
      <c r="A72" s="207" t="str">
        <f>A15</f>
        <v>UCU proposal DC</v>
      </c>
      <c r="C72" s="126"/>
      <c r="D72" s="126"/>
      <c r="J72" s="132"/>
      <c r="K72" s="89"/>
      <c r="L72" s="89"/>
      <c r="M72" s="136"/>
      <c r="N72" s="130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32"/>
      <c r="K73" s="89"/>
      <c r="L73" s="89"/>
      <c r="M73" s="136"/>
      <c r="N73" s="130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110">
        <f t="shared" si="60"/>
        <v>0</v>
      </c>
      <c r="K74" s="70">
        <f t="shared" si="60"/>
        <v>0</v>
      </c>
      <c r="L74" s="70">
        <f t="shared" si="60"/>
        <v>0</v>
      </c>
      <c r="M74" s="216">
        <f t="shared" si="60"/>
        <v>0</v>
      </c>
      <c r="N74" s="63">
        <f t="shared" si="60"/>
        <v>30114.080758995715</v>
      </c>
      <c r="O74" s="63">
        <f t="shared" si="60"/>
        <v>45636.931620964941</v>
      </c>
      <c r="P74" s="63">
        <f t="shared" si="60"/>
        <v>70347.795904199927</v>
      </c>
      <c r="Q74" s="63">
        <f t="shared" si="60"/>
        <v>68424.852481777154</v>
      </c>
      <c r="R74" s="63">
        <f t="shared" si="60"/>
        <v>69068.610436191128</v>
      </c>
      <c r="S74" s="63">
        <f t="shared" si="60"/>
        <v>77323.15168344324</v>
      </c>
      <c r="T74" s="63">
        <f t="shared" si="60"/>
        <v>60691.889390258009</v>
      </c>
      <c r="U74" s="63">
        <f t="shared" si="60"/>
        <v>58745.805854448685</v>
      </c>
      <c r="V74" s="63">
        <f t="shared" si="60"/>
        <v>54783.755640402633</v>
      </c>
      <c r="W74" s="63">
        <f t="shared" si="60"/>
        <v>45509.198195071149</v>
      </c>
      <c r="X74" s="63">
        <f t="shared" si="60"/>
        <v>38196.459562651849</v>
      </c>
      <c r="Y74" s="63">
        <f t="shared" si="60"/>
        <v>36056.924678930925</v>
      </c>
      <c r="Z74" s="63">
        <f t="shared" si="60"/>
        <v>37717.459215550152</v>
      </c>
      <c r="AA74" s="63">
        <f t="shared" si="60"/>
        <v>26759.689922480618</v>
      </c>
      <c r="AB74" s="63">
        <f t="shared" si="60"/>
        <v>28744.186046511626</v>
      </c>
      <c r="AC74" s="63">
        <f t="shared" si="60"/>
        <v>22473.215318755061</v>
      </c>
      <c r="AD74" s="63">
        <f t="shared" si="60"/>
        <v>24412.819622816151</v>
      </c>
      <c r="AE74" s="63">
        <f t="shared" si="60"/>
        <v>15536.272127733424</v>
      </c>
      <c r="AF74" s="63">
        <f t="shared" si="60"/>
        <v>118806.43295152145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110">
        <f t="shared" si="61"/>
        <v>0</v>
      </c>
      <c r="K75" s="70">
        <f t="shared" si="61"/>
        <v>0</v>
      </c>
      <c r="L75" s="70">
        <f t="shared" si="61"/>
        <v>0</v>
      </c>
      <c r="M75" s="216">
        <f t="shared" si="61"/>
        <v>0</v>
      </c>
      <c r="N75" s="63">
        <f t="shared" si="61"/>
        <v>30114.080758995715</v>
      </c>
      <c r="O75" s="63">
        <f t="shared" si="61"/>
        <v>45636.931620964941</v>
      </c>
      <c r="P75" s="63">
        <f t="shared" si="61"/>
        <v>70347.795904199927</v>
      </c>
      <c r="Q75" s="63">
        <f t="shared" si="61"/>
        <v>68424.852481777154</v>
      </c>
      <c r="R75" s="63">
        <f t="shared" si="61"/>
        <v>69068.610436191128</v>
      </c>
      <c r="S75" s="63">
        <f t="shared" si="61"/>
        <v>77323.15168344324</v>
      </c>
      <c r="T75" s="63">
        <f t="shared" si="61"/>
        <v>60691.889390258009</v>
      </c>
      <c r="U75" s="63">
        <f t="shared" si="61"/>
        <v>58745.805854448685</v>
      </c>
      <c r="V75" s="63">
        <f t="shared" si="61"/>
        <v>54783.755640402633</v>
      </c>
      <c r="W75" s="63">
        <f t="shared" si="61"/>
        <v>45509.198195071149</v>
      </c>
      <c r="X75" s="63">
        <f t="shared" si="61"/>
        <v>38196.459562651849</v>
      </c>
      <c r="Y75" s="63">
        <f t="shared" si="61"/>
        <v>36056.924678930925</v>
      </c>
      <c r="Z75" s="63">
        <f t="shared" si="61"/>
        <v>37717.459215550152</v>
      </c>
      <c r="AA75" s="63">
        <f t="shared" si="61"/>
        <v>26759.689922480618</v>
      </c>
      <c r="AB75" s="63">
        <f t="shared" si="61"/>
        <v>28744.186046511626</v>
      </c>
      <c r="AC75" s="63">
        <f t="shared" si="61"/>
        <v>22473.215318755061</v>
      </c>
      <c r="AD75" s="63">
        <f t="shared" si="61"/>
        <v>24412.819622816151</v>
      </c>
      <c r="AE75" s="63">
        <f t="shared" si="61"/>
        <v>15536.272127733424</v>
      </c>
      <c r="AF75" s="63">
        <f t="shared" si="61"/>
        <v>118806.43295152145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110">
        <f t="shared" si="62"/>
        <v>0</v>
      </c>
      <c r="K76" s="70">
        <f t="shared" si="62"/>
        <v>0</v>
      </c>
      <c r="L76" s="70">
        <f t="shared" si="62"/>
        <v>0</v>
      </c>
      <c r="M76" s="216">
        <f t="shared" si="62"/>
        <v>0</v>
      </c>
      <c r="N76" s="63">
        <f t="shared" si="62"/>
        <v>30114.080758995715</v>
      </c>
      <c r="O76" s="63">
        <f t="shared" si="62"/>
        <v>45636.931620964941</v>
      </c>
      <c r="P76" s="63">
        <f t="shared" si="62"/>
        <v>70347.795904199927</v>
      </c>
      <c r="Q76" s="63">
        <f t="shared" si="62"/>
        <v>68424.852481777154</v>
      </c>
      <c r="R76" s="63">
        <f t="shared" si="62"/>
        <v>69068.610436191128</v>
      </c>
      <c r="S76" s="63">
        <f t="shared" si="62"/>
        <v>77323.15168344324</v>
      </c>
      <c r="T76" s="63">
        <f t="shared" si="62"/>
        <v>60691.889390258009</v>
      </c>
      <c r="U76" s="63">
        <f t="shared" si="62"/>
        <v>58745.805854448685</v>
      </c>
      <c r="V76" s="63">
        <f t="shared" si="62"/>
        <v>54783.755640402633</v>
      </c>
      <c r="W76" s="63">
        <f t="shared" si="62"/>
        <v>45509.198195071149</v>
      </c>
      <c r="X76" s="63">
        <f t="shared" si="62"/>
        <v>38196.459562651849</v>
      </c>
      <c r="Y76" s="63">
        <f t="shared" si="62"/>
        <v>36056.924678930925</v>
      </c>
      <c r="Z76" s="63">
        <f t="shared" si="62"/>
        <v>37717.459215550152</v>
      </c>
      <c r="AA76" s="63">
        <f t="shared" si="62"/>
        <v>26759.689922480618</v>
      </c>
      <c r="AB76" s="63">
        <f t="shared" si="62"/>
        <v>28744.186046511626</v>
      </c>
      <c r="AC76" s="63">
        <f t="shared" si="62"/>
        <v>22473.215318755061</v>
      </c>
      <c r="AD76" s="63">
        <f t="shared" si="62"/>
        <v>24412.819622816151</v>
      </c>
      <c r="AE76" s="63">
        <f t="shared" si="62"/>
        <v>15536.272127733424</v>
      </c>
      <c r="AF76" s="63">
        <f t="shared" si="62"/>
        <v>118806.43295152145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110">
        <f t="shared" si="63"/>
        <v>0</v>
      </c>
      <c r="K77" s="70">
        <f t="shared" si="63"/>
        <v>0</v>
      </c>
      <c r="L77" s="70">
        <f t="shared" si="63"/>
        <v>0</v>
      </c>
      <c r="M77" s="216">
        <f t="shared" si="63"/>
        <v>0</v>
      </c>
      <c r="N77" s="63">
        <f t="shared" si="63"/>
        <v>30114.080758995715</v>
      </c>
      <c r="O77" s="63">
        <f t="shared" si="63"/>
        <v>45636.931620964941</v>
      </c>
      <c r="P77" s="63">
        <f t="shared" si="63"/>
        <v>70347.795904199927</v>
      </c>
      <c r="Q77" s="63">
        <f t="shared" si="63"/>
        <v>68424.852481777154</v>
      </c>
      <c r="R77" s="63">
        <f t="shared" si="63"/>
        <v>69068.610436191128</v>
      </c>
      <c r="S77" s="63">
        <f t="shared" si="63"/>
        <v>77323.15168344324</v>
      </c>
      <c r="T77" s="63">
        <f t="shared" si="63"/>
        <v>60691.889390258009</v>
      </c>
      <c r="U77" s="63">
        <f t="shared" si="63"/>
        <v>58745.805854448685</v>
      </c>
      <c r="V77" s="63">
        <f t="shared" si="63"/>
        <v>54783.755640402633</v>
      </c>
      <c r="W77" s="63">
        <f t="shared" si="63"/>
        <v>45509.198195071149</v>
      </c>
      <c r="X77" s="63">
        <f t="shared" si="63"/>
        <v>38196.459562651849</v>
      </c>
      <c r="Y77" s="63">
        <f t="shared" si="63"/>
        <v>36056.924678930925</v>
      </c>
      <c r="Z77" s="63">
        <f t="shared" si="63"/>
        <v>37717.459215550152</v>
      </c>
      <c r="AA77" s="63">
        <f t="shared" si="63"/>
        <v>26759.689922480618</v>
      </c>
      <c r="AB77" s="63">
        <f t="shared" si="63"/>
        <v>28744.186046511626</v>
      </c>
      <c r="AC77" s="63">
        <f t="shared" si="63"/>
        <v>22473.215318755061</v>
      </c>
      <c r="AD77" s="63">
        <f t="shared" si="63"/>
        <v>24412.819622816151</v>
      </c>
      <c r="AE77" s="63">
        <f t="shared" si="63"/>
        <v>15536.272127733424</v>
      </c>
      <c r="AF77" s="63">
        <f t="shared" si="63"/>
        <v>118806.43295152145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110">
        <f t="shared" si="64"/>
        <v>0</v>
      </c>
      <c r="K78" s="70">
        <f t="shared" si="64"/>
        <v>0</v>
      </c>
      <c r="L78" s="70">
        <f t="shared" si="64"/>
        <v>0</v>
      </c>
      <c r="M78" s="216">
        <f t="shared" si="64"/>
        <v>0</v>
      </c>
      <c r="N78" s="63">
        <f t="shared" si="64"/>
        <v>30114.080758995715</v>
      </c>
      <c r="O78" s="63">
        <f t="shared" si="64"/>
        <v>45636.931620964941</v>
      </c>
      <c r="P78" s="63">
        <f t="shared" si="64"/>
        <v>70347.795904199927</v>
      </c>
      <c r="Q78" s="63">
        <f t="shared" si="64"/>
        <v>68424.852481777154</v>
      </c>
      <c r="R78" s="63">
        <f t="shared" si="64"/>
        <v>69068.610436191128</v>
      </c>
      <c r="S78" s="63">
        <f t="shared" si="64"/>
        <v>77323.15168344324</v>
      </c>
      <c r="T78" s="63">
        <f t="shared" si="64"/>
        <v>60691.889390258009</v>
      </c>
      <c r="U78" s="63">
        <f t="shared" si="64"/>
        <v>58745.805854448685</v>
      </c>
      <c r="V78" s="63">
        <f t="shared" si="64"/>
        <v>54783.755640402633</v>
      </c>
      <c r="W78" s="63">
        <f t="shared" si="64"/>
        <v>45509.198195071149</v>
      </c>
      <c r="X78" s="63">
        <f t="shared" si="64"/>
        <v>38196.459562651849</v>
      </c>
      <c r="Y78" s="63">
        <f t="shared" si="64"/>
        <v>36056.924678930925</v>
      </c>
      <c r="Z78" s="63">
        <f t="shared" si="64"/>
        <v>37717.459215550152</v>
      </c>
      <c r="AA78" s="63">
        <f t="shared" si="64"/>
        <v>26759.689922480618</v>
      </c>
      <c r="AB78" s="63">
        <f t="shared" si="64"/>
        <v>28744.186046511626</v>
      </c>
      <c r="AC78" s="63">
        <f t="shared" si="64"/>
        <v>22473.215318755061</v>
      </c>
      <c r="AD78" s="63">
        <f t="shared" si="64"/>
        <v>24412.819622816151</v>
      </c>
      <c r="AE78" s="63">
        <f t="shared" si="64"/>
        <v>15536.272127733424</v>
      </c>
      <c r="AF78" s="63">
        <f t="shared" si="64"/>
        <v>118806.43295152145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110">
        <f t="shared" si="65"/>
        <v>0</v>
      </c>
      <c r="K79" s="70">
        <f t="shared" si="65"/>
        <v>0</v>
      </c>
      <c r="L79" s="70">
        <f t="shared" si="65"/>
        <v>0</v>
      </c>
      <c r="M79" s="216">
        <f t="shared" si="65"/>
        <v>0</v>
      </c>
      <c r="N79" s="63">
        <f t="shared" si="65"/>
        <v>30114.080758995715</v>
      </c>
      <c r="O79" s="63">
        <f t="shared" si="65"/>
        <v>45636.931620964941</v>
      </c>
      <c r="P79" s="63">
        <f t="shared" si="65"/>
        <v>70347.795904199927</v>
      </c>
      <c r="Q79" s="63">
        <f t="shared" si="65"/>
        <v>68424.852481777154</v>
      </c>
      <c r="R79" s="63">
        <f t="shared" si="65"/>
        <v>69068.610436191128</v>
      </c>
      <c r="S79" s="63">
        <f t="shared" si="65"/>
        <v>77323.15168344324</v>
      </c>
      <c r="T79" s="63">
        <f t="shared" si="65"/>
        <v>60691.889390258009</v>
      </c>
      <c r="U79" s="63">
        <f t="shared" si="65"/>
        <v>58745.805854448685</v>
      </c>
      <c r="V79" s="63">
        <f t="shared" si="65"/>
        <v>54783.755640402633</v>
      </c>
      <c r="W79" s="63">
        <f t="shared" si="65"/>
        <v>45509.198195071149</v>
      </c>
      <c r="X79" s="63">
        <f t="shared" si="65"/>
        <v>38196.459562651849</v>
      </c>
      <c r="Y79" s="63">
        <f t="shared" si="65"/>
        <v>36056.924678930925</v>
      </c>
      <c r="Z79" s="63">
        <f t="shared" si="65"/>
        <v>37717.459215550152</v>
      </c>
      <c r="AA79" s="63">
        <f t="shared" si="65"/>
        <v>26759.689922480618</v>
      </c>
      <c r="AB79" s="63">
        <f t="shared" si="65"/>
        <v>28744.186046511626</v>
      </c>
      <c r="AC79" s="63">
        <f t="shared" si="65"/>
        <v>22473.215318755061</v>
      </c>
      <c r="AD79" s="63">
        <f t="shared" si="65"/>
        <v>24412.819622816151</v>
      </c>
      <c r="AE79" s="63">
        <f t="shared" si="65"/>
        <v>15536.272127733424</v>
      </c>
      <c r="AF79" s="63">
        <f t="shared" si="65"/>
        <v>118806.43295152145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110">
        <f t="shared" si="66"/>
        <v>0</v>
      </c>
      <c r="K80" s="70">
        <f t="shared" si="66"/>
        <v>0</v>
      </c>
      <c r="L80" s="70">
        <f t="shared" si="66"/>
        <v>0</v>
      </c>
      <c r="M80" s="216">
        <f t="shared" si="66"/>
        <v>0</v>
      </c>
      <c r="N80" s="63">
        <f t="shared" si="66"/>
        <v>30114.080758995715</v>
      </c>
      <c r="O80" s="63">
        <f t="shared" si="66"/>
        <v>45636.931620964941</v>
      </c>
      <c r="P80" s="63">
        <f t="shared" si="66"/>
        <v>70347.795904199927</v>
      </c>
      <c r="Q80" s="63">
        <f t="shared" si="66"/>
        <v>68424.852481777154</v>
      </c>
      <c r="R80" s="63">
        <f t="shared" si="66"/>
        <v>69068.610436191128</v>
      </c>
      <c r="S80" s="63">
        <f t="shared" si="66"/>
        <v>77323.15168344324</v>
      </c>
      <c r="T80" s="63">
        <f t="shared" si="66"/>
        <v>60691.889390258009</v>
      </c>
      <c r="U80" s="63">
        <f t="shared" si="66"/>
        <v>58745.805854448685</v>
      </c>
      <c r="V80" s="63">
        <f t="shared" si="66"/>
        <v>54783.755640402633</v>
      </c>
      <c r="W80" s="63">
        <f t="shared" si="66"/>
        <v>45509.198195071149</v>
      </c>
      <c r="X80" s="63">
        <f t="shared" si="66"/>
        <v>38196.459562651849</v>
      </c>
      <c r="Y80" s="63">
        <f t="shared" si="66"/>
        <v>36056.924678930925</v>
      </c>
      <c r="Z80" s="63">
        <f t="shared" si="66"/>
        <v>37717.459215550152</v>
      </c>
      <c r="AA80" s="63">
        <f t="shared" si="66"/>
        <v>26759.689922480618</v>
      </c>
      <c r="AB80" s="63">
        <f t="shared" si="66"/>
        <v>28744.186046511626</v>
      </c>
      <c r="AC80" s="63">
        <f t="shared" si="66"/>
        <v>22473.215318755061</v>
      </c>
      <c r="AD80" s="63">
        <f t="shared" si="66"/>
        <v>24412.819622816151</v>
      </c>
      <c r="AE80" s="63">
        <f t="shared" si="66"/>
        <v>15536.272127733424</v>
      </c>
      <c r="AF80" s="63">
        <f t="shared" si="66"/>
        <v>118806.43295152145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110">
        <f t="shared" si="67"/>
        <v>0</v>
      </c>
      <c r="K81" s="70">
        <f t="shared" si="67"/>
        <v>0</v>
      </c>
      <c r="L81" s="70">
        <f t="shared" si="67"/>
        <v>0</v>
      </c>
      <c r="M81" s="216">
        <f t="shared" si="67"/>
        <v>0</v>
      </c>
      <c r="N81" s="63">
        <f t="shared" si="67"/>
        <v>30114.080758995715</v>
      </c>
      <c r="O81" s="63">
        <f t="shared" si="67"/>
        <v>45636.931620964941</v>
      </c>
      <c r="P81" s="63">
        <f t="shared" si="67"/>
        <v>70347.795904199927</v>
      </c>
      <c r="Q81" s="63">
        <f t="shared" si="67"/>
        <v>68424.852481777154</v>
      </c>
      <c r="R81" s="63">
        <f t="shared" si="67"/>
        <v>69068.610436191128</v>
      </c>
      <c r="S81" s="63">
        <f t="shared" si="67"/>
        <v>77323.15168344324</v>
      </c>
      <c r="T81" s="63">
        <f t="shared" si="67"/>
        <v>60691.889390258009</v>
      </c>
      <c r="U81" s="63">
        <f t="shared" si="67"/>
        <v>58745.805854448685</v>
      </c>
      <c r="V81" s="63">
        <f t="shared" si="67"/>
        <v>54783.755640402633</v>
      </c>
      <c r="W81" s="63">
        <f t="shared" si="67"/>
        <v>45509.198195071149</v>
      </c>
      <c r="X81" s="63">
        <f t="shared" si="67"/>
        <v>38196.459562651849</v>
      </c>
      <c r="Y81" s="63">
        <f t="shared" si="67"/>
        <v>36056.924678930925</v>
      </c>
      <c r="Z81" s="63">
        <f t="shared" si="67"/>
        <v>37717.459215550152</v>
      </c>
      <c r="AA81" s="63">
        <f t="shared" si="67"/>
        <v>26759.689922480618</v>
      </c>
      <c r="AB81" s="63">
        <f t="shared" si="67"/>
        <v>28744.186046511626</v>
      </c>
      <c r="AC81" s="63">
        <f t="shared" si="67"/>
        <v>22473.215318755061</v>
      </c>
      <c r="AD81" s="63">
        <f t="shared" si="67"/>
        <v>24412.819622816151</v>
      </c>
      <c r="AE81" s="63">
        <f t="shared" si="67"/>
        <v>15536.272127733424</v>
      </c>
      <c r="AF81" s="63">
        <f t="shared" si="67"/>
        <v>118806.43295152145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110">
        <f t="shared" si="68"/>
        <v>0</v>
      </c>
      <c r="K82" s="70">
        <f t="shared" si="68"/>
        <v>0</v>
      </c>
      <c r="L82" s="70">
        <f t="shared" si="68"/>
        <v>0</v>
      </c>
      <c r="M82" s="216">
        <f t="shared" si="68"/>
        <v>0</v>
      </c>
      <c r="N82" s="63">
        <f t="shared" si="68"/>
        <v>30114.080758995715</v>
      </c>
      <c r="O82" s="63">
        <f t="shared" si="68"/>
        <v>45636.931620964941</v>
      </c>
      <c r="P82" s="63">
        <f t="shared" si="68"/>
        <v>70347.795904199927</v>
      </c>
      <c r="Q82" s="63">
        <f t="shared" si="68"/>
        <v>68424.852481777154</v>
      </c>
      <c r="R82" s="63">
        <f t="shared" si="68"/>
        <v>69068.610436191128</v>
      </c>
      <c r="S82" s="63">
        <f t="shared" si="68"/>
        <v>77323.15168344324</v>
      </c>
      <c r="T82" s="63">
        <f t="shared" si="68"/>
        <v>60691.889390258009</v>
      </c>
      <c r="U82" s="63">
        <f t="shared" si="68"/>
        <v>58745.805854448685</v>
      </c>
      <c r="V82" s="63">
        <f t="shared" si="68"/>
        <v>54783.755640402633</v>
      </c>
      <c r="W82" s="63">
        <f t="shared" si="68"/>
        <v>45509.198195071149</v>
      </c>
      <c r="X82" s="63">
        <f t="shared" si="68"/>
        <v>38196.459562651849</v>
      </c>
      <c r="Y82" s="63">
        <f t="shared" si="68"/>
        <v>36056.924678930925</v>
      </c>
      <c r="Z82" s="63">
        <f t="shared" si="68"/>
        <v>37717.459215550152</v>
      </c>
      <c r="AA82" s="63">
        <f t="shared" si="68"/>
        <v>26759.689922480618</v>
      </c>
      <c r="AB82" s="63">
        <f t="shared" si="68"/>
        <v>28744.186046511626</v>
      </c>
      <c r="AC82" s="63">
        <f t="shared" si="68"/>
        <v>22473.215318755061</v>
      </c>
      <c r="AD82" s="63">
        <f t="shared" si="68"/>
        <v>24412.819622816151</v>
      </c>
      <c r="AE82" s="63">
        <f t="shared" si="68"/>
        <v>15536.272127733424</v>
      </c>
      <c r="AF82" s="63">
        <f t="shared" si="68"/>
        <v>118806.43295152145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110">
        <f t="shared" si="69"/>
        <v>0</v>
      </c>
      <c r="K83" s="70">
        <f t="shared" si="69"/>
        <v>0</v>
      </c>
      <c r="L83" s="70">
        <f t="shared" si="69"/>
        <v>0</v>
      </c>
      <c r="M83" s="216">
        <f t="shared" si="69"/>
        <v>0</v>
      </c>
      <c r="N83" s="63">
        <f t="shared" si="69"/>
        <v>30114.080758995715</v>
      </c>
      <c r="O83" s="63">
        <f t="shared" si="69"/>
        <v>45636.931620964941</v>
      </c>
      <c r="P83" s="63">
        <f t="shared" si="69"/>
        <v>70347.795904199927</v>
      </c>
      <c r="Q83" s="63">
        <f t="shared" si="69"/>
        <v>68424.852481777154</v>
      </c>
      <c r="R83" s="63">
        <f t="shared" si="69"/>
        <v>69068.610436191128</v>
      </c>
      <c r="S83" s="63">
        <f t="shared" si="69"/>
        <v>77323.15168344324</v>
      </c>
      <c r="T83" s="63">
        <f t="shared" si="69"/>
        <v>60691.889390258009</v>
      </c>
      <c r="U83" s="63">
        <f t="shared" si="69"/>
        <v>58745.805854448685</v>
      </c>
      <c r="V83" s="63">
        <f t="shared" si="69"/>
        <v>54783.755640402633</v>
      </c>
      <c r="W83" s="63">
        <f t="shared" si="69"/>
        <v>45509.198195071149</v>
      </c>
      <c r="X83" s="63">
        <f t="shared" si="69"/>
        <v>38196.459562651849</v>
      </c>
      <c r="Y83" s="63">
        <f t="shared" si="69"/>
        <v>36056.924678930925</v>
      </c>
      <c r="Z83" s="63">
        <f t="shared" si="69"/>
        <v>37717.459215550152</v>
      </c>
      <c r="AA83" s="63">
        <f t="shared" si="69"/>
        <v>26759.689922480618</v>
      </c>
      <c r="AB83" s="63">
        <f t="shared" si="69"/>
        <v>28744.186046511626</v>
      </c>
      <c r="AC83" s="63">
        <f t="shared" si="69"/>
        <v>22473.215318755061</v>
      </c>
      <c r="AD83" s="63">
        <f t="shared" si="69"/>
        <v>24412.819622816151</v>
      </c>
      <c r="AE83" s="63">
        <f t="shared" si="69"/>
        <v>15536.272127733424</v>
      </c>
      <c r="AF83" s="63">
        <f t="shared" si="69"/>
        <v>118806.43295152145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110">
        <f t="shared" si="70"/>
        <v>0</v>
      </c>
      <c r="K84" s="70">
        <f t="shared" si="70"/>
        <v>0</v>
      </c>
      <c r="L84" s="70">
        <f t="shared" si="70"/>
        <v>0</v>
      </c>
      <c r="M84" s="216">
        <f t="shared" si="70"/>
        <v>0</v>
      </c>
      <c r="N84" s="63">
        <f t="shared" si="70"/>
        <v>30114.080758995715</v>
      </c>
      <c r="O84" s="63">
        <f t="shared" si="70"/>
        <v>45636.931620964941</v>
      </c>
      <c r="P84" s="63">
        <f t="shared" si="70"/>
        <v>70347.795904199927</v>
      </c>
      <c r="Q84" s="63">
        <f t="shared" si="70"/>
        <v>68424.852481777154</v>
      </c>
      <c r="R84" s="63">
        <f t="shared" si="70"/>
        <v>69068.610436191128</v>
      </c>
      <c r="S84" s="63">
        <f t="shared" si="70"/>
        <v>77323.15168344324</v>
      </c>
      <c r="T84" s="63">
        <f t="shared" si="70"/>
        <v>60691.889390258009</v>
      </c>
      <c r="U84" s="63">
        <f t="shared" si="70"/>
        <v>58745.805854448685</v>
      </c>
      <c r="V84" s="63">
        <f t="shared" si="70"/>
        <v>54783.755640402633</v>
      </c>
      <c r="W84" s="63">
        <f t="shared" si="70"/>
        <v>45509.198195071149</v>
      </c>
      <c r="X84" s="63">
        <f t="shared" si="70"/>
        <v>38196.459562651849</v>
      </c>
      <c r="Y84" s="63">
        <f t="shared" si="70"/>
        <v>36056.924678930925</v>
      </c>
      <c r="Z84" s="63">
        <f t="shared" si="70"/>
        <v>37717.459215550152</v>
      </c>
      <c r="AA84" s="63">
        <f t="shared" si="70"/>
        <v>26759.689922480618</v>
      </c>
      <c r="AB84" s="63">
        <f t="shared" si="70"/>
        <v>28744.186046511626</v>
      </c>
      <c r="AC84" s="63">
        <f t="shared" si="70"/>
        <v>22473.215318755061</v>
      </c>
      <c r="AD84" s="63">
        <f t="shared" si="70"/>
        <v>24412.819622816151</v>
      </c>
      <c r="AE84" s="63">
        <f t="shared" si="70"/>
        <v>15536.272127733424</v>
      </c>
      <c r="AF84" s="63">
        <f t="shared" si="70"/>
        <v>118806.43295152145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110">
        <f t="shared" si="71"/>
        <v>0</v>
      </c>
      <c r="K85" s="70">
        <f t="shared" si="71"/>
        <v>0</v>
      </c>
      <c r="L85" s="70">
        <f t="shared" si="71"/>
        <v>0</v>
      </c>
      <c r="M85" s="216">
        <f t="shared" si="71"/>
        <v>0</v>
      </c>
      <c r="N85" s="63">
        <f t="shared" si="71"/>
        <v>30114.080758995715</v>
      </c>
      <c r="O85" s="63">
        <f t="shared" si="71"/>
        <v>45636.931620964941</v>
      </c>
      <c r="P85" s="63">
        <f t="shared" si="71"/>
        <v>70347.795904199927</v>
      </c>
      <c r="Q85" s="63">
        <f t="shared" si="71"/>
        <v>68424.852481777154</v>
      </c>
      <c r="R85" s="63">
        <f t="shared" si="71"/>
        <v>69068.610436191128</v>
      </c>
      <c r="S85" s="63">
        <f t="shared" si="71"/>
        <v>77323.15168344324</v>
      </c>
      <c r="T85" s="63">
        <f t="shared" si="71"/>
        <v>60691.889390258009</v>
      </c>
      <c r="U85" s="63">
        <f t="shared" si="71"/>
        <v>58745.805854448685</v>
      </c>
      <c r="V85" s="63">
        <f t="shared" si="71"/>
        <v>54783.755640402633</v>
      </c>
      <c r="W85" s="63">
        <f t="shared" si="71"/>
        <v>45509.198195071149</v>
      </c>
      <c r="X85" s="63">
        <f t="shared" si="71"/>
        <v>38196.459562651849</v>
      </c>
      <c r="Y85" s="63">
        <f t="shared" si="71"/>
        <v>36056.924678930925</v>
      </c>
      <c r="Z85" s="63">
        <f t="shared" si="71"/>
        <v>37717.459215550152</v>
      </c>
      <c r="AA85" s="63">
        <f t="shared" si="71"/>
        <v>26759.689922480618</v>
      </c>
      <c r="AB85" s="63">
        <f t="shared" si="71"/>
        <v>28744.186046511626</v>
      </c>
      <c r="AC85" s="63">
        <f t="shared" si="71"/>
        <v>22473.215318755061</v>
      </c>
      <c r="AD85" s="63">
        <f t="shared" si="71"/>
        <v>24412.819622816151</v>
      </c>
      <c r="AE85" s="63">
        <f t="shared" si="71"/>
        <v>15536.272127733424</v>
      </c>
      <c r="AF85" s="63">
        <f t="shared" si="71"/>
        <v>118806.43295152145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110">
        <f t="shared" si="72"/>
        <v>0</v>
      </c>
      <c r="K86" s="70">
        <f t="shared" si="72"/>
        <v>0</v>
      </c>
      <c r="L86" s="70">
        <f t="shared" si="72"/>
        <v>0</v>
      </c>
      <c r="M86" s="216">
        <f t="shared" si="72"/>
        <v>0</v>
      </c>
      <c r="N86" s="63">
        <f t="shared" si="72"/>
        <v>30114.080758995715</v>
      </c>
      <c r="O86" s="63">
        <f t="shared" si="72"/>
        <v>45636.931620964941</v>
      </c>
      <c r="P86" s="63">
        <f t="shared" si="72"/>
        <v>70347.795904199927</v>
      </c>
      <c r="Q86" s="63">
        <f t="shared" si="72"/>
        <v>68424.852481777154</v>
      </c>
      <c r="R86" s="63">
        <f t="shared" si="72"/>
        <v>69068.610436191128</v>
      </c>
      <c r="S86" s="63">
        <f t="shared" si="72"/>
        <v>77323.15168344324</v>
      </c>
      <c r="T86" s="63">
        <f t="shared" si="72"/>
        <v>60691.889390258009</v>
      </c>
      <c r="U86" s="63">
        <f t="shared" si="72"/>
        <v>58745.805854448685</v>
      </c>
      <c r="V86" s="63">
        <f t="shared" si="72"/>
        <v>54783.755640402633</v>
      </c>
      <c r="W86" s="63">
        <f t="shared" si="72"/>
        <v>45509.198195071149</v>
      </c>
      <c r="X86" s="63">
        <f t="shared" si="72"/>
        <v>38196.459562651849</v>
      </c>
      <c r="Y86" s="63">
        <f t="shared" si="72"/>
        <v>36056.924678930925</v>
      </c>
      <c r="Z86" s="63">
        <f t="shared" si="72"/>
        <v>37717.459215550152</v>
      </c>
      <c r="AA86" s="63">
        <f t="shared" si="72"/>
        <v>26759.689922480618</v>
      </c>
      <c r="AB86" s="63">
        <f t="shared" si="72"/>
        <v>28744.186046511626</v>
      </c>
      <c r="AC86" s="63">
        <f t="shared" si="72"/>
        <v>22473.215318755061</v>
      </c>
      <c r="AD86" s="63">
        <f t="shared" si="72"/>
        <v>24412.819622816151</v>
      </c>
      <c r="AE86" s="63">
        <f t="shared" si="72"/>
        <v>15536.272127733424</v>
      </c>
      <c r="AF86" s="63">
        <f t="shared" si="72"/>
        <v>118806.43295152145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110">
        <f t="shared" si="73"/>
        <v>0</v>
      </c>
      <c r="K87" s="70">
        <f t="shared" si="73"/>
        <v>0</v>
      </c>
      <c r="L87" s="70">
        <f t="shared" si="73"/>
        <v>0</v>
      </c>
      <c r="M87" s="216">
        <f t="shared" si="73"/>
        <v>0</v>
      </c>
      <c r="N87" s="63">
        <f t="shared" si="73"/>
        <v>30114.080758995715</v>
      </c>
      <c r="O87" s="63">
        <f t="shared" si="73"/>
        <v>45636.931620964941</v>
      </c>
      <c r="P87" s="63">
        <f t="shared" si="73"/>
        <v>70347.795904199927</v>
      </c>
      <c r="Q87" s="63">
        <f t="shared" si="73"/>
        <v>68424.852481777154</v>
      </c>
      <c r="R87" s="63">
        <f t="shared" si="73"/>
        <v>69068.610436191128</v>
      </c>
      <c r="S87" s="63">
        <f t="shared" si="73"/>
        <v>77323.15168344324</v>
      </c>
      <c r="T87" s="63">
        <f t="shared" si="73"/>
        <v>60691.889390258009</v>
      </c>
      <c r="U87" s="63">
        <f t="shared" si="73"/>
        <v>58745.805854448685</v>
      </c>
      <c r="V87" s="63">
        <f t="shared" si="73"/>
        <v>54783.755640402633</v>
      </c>
      <c r="W87" s="63">
        <f t="shared" si="73"/>
        <v>45509.198195071149</v>
      </c>
      <c r="X87" s="63">
        <f t="shared" si="73"/>
        <v>38196.459562651849</v>
      </c>
      <c r="Y87" s="63">
        <f t="shared" si="73"/>
        <v>36056.924678930925</v>
      </c>
      <c r="Z87" s="63">
        <f t="shared" si="73"/>
        <v>37717.459215550152</v>
      </c>
      <c r="AA87" s="63">
        <f t="shared" si="73"/>
        <v>26759.689922480618</v>
      </c>
      <c r="AB87" s="63">
        <f t="shared" si="73"/>
        <v>28744.186046511626</v>
      </c>
      <c r="AC87" s="63">
        <f t="shared" si="73"/>
        <v>22473.215318755061</v>
      </c>
      <c r="AD87" s="63">
        <f t="shared" si="73"/>
        <v>24412.819622816151</v>
      </c>
      <c r="AE87" s="63">
        <f t="shared" si="73"/>
        <v>15536.272127733424</v>
      </c>
      <c r="AF87" s="63">
        <f t="shared" si="73"/>
        <v>118806.43295152145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110">
        <f t="shared" si="74"/>
        <v>0</v>
      </c>
      <c r="K88" s="70">
        <f t="shared" si="74"/>
        <v>0</v>
      </c>
      <c r="L88" s="70">
        <f t="shared" si="74"/>
        <v>0</v>
      </c>
      <c r="M88" s="216">
        <f t="shared" si="74"/>
        <v>0</v>
      </c>
      <c r="N88" s="63">
        <f t="shared" si="74"/>
        <v>30114.080758995715</v>
      </c>
      <c r="O88" s="63">
        <f t="shared" si="74"/>
        <v>45636.931620964941</v>
      </c>
      <c r="P88" s="63">
        <f t="shared" si="74"/>
        <v>70347.795904199927</v>
      </c>
      <c r="Q88" s="63">
        <f t="shared" si="74"/>
        <v>68424.852481777154</v>
      </c>
      <c r="R88" s="63">
        <f t="shared" si="74"/>
        <v>69068.610436191128</v>
      </c>
      <c r="S88" s="63">
        <f t="shared" si="74"/>
        <v>77323.15168344324</v>
      </c>
      <c r="T88" s="63">
        <f t="shared" si="74"/>
        <v>60691.889390258009</v>
      </c>
      <c r="U88" s="63">
        <f t="shared" si="74"/>
        <v>58745.805854448685</v>
      </c>
      <c r="V88" s="63">
        <f t="shared" si="74"/>
        <v>54783.755640402633</v>
      </c>
      <c r="W88" s="63">
        <f t="shared" si="74"/>
        <v>45509.198195071149</v>
      </c>
      <c r="X88" s="63">
        <f t="shared" si="74"/>
        <v>38196.459562651849</v>
      </c>
      <c r="Y88" s="63">
        <f t="shared" si="74"/>
        <v>36056.924678930925</v>
      </c>
      <c r="Z88" s="63">
        <f t="shared" si="74"/>
        <v>37717.459215550152</v>
      </c>
      <c r="AA88" s="63">
        <f t="shared" si="74"/>
        <v>26759.689922480618</v>
      </c>
      <c r="AB88" s="63">
        <f t="shared" si="74"/>
        <v>28744.186046511626</v>
      </c>
      <c r="AC88" s="63">
        <f t="shared" si="74"/>
        <v>22473.215318755061</v>
      </c>
      <c r="AD88" s="63">
        <f t="shared" si="74"/>
        <v>24412.819622816151</v>
      </c>
      <c r="AE88" s="63">
        <f t="shared" si="74"/>
        <v>15536.272127733424</v>
      </c>
      <c r="AF88" s="63">
        <f t="shared" si="74"/>
        <v>118806.43295152145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110">
        <f t="shared" si="75"/>
        <v>0</v>
      </c>
      <c r="K89" s="70">
        <f t="shared" si="75"/>
        <v>0</v>
      </c>
      <c r="L89" s="70">
        <f t="shared" si="75"/>
        <v>0</v>
      </c>
      <c r="M89" s="216">
        <f t="shared" si="75"/>
        <v>0</v>
      </c>
      <c r="N89" s="63">
        <f t="shared" si="75"/>
        <v>30114.080758995715</v>
      </c>
      <c r="O89" s="63">
        <f t="shared" si="75"/>
        <v>45636.931620964941</v>
      </c>
      <c r="P89" s="63">
        <f t="shared" si="75"/>
        <v>70347.795904199927</v>
      </c>
      <c r="Q89" s="63">
        <f t="shared" si="75"/>
        <v>68424.852481777154</v>
      </c>
      <c r="R89" s="63">
        <f t="shared" si="75"/>
        <v>69068.610436191128</v>
      </c>
      <c r="S89" s="63">
        <f t="shared" si="75"/>
        <v>77323.15168344324</v>
      </c>
      <c r="T89" s="63">
        <f t="shared" si="75"/>
        <v>60691.889390258009</v>
      </c>
      <c r="U89" s="63">
        <f t="shared" si="75"/>
        <v>58745.805854448685</v>
      </c>
      <c r="V89" s="63">
        <f t="shared" si="75"/>
        <v>54783.755640402633</v>
      </c>
      <c r="W89" s="63">
        <f t="shared" si="75"/>
        <v>45509.198195071149</v>
      </c>
      <c r="X89" s="63">
        <f t="shared" si="75"/>
        <v>38196.459562651849</v>
      </c>
      <c r="Y89" s="63">
        <f t="shared" si="75"/>
        <v>36056.924678930925</v>
      </c>
      <c r="Z89" s="63">
        <f t="shared" si="75"/>
        <v>37717.459215550152</v>
      </c>
      <c r="AA89" s="63">
        <f t="shared" si="75"/>
        <v>26759.689922480618</v>
      </c>
      <c r="AB89" s="63">
        <f t="shared" si="75"/>
        <v>28744.186046511626</v>
      </c>
      <c r="AC89" s="63">
        <f t="shared" si="75"/>
        <v>22473.215318755061</v>
      </c>
      <c r="AD89" s="63">
        <f t="shared" si="75"/>
        <v>24412.819622816151</v>
      </c>
      <c r="AE89" s="63">
        <f t="shared" si="75"/>
        <v>15536.272127733424</v>
      </c>
      <c r="AF89" s="63">
        <f t="shared" si="75"/>
        <v>118806.43295152145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110">
        <f t="shared" si="76"/>
        <v>0</v>
      </c>
      <c r="K90" s="70">
        <f t="shared" si="76"/>
        <v>0</v>
      </c>
      <c r="L90" s="70">
        <f t="shared" si="76"/>
        <v>0</v>
      </c>
      <c r="M90" s="216">
        <f t="shared" si="76"/>
        <v>0</v>
      </c>
      <c r="N90" s="63">
        <f t="shared" si="76"/>
        <v>30114.080758995715</v>
      </c>
      <c r="O90" s="63">
        <f t="shared" si="76"/>
        <v>45636.931620964941</v>
      </c>
      <c r="P90" s="63">
        <f t="shared" si="76"/>
        <v>70347.795904199927</v>
      </c>
      <c r="Q90" s="63">
        <f t="shared" si="76"/>
        <v>68424.852481777154</v>
      </c>
      <c r="R90" s="63">
        <f t="shared" si="76"/>
        <v>69068.610436191128</v>
      </c>
      <c r="S90" s="63">
        <f t="shared" si="76"/>
        <v>77323.15168344324</v>
      </c>
      <c r="T90" s="63">
        <f t="shared" si="76"/>
        <v>60691.889390258009</v>
      </c>
      <c r="U90" s="63">
        <f t="shared" si="76"/>
        <v>58745.805854448685</v>
      </c>
      <c r="V90" s="63">
        <f t="shared" si="76"/>
        <v>54783.755640402633</v>
      </c>
      <c r="W90" s="63">
        <f t="shared" si="76"/>
        <v>45509.198195071149</v>
      </c>
      <c r="X90" s="63">
        <f t="shared" si="76"/>
        <v>38196.459562651849</v>
      </c>
      <c r="Y90" s="63">
        <f t="shared" si="76"/>
        <v>36056.924678930925</v>
      </c>
      <c r="Z90" s="63">
        <f t="shared" si="76"/>
        <v>37717.459215550152</v>
      </c>
      <c r="AA90" s="63">
        <f t="shared" si="76"/>
        <v>26759.689922480618</v>
      </c>
      <c r="AB90" s="63">
        <f t="shared" si="76"/>
        <v>28744.186046511626</v>
      </c>
      <c r="AC90" s="63">
        <f t="shared" si="76"/>
        <v>22473.215318755061</v>
      </c>
      <c r="AD90" s="63">
        <f t="shared" si="76"/>
        <v>24412.819622816151</v>
      </c>
      <c r="AE90" s="63">
        <f t="shared" si="76"/>
        <v>15536.272127733424</v>
      </c>
      <c r="AF90" s="63">
        <f t="shared" si="76"/>
        <v>118806.43295152145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110">
        <f t="shared" si="77"/>
        <v>0</v>
      </c>
      <c r="K91" s="70">
        <f t="shared" si="77"/>
        <v>0</v>
      </c>
      <c r="L91" s="70">
        <f t="shared" si="77"/>
        <v>0</v>
      </c>
      <c r="M91" s="216">
        <f t="shared" si="77"/>
        <v>0</v>
      </c>
      <c r="N91" s="63">
        <f t="shared" si="77"/>
        <v>30114.080758995715</v>
      </c>
      <c r="O91" s="63">
        <f t="shared" si="77"/>
        <v>45636.931620964941</v>
      </c>
      <c r="P91" s="63">
        <f t="shared" si="77"/>
        <v>70347.795904199927</v>
      </c>
      <c r="Q91" s="63">
        <f t="shared" si="77"/>
        <v>68424.852481777154</v>
      </c>
      <c r="R91" s="63">
        <f t="shared" si="77"/>
        <v>69068.610436191128</v>
      </c>
      <c r="S91" s="63">
        <f t="shared" si="77"/>
        <v>77323.15168344324</v>
      </c>
      <c r="T91" s="63">
        <f t="shared" si="77"/>
        <v>60691.889390258009</v>
      </c>
      <c r="U91" s="63">
        <f t="shared" si="77"/>
        <v>58745.805854448685</v>
      </c>
      <c r="V91" s="63">
        <f t="shared" si="77"/>
        <v>54783.755640402633</v>
      </c>
      <c r="W91" s="63">
        <f t="shared" si="77"/>
        <v>45509.198195071149</v>
      </c>
      <c r="X91" s="63">
        <f t="shared" si="77"/>
        <v>38196.459562651849</v>
      </c>
      <c r="Y91" s="63">
        <f t="shared" si="77"/>
        <v>36056.924678930925</v>
      </c>
      <c r="Z91" s="63">
        <f t="shared" si="77"/>
        <v>37717.459215550152</v>
      </c>
      <c r="AA91" s="63">
        <f t="shared" si="77"/>
        <v>26759.689922480618</v>
      </c>
      <c r="AB91" s="63">
        <f t="shared" si="77"/>
        <v>28744.186046511626</v>
      </c>
      <c r="AC91" s="63">
        <f t="shared" si="77"/>
        <v>22473.215318755061</v>
      </c>
      <c r="AD91" s="63">
        <f t="shared" si="77"/>
        <v>24412.819622816151</v>
      </c>
      <c r="AE91" s="63">
        <f t="shared" si="77"/>
        <v>15536.272127733424</v>
      </c>
      <c r="AF91" s="63">
        <f t="shared" si="77"/>
        <v>118806.43295152145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110">
        <f t="shared" si="78"/>
        <v>0</v>
      </c>
      <c r="K92" s="70">
        <f t="shared" si="78"/>
        <v>0</v>
      </c>
      <c r="L92" s="70">
        <f t="shared" si="78"/>
        <v>0</v>
      </c>
      <c r="M92" s="216">
        <f t="shared" si="78"/>
        <v>0</v>
      </c>
      <c r="N92" s="63">
        <f t="shared" si="78"/>
        <v>30114.080758995715</v>
      </c>
      <c r="O92" s="63">
        <f t="shared" si="78"/>
        <v>45636.931620964941</v>
      </c>
      <c r="P92" s="63">
        <f t="shared" si="78"/>
        <v>70347.795904199927</v>
      </c>
      <c r="Q92" s="63">
        <f t="shared" si="78"/>
        <v>68424.852481777154</v>
      </c>
      <c r="R92" s="63">
        <f t="shared" si="78"/>
        <v>69068.610436191128</v>
      </c>
      <c r="S92" s="63">
        <f t="shared" si="78"/>
        <v>77323.15168344324</v>
      </c>
      <c r="T92" s="63">
        <f t="shared" si="78"/>
        <v>60691.889390258009</v>
      </c>
      <c r="U92" s="63">
        <f t="shared" si="78"/>
        <v>58745.805854448685</v>
      </c>
      <c r="V92" s="63">
        <f t="shared" si="78"/>
        <v>54783.755640402633</v>
      </c>
      <c r="W92" s="63">
        <f t="shared" si="78"/>
        <v>45509.198195071149</v>
      </c>
      <c r="X92" s="63">
        <f t="shared" si="78"/>
        <v>38196.459562651849</v>
      </c>
      <c r="Y92" s="63">
        <f t="shared" si="78"/>
        <v>36056.924678930925</v>
      </c>
      <c r="Z92" s="63">
        <f t="shared" si="78"/>
        <v>37717.459215550152</v>
      </c>
      <c r="AA92" s="63">
        <f t="shared" si="78"/>
        <v>26759.689922480618</v>
      </c>
      <c r="AB92" s="63">
        <f t="shared" si="78"/>
        <v>28744.186046511626</v>
      </c>
      <c r="AC92" s="63">
        <f t="shared" si="78"/>
        <v>22473.215318755061</v>
      </c>
      <c r="AD92" s="63">
        <f t="shared" si="78"/>
        <v>24412.819622816151</v>
      </c>
      <c r="AE92" s="63">
        <f t="shared" si="78"/>
        <v>15536.272127733424</v>
      </c>
      <c r="AF92" s="63">
        <f t="shared" si="78"/>
        <v>118806.43295152145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110">
        <f t="shared" si="79"/>
        <v>0</v>
      </c>
      <c r="K93" s="70">
        <f t="shared" si="79"/>
        <v>0</v>
      </c>
      <c r="L93" s="70">
        <f t="shared" si="79"/>
        <v>0</v>
      </c>
      <c r="M93" s="216">
        <f t="shared" si="79"/>
        <v>0</v>
      </c>
      <c r="N93" s="63">
        <f t="shared" si="79"/>
        <v>30114.080758995715</v>
      </c>
      <c r="O93" s="63">
        <f t="shared" si="79"/>
        <v>45636.931620964941</v>
      </c>
      <c r="P93" s="63">
        <f t="shared" si="79"/>
        <v>70347.795904199927</v>
      </c>
      <c r="Q93" s="63">
        <f t="shared" si="79"/>
        <v>68424.852481777154</v>
      </c>
      <c r="R93" s="63">
        <f t="shared" si="79"/>
        <v>69068.610436191128</v>
      </c>
      <c r="S93" s="63">
        <f t="shared" si="79"/>
        <v>77323.15168344324</v>
      </c>
      <c r="T93" s="63">
        <f t="shared" si="79"/>
        <v>60691.889390258009</v>
      </c>
      <c r="U93" s="63">
        <f t="shared" si="79"/>
        <v>58745.805854448685</v>
      </c>
      <c r="V93" s="63">
        <f t="shared" si="79"/>
        <v>54783.755640402633</v>
      </c>
      <c r="W93" s="63">
        <f t="shared" si="79"/>
        <v>45509.198195071149</v>
      </c>
      <c r="X93" s="63">
        <f t="shared" si="79"/>
        <v>38196.459562651849</v>
      </c>
      <c r="Y93" s="63">
        <f t="shared" si="79"/>
        <v>36056.924678930925</v>
      </c>
      <c r="Z93" s="63">
        <f t="shared" si="79"/>
        <v>37717.459215550152</v>
      </c>
      <c r="AA93" s="63">
        <f t="shared" si="79"/>
        <v>26759.689922480618</v>
      </c>
      <c r="AB93" s="63">
        <f t="shared" si="79"/>
        <v>28744.186046511626</v>
      </c>
      <c r="AC93" s="63">
        <f t="shared" si="79"/>
        <v>22473.215318755061</v>
      </c>
      <c r="AD93" s="63">
        <f t="shared" si="79"/>
        <v>24412.819622816151</v>
      </c>
      <c r="AE93" s="63">
        <f t="shared" si="79"/>
        <v>15536.272127733424</v>
      </c>
      <c r="AF93" s="63">
        <f t="shared" si="79"/>
        <v>118806.43295152145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110">
        <f t="shared" si="80"/>
        <v>0</v>
      </c>
      <c r="K94" s="70">
        <f t="shared" si="80"/>
        <v>0</v>
      </c>
      <c r="L94" s="70">
        <f t="shared" si="80"/>
        <v>0</v>
      </c>
      <c r="M94" s="216">
        <f t="shared" si="80"/>
        <v>0</v>
      </c>
      <c r="N94" s="63">
        <f t="shared" si="80"/>
        <v>30114.080758995715</v>
      </c>
      <c r="O94" s="63">
        <f t="shared" si="80"/>
        <v>45636.931620964941</v>
      </c>
      <c r="P94" s="63">
        <f t="shared" si="80"/>
        <v>70347.795904199927</v>
      </c>
      <c r="Q94" s="63">
        <f t="shared" si="80"/>
        <v>68424.852481777154</v>
      </c>
      <c r="R94" s="63">
        <f t="shared" si="80"/>
        <v>69068.610436191128</v>
      </c>
      <c r="S94" s="63">
        <f t="shared" si="80"/>
        <v>77323.15168344324</v>
      </c>
      <c r="T94" s="63">
        <f t="shared" si="80"/>
        <v>60691.889390258009</v>
      </c>
      <c r="U94" s="63">
        <f t="shared" si="80"/>
        <v>58745.805854448685</v>
      </c>
      <c r="V94" s="63">
        <f t="shared" si="80"/>
        <v>54783.755640402633</v>
      </c>
      <c r="W94" s="63">
        <f t="shared" si="80"/>
        <v>45509.198195071149</v>
      </c>
      <c r="X94" s="63">
        <f t="shared" si="80"/>
        <v>38196.459562651849</v>
      </c>
      <c r="Y94" s="63">
        <f t="shared" si="80"/>
        <v>36056.924678930925</v>
      </c>
      <c r="Z94" s="63">
        <f t="shared" si="80"/>
        <v>37717.459215550152</v>
      </c>
      <c r="AA94" s="63">
        <f t="shared" si="80"/>
        <v>26759.689922480618</v>
      </c>
      <c r="AB94" s="63">
        <f t="shared" si="80"/>
        <v>28744.186046511626</v>
      </c>
      <c r="AC94" s="63">
        <f t="shared" si="80"/>
        <v>22473.215318755061</v>
      </c>
      <c r="AD94" s="63">
        <f t="shared" si="80"/>
        <v>24412.819622816151</v>
      </c>
      <c r="AE94" s="63">
        <f t="shared" si="80"/>
        <v>15536.272127733424</v>
      </c>
      <c r="AF94" s="63">
        <f t="shared" si="80"/>
        <v>118806.43295152145</v>
      </c>
    </row>
    <row r="95" spans="1:32" ht="13" x14ac:dyDescent="0.15">
      <c r="A95" s="193"/>
      <c r="C95" s="126"/>
      <c r="D95" s="126"/>
      <c r="J95" s="132"/>
      <c r="K95" s="89"/>
      <c r="L95" s="89"/>
      <c r="M95" s="135"/>
      <c r="N95" s="130"/>
    </row>
    <row r="96" spans="1:32" ht="13" x14ac:dyDescent="0.15">
      <c r="A96" s="208" t="str">
        <f>A16</f>
        <v>UUK proposal DC</v>
      </c>
      <c r="C96" s="126"/>
      <c r="D96" s="126"/>
      <c r="J96" s="132"/>
      <c r="K96" s="89"/>
      <c r="L96" s="89"/>
      <c r="M96" s="136"/>
      <c r="N96" s="130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32"/>
      <c r="K97" s="89"/>
      <c r="L97" s="89"/>
      <c r="M97" s="136"/>
      <c r="N97" s="130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15">
        <f t="shared" si="82"/>
        <v>43872.729376373936</v>
      </c>
      <c r="K98" s="116">
        <f t="shared" si="82"/>
        <v>119060.51139650584</v>
      </c>
      <c r="L98" s="116">
        <f t="shared" si="82"/>
        <v>174839.29191253035</v>
      </c>
      <c r="M98" s="228">
        <f t="shared" si="82"/>
        <v>240261.02047900032</v>
      </c>
      <c r="N98" s="157">
        <f t="shared" si="82"/>
        <v>278798.10251070227</v>
      </c>
      <c r="O98" s="157">
        <f t="shared" si="82"/>
        <v>168616.45262061784</v>
      </c>
      <c r="P98" s="157">
        <f t="shared" si="82"/>
        <v>183612.17169964133</v>
      </c>
      <c r="Q98" s="157">
        <f t="shared" si="82"/>
        <v>146975.35577924331</v>
      </c>
      <c r="R98" s="157">
        <f t="shared" si="82"/>
        <v>130676.84831655674</v>
      </c>
      <c r="S98" s="157">
        <f t="shared" si="82"/>
        <v>133718.3848200856</v>
      </c>
      <c r="T98" s="157">
        <f t="shared" si="82"/>
        <v>98130.741640634034</v>
      </c>
      <c r="U98" s="157">
        <f t="shared" si="82"/>
        <v>90142.311697327314</v>
      </c>
      <c r="V98" s="157">
        <f t="shared" si="82"/>
        <v>80611.824597940518</v>
      </c>
      <c r="W98" s="157">
        <f t="shared" si="82"/>
        <v>64702.533842415825</v>
      </c>
      <c r="X98" s="157">
        <f t="shared" si="82"/>
        <v>52769.177368969104</v>
      </c>
      <c r="Y98" s="157">
        <f t="shared" si="82"/>
        <v>48615.527016082378</v>
      </c>
      <c r="Z98" s="157">
        <f t="shared" si="82"/>
        <v>49802.152030544945</v>
      </c>
      <c r="AA98" s="157">
        <f t="shared" si="82"/>
        <v>34697.674418604642</v>
      </c>
      <c r="AB98" s="157">
        <f t="shared" si="82"/>
        <v>36682.170542635649</v>
      </c>
      <c r="AC98" s="157">
        <f t="shared" si="82"/>
        <v>28278.606965174124</v>
      </c>
      <c r="AD98" s="157">
        <f t="shared" si="82"/>
        <v>30336.68864977438</v>
      </c>
      <c r="AE98" s="157">
        <f t="shared" si="82"/>
        <v>19090.593543908362</v>
      </c>
      <c r="AF98" s="157">
        <f t="shared" si="82"/>
        <v>144516.02452852018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115">
        <f t="shared" si="83"/>
        <v>43872.729376373936</v>
      </c>
      <c r="K99" s="116">
        <f t="shared" si="83"/>
        <v>119060.51139650584</v>
      </c>
      <c r="L99" s="116">
        <f t="shared" si="83"/>
        <v>174839.29191253035</v>
      </c>
      <c r="M99" s="228">
        <f t="shared" si="83"/>
        <v>240261.02047900032</v>
      </c>
      <c r="N99" s="157">
        <f t="shared" si="83"/>
        <v>278798.10251070227</v>
      </c>
      <c r="O99" s="157">
        <f t="shared" si="83"/>
        <v>168616.45262061784</v>
      </c>
      <c r="P99" s="157">
        <f t="shared" si="83"/>
        <v>183612.17169964133</v>
      </c>
      <c r="Q99" s="157">
        <f t="shared" si="83"/>
        <v>146975.35577924331</v>
      </c>
      <c r="R99" s="157">
        <f t="shared" si="83"/>
        <v>130676.84831655674</v>
      </c>
      <c r="S99" s="157">
        <f t="shared" si="83"/>
        <v>133718.3848200856</v>
      </c>
      <c r="T99" s="157">
        <f t="shared" si="83"/>
        <v>98130.741640634034</v>
      </c>
      <c r="U99" s="157">
        <f t="shared" si="83"/>
        <v>90142.311697327314</v>
      </c>
      <c r="V99" s="157">
        <f t="shared" si="83"/>
        <v>80611.824597940518</v>
      </c>
      <c r="W99" s="157">
        <f t="shared" si="83"/>
        <v>64702.533842415825</v>
      </c>
      <c r="X99" s="157">
        <f t="shared" si="83"/>
        <v>52769.177368969104</v>
      </c>
      <c r="Y99" s="157">
        <f t="shared" si="83"/>
        <v>48615.527016082378</v>
      </c>
      <c r="Z99" s="157">
        <f t="shared" si="83"/>
        <v>49802.152030544945</v>
      </c>
      <c r="AA99" s="157">
        <f t="shared" si="83"/>
        <v>34697.674418604642</v>
      </c>
      <c r="AB99" s="157">
        <f t="shared" si="83"/>
        <v>36682.170542635649</v>
      </c>
      <c r="AC99" s="157">
        <f t="shared" si="83"/>
        <v>28278.606965174124</v>
      </c>
      <c r="AD99" s="157">
        <f t="shared" si="83"/>
        <v>30336.68864977438</v>
      </c>
      <c r="AE99" s="157">
        <f t="shared" si="83"/>
        <v>19090.593543908362</v>
      </c>
      <c r="AF99" s="157">
        <f t="shared" si="83"/>
        <v>144516.02452852018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115">
        <f t="shared" si="84"/>
        <v>43872.729376373936</v>
      </c>
      <c r="K100" s="116">
        <f t="shared" si="84"/>
        <v>119060.51139650584</v>
      </c>
      <c r="L100" s="116">
        <f t="shared" si="84"/>
        <v>174839.29191253035</v>
      </c>
      <c r="M100" s="228">
        <f t="shared" si="84"/>
        <v>240261.02047900032</v>
      </c>
      <c r="N100" s="157">
        <f t="shared" si="84"/>
        <v>278798.10251070227</v>
      </c>
      <c r="O100" s="157">
        <f t="shared" si="84"/>
        <v>168616.45262061784</v>
      </c>
      <c r="P100" s="157">
        <f t="shared" si="84"/>
        <v>183612.17169964133</v>
      </c>
      <c r="Q100" s="157">
        <f t="shared" si="84"/>
        <v>146975.35577924331</v>
      </c>
      <c r="R100" s="157">
        <f t="shared" si="84"/>
        <v>130676.84831655674</v>
      </c>
      <c r="S100" s="157">
        <f t="shared" si="84"/>
        <v>133718.3848200856</v>
      </c>
      <c r="T100" s="157">
        <f t="shared" si="84"/>
        <v>98130.741640634034</v>
      </c>
      <c r="U100" s="157">
        <f t="shared" si="84"/>
        <v>90142.311697327314</v>
      </c>
      <c r="V100" s="157">
        <f t="shared" si="84"/>
        <v>80611.824597940518</v>
      </c>
      <c r="W100" s="157">
        <f t="shared" si="84"/>
        <v>64702.533842415825</v>
      </c>
      <c r="X100" s="157">
        <f t="shared" si="84"/>
        <v>52769.177368969104</v>
      </c>
      <c r="Y100" s="157">
        <f t="shared" si="84"/>
        <v>48615.527016082378</v>
      </c>
      <c r="Z100" s="157">
        <f t="shared" si="84"/>
        <v>49802.152030544945</v>
      </c>
      <c r="AA100" s="157">
        <f t="shared" si="84"/>
        <v>34697.674418604642</v>
      </c>
      <c r="AB100" s="157">
        <f t="shared" si="84"/>
        <v>36682.170542635649</v>
      </c>
      <c r="AC100" s="157">
        <f t="shared" si="84"/>
        <v>28278.606965174124</v>
      </c>
      <c r="AD100" s="157">
        <f t="shared" si="84"/>
        <v>30336.68864977438</v>
      </c>
      <c r="AE100" s="157">
        <f t="shared" si="84"/>
        <v>19090.593543908362</v>
      </c>
      <c r="AF100" s="157">
        <f t="shared" si="84"/>
        <v>144516.02452852018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115">
        <f t="shared" si="85"/>
        <v>43872.729376373936</v>
      </c>
      <c r="K101" s="116">
        <f t="shared" si="85"/>
        <v>119060.51139650584</v>
      </c>
      <c r="L101" s="116">
        <f t="shared" si="85"/>
        <v>174839.29191253035</v>
      </c>
      <c r="M101" s="228">
        <f t="shared" si="85"/>
        <v>240261.02047900032</v>
      </c>
      <c r="N101" s="157">
        <f t="shared" si="85"/>
        <v>278798.10251070227</v>
      </c>
      <c r="O101" s="157">
        <f t="shared" si="85"/>
        <v>168616.45262061784</v>
      </c>
      <c r="P101" s="157">
        <f t="shared" si="85"/>
        <v>183612.17169964133</v>
      </c>
      <c r="Q101" s="157">
        <f t="shared" si="85"/>
        <v>146975.35577924331</v>
      </c>
      <c r="R101" s="157">
        <f t="shared" si="85"/>
        <v>130676.84831655674</v>
      </c>
      <c r="S101" s="157">
        <f t="shared" si="85"/>
        <v>133718.3848200856</v>
      </c>
      <c r="T101" s="157">
        <f t="shared" si="85"/>
        <v>98130.741640634034</v>
      </c>
      <c r="U101" s="157">
        <f t="shared" si="85"/>
        <v>90142.311697327314</v>
      </c>
      <c r="V101" s="157">
        <f t="shared" si="85"/>
        <v>80611.824597940518</v>
      </c>
      <c r="W101" s="157">
        <f t="shared" si="85"/>
        <v>64702.533842415825</v>
      </c>
      <c r="X101" s="157">
        <f t="shared" si="85"/>
        <v>52769.177368969104</v>
      </c>
      <c r="Y101" s="157">
        <f t="shared" si="85"/>
        <v>48615.527016082378</v>
      </c>
      <c r="Z101" s="157">
        <f t="shared" si="85"/>
        <v>49802.152030544945</v>
      </c>
      <c r="AA101" s="157">
        <f t="shared" si="85"/>
        <v>34697.674418604642</v>
      </c>
      <c r="AB101" s="157">
        <f t="shared" si="85"/>
        <v>36682.170542635649</v>
      </c>
      <c r="AC101" s="157">
        <f t="shared" si="85"/>
        <v>28278.606965174124</v>
      </c>
      <c r="AD101" s="157">
        <f t="shared" si="85"/>
        <v>30336.68864977438</v>
      </c>
      <c r="AE101" s="157">
        <f t="shared" si="85"/>
        <v>19090.593543908362</v>
      </c>
      <c r="AF101" s="157">
        <f t="shared" si="85"/>
        <v>144516.02452852018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115">
        <f t="shared" si="86"/>
        <v>43872.729376373936</v>
      </c>
      <c r="K102" s="116">
        <f t="shared" si="86"/>
        <v>119060.51139650584</v>
      </c>
      <c r="L102" s="116">
        <f t="shared" si="86"/>
        <v>174839.29191253035</v>
      </c>
      <c r="M102" s="228">
        <f t="shared" si="86"/>
        <v>240261.02047900032</v>
      </c>
      <c r="N102" s="157">
        <f t="shared" si="86"/>
        <v>278798.10251070227</v>
      </c>
      <c r="O102" s="157">
        <f t="shared" si="86"/>
        <v>168616.45262061784</v>
      </c>
      <c r="P102" s="157">
        <f t="shared" si="86"/>
        <v>183612.17169964133</v>
      </c>
      <c r="Q102" s="157">
        <f t="shared" si="86"/>
        <v>146975.35577924331</v>
      </c>
      <c r="R102" s="157">
        <f t="shared" si="86"/>
        <v>130676.84831655674</v>
      </c>
      <c r="S102" s="157">
        <f t="shared" si="86"/>
        <v>133718.3848200856</v>
      </c>
      <c r="T102" s="157">
        <f t="shared" si="86"/>
        <v>98130.741640634034</v>
      </c>
      <c r="U102" s="157">
        <f t="shared" si="86"/>
        <v>90142.311697327314</v>
      </c>
      <c r="V102" s="157">
        <f t="shared" si="86"/>
        <v>80611.824597940518</v>
      </c>
      <c r="W102" s="157">
        <f t="shared" si="86"/>
        <v>64702.533842415825</v>
      </c>
      <c r="X102" s="157">
        <f t="shared" si="86"/>
        <v>52769.177368969104</v>
      </c>
      <c r="Y102" s="157">
        <f t="shared" si="86"/>
        <v>48615.527016082378</v>
      </c>
      <c r="Z102" s="157">
        <f t="shared" si="86"/>
        <v>49802.152030544945</v>
      </c>
      <c r="AA102" s="157">
        <f t="shared" si="86"/>
        <v>34697.674418604642</v>
      </c>
      <c r="AB102" s="157">
        <f t="shared" si="86"/>
        <v>36682.170542635649</v>
      </c>
      <c r="AC102" s="157">
        <f t="shared" si="86"/>
        <v>28278.606965174124</v>
      </c>
      <c r="AD102" s="157">
        <f t="shared" si="86"/>
        <v>30336.68864977438</v>
      </c>
      <c r="AE102" s="157">
        <f t="shared" si="86"/>
        <v>19090.593543908362</v>
      </c>
      <c r="AF102" s="157">
        <f t="shared" si="86"/>
        <v>144516.02452852018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115">
        <f t="shared" si="87"/>
        <v>43872.729376373936</v>
      </c>
      <c r="K103" s="116">
        <f t="shared" si="87"/>
        <v>119060.51139650584</v>
      </c>
      <c r="L103" s="116">
        <f t="shared" si="87"/>
        <v>174839.29191253035</v>
      </c>
      <c r="M103" s="228">
        <f t="shared" si="87"/>
        <v>240261.02047900032</v>
      </c>
      <c r="N103" s="157">
        <f t="shared" si="87"/>
        <v>278798.10251070227</v>
      </c>
      <c r="O103" s="157">
        <f t="shared" si="87"/>
        <v>168616.45262061784</v>
      </c>
      <c r="P103" s="157">
        <f t="shared" si="87"/>
        <v>183612.17169964133</v>
      </c>
      <c r="Q103" s="157">
        <f t="shared" si="87"/>
        <v>146975.35577924331</v>
      </c>
      <c r="R103" s="157">
        <f t="shared" si="87"/>
        <v>130676.84831655674</v>
      </c>
      <c r="S103" s="157">
        <f t="shared" si="87"/>
        <v>133718.3848200856</v>
      </c>
      <c r="T103" s="157">
        <f t="shared" si="87"/>
        <v>98130.741640634034</v>
      </c>
      <c r="U103" s="157">
        <f t="shared" si="87"/>
        <v>90142.311697327314</v>
      </c>
      <c r="V103" s="157">
        <f t="shared" si="87"/>
        <v>80611.824597940518</v>
      </c>
      <c r="W103" s="157">
        <f t="shared" si="87"/>
        <v>64702.533842415825</v>
      </c>
      <c r="X103" s="157">
        <f t="shared" si="87"/>
        <v>52769.177368969104</v>
      </c>
      <c r="Y103" s="157">
        <f t="shared" si="87"/>
        <v>48615.527016082378</v>
      </c>
      <c r="Z103" s="157">
        <f t="shared" si="87"/>
        <v>49802.152030544945</v>
      </c>
      <c r="AA103" s="157">
        <f t="shared" si="87"/>
        <v>34697.674418604642</v>
      </c>
      <c r="AB103" s="157">
        <f t="shared" si="87"/>
        <v>36682.170542635649</v>
      </c>
      <c r="AC103" s="157">
        <f t="shared" si="87"/>
        <v>28278.606965174124</v>
      </c>
      <c r="AD103" s="157">
        <f t="shared" si="87"/>
        <v>30336.68864977438</v>
      </c>
      <c r="AE103" s="157">
        <f t="shared" si="87"/>
        <v>19090.593543908362</v>
      </c>
      <c r="AF103" s="157">
        <f t="shared" si="87"/>
        <v>144516.02452852018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115">
        <f t="shared" si="88"/>
        <v>43872.729376373936</v>
      </c>
      <c r="K104" s="116">
        <f t="shared" si="88"/>
        <v>119060.51139650584</v>
      </c>
      <c r="L104" s="116">
        <f t="shared" si="88"/>
        <v>174839.29191253035</v>
      </c>
      <c r="M104" s="228">
        <f t="shared" si="88"/>
        <v>240261.02047900032</v>
      </c>
      <c r="N104" s="157">
        <f t="shared" si="88"/>
        <v>278798.10251070227</v>
      </c>
      <c r="O104" s="157">
        <f t="shared" si="88"/>
        <v>168616.45262061784</v>
      </c>
      <c r="P104" s="157">
        <f t="shared" si="88"/>
        <v>183612.17169964133</v>
      </c>
      <c r="Q104" s="157">
        <f t="shared" si="88"/>
        <v>146975.35577924331</v>
      </c>
      <c r="R104" s="157">
        <f t="shared" si="88"/>
        <v>130676.84831655674</v>
      </c>
      <c r="S104" s="157">
        <f t="shared" si="88"/>
        <v>133718.3848200856</v>
      </c>
      <c r="T104" s="157">
        <f t="shared" si="88"/>
        <v>98130.741640634034</v>
      </c>
      <c r="U104" s="157">
        <f t="shared" si="88"/>
        <v>90142.311697327314</v>
      </c>
      <c r="V104" s="157">
        <f t="shared" si="88"/>
        <v>80611.824597940518</v>
      </c>
      <c r="W104" s="157">
        <f t="shared" si="88"/>
        <v>64702.533842415825</v>
      </c>
      <c r="X104" s="157">
        <f t="shared" si="88"/>
        <v>52769.177368969104</v>
      </c>
      <c r="Y104" s="157">
        <f t="shared" si="88"/>
        <v>48615.527016082378</v>
      </c>
      <c r="Z104" s="157">
        <f t="shared" si="88"/>
        <v>49802.152030544945</v>
      </c>
      <c r="AA104" s="157">
        <f t="shared" si="88"/>
        <v>34697.674418604642</v>
      </c>
      <c r="AB104" s="157">
        <f t="shared" si="88"/>
        <v>36682.170542635649</v>
      </c>
      <c r="AC104" s="157">
        <f t="shared" si="88"/>
        <v>28278.606965174124</v>
      </c>
      <c r="AD104" s="157">
        <f t="shared" si="88"/>
        <v>30336.68864977438</v>
      </c>
      <c r="AE104" s="157">
        <f t="shared" si="88"/>
        <v>19090.593543908362</v>
      </c>
      <c r="AF104" s="157">
        <f t="shared" si="88"/>
        <v>144516.02452852018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115">
        <f t="shared" si="89"/>
        <v>43872.729376373936</v>
      </c>
      <c r="K105" s="116">
        <f t="shared" si="89"/>
        <v>119060.51139650584</v>
      </c>
      <c r="L105" s="116">
        <f t="shared" si="89"/>
        <v>174839.29191253035</v>
      </c>
      <c r="M105" s="228">
        <f t="shared" si="89"/>
        <v>240261.02047900032</v>
      </c>
      <c r="N105" s="157">
        <f t="shared" si="89"/>
        <v>278798.10251070227</v>
      </c>
      <c r="O105" s="157">
        <f t="shared" si="89"/>
        <v>168616.45262061784</v>
      </c>
      <c r="P105" s="157">
        <f t="shared" si="89"/>
        <v>183612.17169964133</v>
      </c>
      <c r="Q105" s="157">
        <f t="shared" si="89"/>
        <v>146975.35577924331</v>
      </c>
      <c r="R105" s="157">
        <f t="shared" si="89"/>
        <v>130676.84831655674</v>
      </c>
      <c r="S105" s="157">
        <f t="shared" si="89"/>
        <v>133718.3848200856</v>
      </c>
      <c r="T105" s="157">
        <f t="shared" si="89"/>
        <v>98130.741640634034</v>
      </c>
      <c r="U105" s="157">
        <f t="shared" si="89"/>
        <v>90142.311697327314</v>
      </c>
      <c r="V105" s="157">
        <f t="shared" si="89"/>
        <v>80611.824597940518</v>
      </c>
      <c r="W105" s="157">
        <f t="shared" si="89"/>
        <v>64702.533842415825</v>
      </c>
      <c r="X105" s="157">
        <f t="shared" si="89"/>
        <v>52769.177368969104</v>
      </c>
      <c r="Y105" s="157">
        <f t="shared" si="89"/>
        <v>48615.527016082378</v>
      </c>
      <c r="Z105" s="157">
        <f t="shared" si="89"/>
        <v>49802.152030544945</v>
      </c>
      <c r="AA105" s="157">
        <f t="shared" si="89"/>
        <v>34697.674418604642</v>
      </c>
      <c r="AB105" s="157">
        <f t="shared" si="89"/>
        <v>36682.170542635649</v>
      </c>
      <c r="AC105" s="157">
        <f t="shared" si="89"/>
        <v>28278.606965174124</v>
      </c>
      <c r="AD105" s="157">
        <f t="shared" si="89"/>
        <v>30336.68864977438</v>
      </c>
      <c r="AE105" s="157">
        <f t="shared" si="89"/>
        <v>19090.593543908362</v>
      </c>
      <c r="AF105" s="157">
        <f t="shared" si="89"/>
        <v>144516.02452852018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115">
        <f t="shared" si="90"/>
        <v>43872.729376373936</v>
      </c>
      <c r="K106" s="116">
        <f t="shared" si="90"/>
        <v>119060.51139650584</v>
      </c>
      <c r="L106" s="116">
        <f t="shared" si="90"/>
        <v>174839.29191253035</v>
      </c>
      <c r="M106" s="228">
        <f t="shared" si="90"/>
        <v>240261.02047900032</v>
      </c>
      <c r="N106" s="157">
        <f t="shared" si="90"/>
        <v>278798.10251070227</v>
      </c>
      <c r="O106" s="157">
        <f t="shared" si="90"/>
        <v>168616.45262061784</v>
      </c>
      <c r="P106" s="157">
        <f t="shared" si="90"/>
        <v>183612.17169964133</v>
      </c>
      <c r="Q106" s="157">
        <f t="shared" si="90"/>
        <v>146975.35577924331</v>
      </c>
      <c r="R106" s="157">
        <f t="shared" si="90"/>
        <v>130676.84831655674</v>
      </c>
      <c r="S106" s="157">
        <f t="shared" si="90"/>
        <v>133718.3848200856</v>
      </c>
      <c r="T106" s="157">
        <f t="shared" si="90"/>
        <v>98130.741640634034</v>
      </c>
      <c r="U106" s="157">
        <f t="shared" si="90"/>
        <v>90142.311697327314</v>
      </c>
      <c r="V106" s="157">
        <f t="shared" si="90"/>
        <v>80611.824597940518</v>
      </c>
      <c r="W106" s="157">
        <f t="shared" si="90"/>
        <v>64702.533842415825</v>
      </c>
      <c r="X106" s="157">
        <f t="shared" si="90"/>
        <v>52769.177368969104</v>
      </c>
      <c r="Y106" s="157">
        <f t="shared" si="90"/>
        <v>48615.527016082378</v>
      </c>
      <c r="Z106" s="157">
        <f t="shared" si="90"/>
        <v>49802.152030544945</v>
      </c>
      <c r="AA106" s="157">
        <f t="shared" si="90"/>
        <v>34697.674418604642</v>
      </c>
      <c r="AB106" s="157">
        <f t="shared" si="90"/>
        <v>36682.170542635649</v>
      </c>
      <c r="AC106" s="157">
        <f t="shared" si="90"/>
        <v>28278.606965174124</v>
      </c>
      <c r="AD106" s="157">
        <f t="shared" si="90"/>
        <v>30336.68864977438</v>
      </c>
      <c r="AE106" s="157">
        <f t="shared" si="90"/>
        <v>19090.593543908362</v>
      </c>
      <c r="AF106" s="157">
        <f t="shared" si="90"/>
        <v>144516.02452852018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115">
        <f t="shared" si="91"/>
        <v>43872.729376373936</v>
      </c>
      <c r="K107" s="116">
        <f t="shared" si="91"/>
        <v>119060.51139650584</v>
      </c>
      <c r="L107" s="116">
        <f t="shared" si="91"/>
        <v>174839.29191253035</v>
      </c>
      <c r="M107" s="228">
        <f t="shared" si="91"/>
        <v>240261.02047900032</v>
      </c>
      <c r="N107" s="157">
        <f t="shared" si="91"/>
        <v>278798.10251070227</v>
      </c>
      <c r="O107" s="157">
        <f t="shared" si="91"/>
        <v>168616.45262061784</v>
      </c>
      <c r="P107" s="157">
        <f t="shared" si="91"/>
        <v>183612.17169964133</v>
      </c>
      <c r="Q107" s="157">
        <f t="shared" si="91"/>
        <v>146975.35577924331</v>
      </c>
      <c r="R107" s="157">
        <f t="shared" si="91"/>
        <v>130676.84831655674</v>
      </c>
      <c r="S107" s="157">
        <f t="shared" si="91"/>
        <v>133718.3848200856</v>
      </c>
      <c r="T107" s="157">
        <f t="shared" si="91"/>
        <v>98130.741640634034</v>
      </c>
      <c r="U107" s="157">
        <f t="shared" si="91"/>
        <v>90142.311697327314</v>
      </c>
      <c r="V107" s="157">
        <f t="shared" si="91"/>
        <v>80611.824597940518</v>
      </c>
      <c r="W107" s="157">
        <f t="shared" si="91"/>
        <v>64702.533842415825</v>
      </c>
      <c r="X107" s="157">
        <f t="shared" si="91"/>
        <v>52769.177368969104</v>
      </c>
      <c r="Y107" s="157">
        <f t="shared" si="91"/>
        <v>48615.527016082378</v>
      </c>
      <c r="Z107" s="157">
        <f t="shared" si="91"/>
        <v>49802.152030544945</v>
      </c>
      <c r="AA107" s="157">
        <f t="shared" si="91"/>
        <v>34697.674418604642</v>
      </c>
      <c r="AB107" s="157">
        <f t="shared" si="91"/>
        <v>36682.170542635649</v>
      </c>
      <c r="AC107" s="157">
        <f t="shared" si="91"/>
        <v>28278.606965174124</v>
      </c>
      <c r="AD107" s="157">
        <f t="shared" si="91"/>
        <v>30336.68864977438</v>
      </c>
      <c r="AE107" s="157">
        <f t="shared" si="91"/>
        <v>19090.593543908362</v>
      </c>
      <c r="AF107" s="157">
        <f t="shared" si="91"/>
        <v>144516.02452852018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115">
        <f t="shared" si="92"/>
        <v>43872.729376373936</v>
      </c>
      <c r="K108" s="116">
        <f t="shared" si="92"/>
        <v>119060.51139650584</v>
      </c>
      <c r="L108" s="116">
        <f t="shared" si="92"/>
        <v>174839.29191253035</v>
      </c>
      <c r="M108" s="228">
        <f t="shared" si="92"/>
        <v>240261.02047900032</v>
      </c>
      <c r="N108" s="157">
        <f t="shared" si="92"/>
        <v>278798.10251070227</v>
      </c>
      <c r="O108" s="157">
        <f t="shared" si="92"/>
        <v>168616.45262061784</v>
      </c>
      <c r="P108" s="157">
        <f t="shared" si="92"/>
        <v>183612.17169964133</v>
      </c>
      <c r="Q108" s="157">
        <f t="shared" si="92"/>
        <v>146975.35577924331</v>
      </c>
      <c r="R108" s="157">
        <f t="shared" si="92"/>
        <v>130676.84831655674</v>
      </c>
      <c r="S108" s="157">
        <f t="shared" si="92"/>
        <v>133718.3848200856</v>
      </c>
      <c r="T108" s="157">
        <f t="shared" si="92"/>
        <v>98130.741640634034</v>
      </c>
      <c r="U108" s="157">
        <f t="shared" si="92"/>
        <v>90142.311697327314</v>
      </c>
      <c r="V108" s="157">
        <f t="shared" si="92"/>
        <v>80611.824597940518</v>
      </c>
      <c r="W108" s="157">
        <f t="shared" si="92"/>
        <v>64702.533842415825</v>
      </c>
      <c r="X108" s="157">
        <f t="shared" si="92"/>
        <v>52769.177368969104</v>
      </c>
      <c r="Y108" s="157">
        <f t="shared" si="92"/>
        <v>48615.527016082378</v>
      </c>
      <c r="Z108" s="157">
        <f t="shared" si="92"/>
        <v>49802.152030544945</v>
      </c>
      <c r="AA108" s="157">
        <f t="shared" si="92"/>
        <v>34697.674418604642</v>
      </c>
      <c r="AB108" s="157">
        <f t="shared" si="92"/>
        <v>36682.170542635649</v>
      </c>
      <c r="AC108" s="157">
        <f t="shared" si="92"/>
        <v>28278.606965174124</v>
      </c>
      <c r="AD108" s="157">
        <f t="shared" si="92"/>
        <v>30336.68864977438</v>
      </c>
      <c r="AE108" s="157">
        <f t="shared" si="92"/>
        <v>19090.593543908362</v>
      </c>
      <c r="AF108" s="157">
        <f t="shared" si="92"/>
        <v>144516.02452852018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115">
        <f t="shared" si="93"/>
        <v>43872.729376373936</v>
      </c>
      <c r="K109" s="116">
        <f t="shared" si="93"/>
        <v>119060.51139650584</v>
      </c>
      <c r="L109" s="116">
        <f t="shared" si="93"/>
        <v>174839.29191253035</v>
      </c>
      <c r="M109" s="228">
        <f t="shared" si="93"/>
        <v>240261.02047900032</v>
      </c>
      <c r="N109" s="157">
        <f t="shared" si="93"/>
        <v>278798.10251070227</v>
      </c>
      <c r="O109" s="157">
        <f t="shared" si="93"/>
        <v>168616.45262061784</v>
      </c>
      <c r="P109" s="157">
        <f t="shared" si="93"/>
        <v>183612.17169964133</v>
      </c>
      <c r="Q109" s="157">
        <f t="shared" si="93"/>
        <v>146975.35577924331</v>
      </c>
      <c r="R109" s="157">
        <f t="shared" si="93"/>
        <v>130676.84831655674</v>
      </c>
      <c r="S109" s="157">
        <f t="shared" si="93"/>
        <v>133718.3848200856</v>
      </c>
      <c r="T109" s="157">
        <f t="shared" si="93"/>
        <v>98130.741640634034</v>
      </c>
      <c r="U109" s="157">
        <f t="shared" si="93"/>
        <v>90142.311697327314</v>
      </c>
      <c r="V109" s="157">
        <f t="shared" si="93"/>
        <v>80611.824597940518</v>
      </c>
      <c r="W109" s="157">
        <f t="shared" si="93"/>
        <v>64702.533842415825</v>
      </c>
      <c r="X109" s="157">
        <f t="shared" si="93"/>
        <v>52769.177368969104</v>
      </c>
      <c r="Y109" s="157">
        <f t="shared" si="93"/>
        <v>48615.527016082378</v>
      </c>
      <c r="Z109" s="157">
        <f t="shared" si="93"/>
        <v>49802.152030544945</v>
      </c>
      <c r="AA109" s="157">
        <f t="shared" si="93"/>
        <v>34697.674418604642</v>
      </c>
      <c r="AB109" s="157">
        <f t="shared" si="93"/>
        <v>36682.170542635649</v>
      </c>
      <c r="AC109" s="157">
        <f t="shared" si="93"/>
        <v>28278.606965174124</v>
      </c>
      <c r="AD109" s="157">
        <f t="shared" si="93"/>
        <v>30336.68864977438</v>
      </c>
      <c r="AE109" s="157">
        <f t="shared" si="93"/>
        <v>19090.593543908362</v>
      </c>
      <c r="AF109" s="157">
        <f t="shared" si="93"/>
        <v>144516.02452852018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115">
        <f t="shared" si="94"/>
        <v>43872.729376373936</v>
      </c>
      <c r="K110" s="116">
        <f t="shared" si="94"/>
        <v>119060.51139650584</v>
      </c>
      <c r="L110" s="116">
        <f t="shared" si="94"/>
        <v>174839.29191253035</v>
      </c>
      <c r="M110" s="228">
        <f t="shared" si="94"/>
        <v>240261.02047900032</v>
      </c>
      <c r="N110" s="157">
        <f t="shared" si="94"/>
        <v>278798.10251070227</v>
      </c>
      <c r="O110" s="157">
        <f t="shared" si="94"/>
        <v>168616.45262061784</v>
      </c>
      <c r="P110" s="157">
        <f t="shared" si="94"/>
        <v>183612.17169964133</v>
      </c>
      <c r="Q110" s="157">
        <f t="shared" si="94"/>
        <v>146975.35577924331</v>
      </c>
      <c r="R110" s="157">
        <f t="shared" si="94"/>
        <v>130676.84831655674</v>
      </c>
      <c r="S110" s="157">
        <f t="shared" si="94"/>
        <v>133718.3848200856</v>
      </c>
      <c r="T110" s="157">
        <f t="shared" si="94"/>
        <v>98130.741640634034</v>
      </c>
      <c r="U110" s="157">
        <f t="shared" si="94"/>
        <v>90142.311697327314</v>
      </c>
      <c r="V110" s="157">
        <f t="shared" si="94"/>
        <v>80611.824597940518</v>
      </c>
      <c r="W110" s="157">
        <f t="shared" si="94"/>
        <v>64702.533842415825</v>
      </c>
      <c r="X110" s="157">
        <f t="shared" si="94"/>
        <v>52769.177368969104</v>
      </c>
      <c r="Y110" s="157">
        <f t="shared" si="94"/>
        <v>48615.527016082378</v>
      </c>
      <c r="Z110" s="157">
        <f t="shared" si="94"/>
        <v>49802.152030544945</v>
      </c>
      <c r="AA110" s="157">
        <f t="shared" si="94"/>
        <v>34697.674418604642</v>
      </c>
      <c r="AB110" s="157">
        <f t="shared" si="94"/>
        <v>36682.170542635649</v>
      </c>
      <c r="AC110" s="157">
        <f t="shared" si="94"/>
        <v>28278.606965174124</v>
      </c>
      <c r="AD110" s="157">
        <f t="shared" si="94"/>
        <v>30336.68864977438</v>
      </c>
      <c r="AE110" s="157">
        <f t="shared" si="94"/>
        <v>19090.593543908362</v>
      </c>
      <c r="AF110" s="157">
        <f t="shared" si="94"/>
        <v>144516.02452852018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115">
        <f t="shared" si="95"/>
        <v>43872.729376373936</v>
      </c>
      <c r="K111" s="116">
        <f t="shared" si="95"/>
        <v>119060.51139650584</v>
      </c>
      <c r="L111" s="116">
        <f t="shared" si="95"/>
        <v>174839.29191253035</v>
      </c>
      <c r="M111" s="228">
        <f t="shared" si="95"/>
        <v>240261.02047900032</v>
      </c>
      <c r="N111" s="157">
        <f t="shared" si="95"/>
        <v>278798.10251070227</v>
      </c>
      <c r="O111" s="157">
        <f t="shared" si="95"/>
        <v>168616.45262061784</v>
      </c>
      <c r="P111" s="157">
        <f t="shared" si="95"/>
        <v>183612.17169964133</v>
      </c>
      <c r="Q111" s="157">
        <f t="shared" si="95"/>
        <v>146975.35577924331</v>
      </c>
      <c r="R111" s="157">
        <f t="shared" si="95"/>
        <v>130676.84831655674</v>
      </c>
      <c r="S111" s="157">
        <f t="shared" si="95"/>
        <v>133718.3848200856</v>
      </c>
      <c r="T111" s="157">
        <f t="shared" si="95"/>
        <v>98130.741640634034</v>
      </c>
      <c r="U111" s="157">
        <f t="shared" si="95"/>
        <v>90142.311697327314</v>
      </c>
      <c r="V111" s="157">
        <f t="shared" si="95"/>
        <v>80611.824597940518</v>
      </c>
      <c r="W111" s="157">
        <f t="shared" si="95"/>
        <v>64702.533842415825</v>
      </c>
      <c r="X111" s="157">
        <f t="shared" si="95"/>
        <v>52769.177368969104</v>
      </c>
      <c r="Y111" s="157">
        <f t="shared" si="95"/>
        <v>48615.527016082378</v>
      </c>
      <c r="Z111" s="157">
        <f t="shared" si="95"/>
        <v>49802.152030544945</v>
      </c>
      <c r="AA111" s="157">
        <f t="shared" si="95"/>
        <v>34697.674418604642</v>
      </c>
      <c r="AB111" s="157">
        <f t="shared" si="95"/>
        <v>36682.170542635649</v>
      </c>
      <c r="AC111" s="157">
        <f t="shared" si="95"/>
        <v>28278.606965174124</v>
      </c>
      <c r="AD111" s="157">
        <f t="shared" si="95"/>
        <v>30336.68864977438</v>
      </c>
      <c r="AE111" s="157">
        <f t="shared" si="95"/>
        <v>19090.593543908362</v>
      </c>
      <c r="AF111" s="157">
        <f t="shared" si="95"/>
        <v>144516.02452852018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115">
        <f t="shared" si="96"/>
        <v>43872.729376373936</v>
      </c>
      <c r="K112" s="116">
        <f t="shared" si="96"/>
        <v>119060.51139650584</v>
      </c>
      <c r="L112" s="116">
        <f t="shared" si="96"/>
        <v>174839.29191253035</v>
      </c>
      <c r="M112" s="228">
        <f t="shared" si="96"/>
        <v>240261.02047900032</v>
      </c>
      <c r="N112" s="157">
        <f t="shared" si="96"/>
        <v>278798.10251070227</v>
      </c>
      <c r="O112" s="157">
        <f t="shared" si="96"/>
        <v>168616.45262061784</v>
      </c>
      <c r="P112" s="157">
        <f t="shared" si="96"/>
        <v>183612.17169964133</v>
      </c>
      <c r="Q112" s="157">
        <f t="shared" si="96"/>
        <v>146975.35577924331</v>
      </c>
      <c r="R112" s="157">
        <f t="shared" si="96"/>
        <v>130676.84831655674</v>
      </c>
      <c r="S112" s="157">
        <f t="shared" si="96"/>
        <v>133718.3848200856</v>
      </c>
      <c r="T112" s="157">
        <f t="shared" si="96"/>
        <v>98130.741640634034</v>
      </c>
      <c r="U112" s="157">
        <f t="shared" si="96"/>
        <v>90142.311697327314</v>
      </c>
      <c r="V112" s="157">
        <f t="shared" si="96"/>
        <v>80611.824597940518</v>
      </c>
      <c r="W112" s="157">
        <f t="shared" si="96"/>
        <v>64702.533842415825</v>
      </c>
      <c r="X112" s="157">
        <f t="shared" si="96"/>
        <v>52769.177368969104</v>
      </c>
      <c r="Y112" s="157">
        <f t="shared" si="96"/>
        <v>48615.527016082378</v>
      </c>
      <c r="Z112" s="157">
        <f t="shared" si="96"/>
        <v>49802.152030544945</v>
      </c>
      <c r="AA112" s="157">
        <f t="shared" si="96"/>
        <v>34697.674418604642</v>
      </c>
      <c r="AB112" s="157">
        <f t="shared" si="96"/>
        <v>36682.170542635649</v>
      </c>
      <c r="AC112" s="157">
        <f t="shared" si="96"/>
        <v>28278.606965174124</v>
      </c>
      <c r="AD112" s="157">
        <f t="shared" si="96"/>
        <v>30336.68864977438</v>
      </c>
      <c r="AE112" s="157">
        <f t="shared" si="96"/>
        <v>19090.593543908362</v>
      </c>
      <c r="AF112" s="157">
        <f t="shared" si="96"/>
        <v>144516.02452852018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115">
        <f t="shared" si="97"/>
        <v>43872.729376373936</v>
      </c>
      <c r="K113" s="116">
        <f t="shared" si="97"/>
        <v>119060.51139650584</v>
      </c>
      <c r="L113" s="116">
        <f t="shared" si="97"/>
        <v>174839.29191253035</v>
      </c>
      <c r="M113" s="228">
        <f t="shared" si="97"/>
        <v>240261.02047900032</v>
      </c>
      <c r="N113" s="157">
        <f t="shared" si="97"/>
        <v>278798.10251070227</v>
      </c>
      <c r="O113" s="157">
        <f t="shared" si="97"/>
        <v>168616.45262061784</v>
      </c>
      <c r="P113" s="157">
        <f t="shared" si="97"/>
        <v>183612.17169964133</v>
      </c>
      <c r="Q113" s="157">
        <f t="shared" si="97"/>
        <v>146975.35577924331</v>
      </c>
      <c r="R113" s="157">
        <f t="shared" si="97"/>
        <v>130676.84831655674</v>
      </c>
      <c r="S113" s="157">
        <f t="shared" si="97"/>
        <v>133718.3848200856</v>
      </c>
      <c r="T113" s="157">
        <f t="shared" si="97"/>
        <v>98130.741640634034</v>
      </c>
      <c r="U113" s="157">
        <f t="shared" si="97"/>
        <v>90142.311697327314</v>
      </c>
      <c r="V113" s="157">
        <f t="shared" si="97"/>
        <v>80611.824597940518</v>
      </c>
      <c r="W113" s="157">
        <f t="shared" si="97"/>
        <v>64702.533842415825</v>
      </c>
      <c r="X113" s="157">
        <f t="shared" si="97"/>
        <v>52769.177368969104</v>
      </c>
      <c r="Y113" s="157">
        <f t="shared" si="97"/>
        <v>48615.527016082378</v>
      </c>
      <c r="Z113" s="157">
        <f t="shared" si="97"/>
        <v>49802.152030544945</v>
      </c>
      <c r="AA113" s="157">
        <f t="shared" si="97"/>
        <v>34697.674418604642</v>
      </c>
      <c r="AB113" s="157">
        <f t="shared" si="97"/>
        <v>36682.170542635649</v>
      </c>
      <c r="AC113" s="157">
        <f t="shared" si="97"/>
        <v>28278.606965174124</v>
      </c>
      <c r="AD113" s="157">
        <f t="shared" si="97"/>
        <v>30336.68864977438</v>
      </c>
      <c r="AE113" s="157">
        <f t="shared" si="97"/>
        <v>19090.593543908362</v>
      </c>
      <c r="AF113" s="157">
        <f t="shared" si="97"/>
        <v>144516.02452852018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115">
        <f t="shared" si="98"/>
        <v>43872.729376373936</v>
      </c>
      <c r="K114" s="116">
        <f t="shared" si="98"/>
        <v>119060.51139650584</v>
      </c>
      <c r="L114" s="116">
        <f t="shared" si="98"/>
        <v>174839.29191253035</v>
      </c>
      <c r="M114" s="228">
        <f t="shared" si="98"/>
        <v>240261.02047900032</v>
      </c>
      <c r="N114" s="157">
        <f t="shared" si="98"/>
        <v>278798.10251070227</v>
      </c>
      <c r="O114" s="157">
        <f t="shared" si="98"/>
        <v>168616.45262061784</v>
      </c>
      <c r="P114" s="157">
        <f t="shared" si="98"/>
        <v>183612.17169964133</v>
      </c>
      <c r="Q114" s="157">
        <f t="shared" si="98"/>
        <v>146975.35577924331</v>
      </c>
      <c r="R114" s="157">
        <f t="shared" si="98"/>
        <v>130676.84831655674</v>
      </c>
      <c r="S114" s="157">
        <f t="shared" si="98"/>
        <v>133718.3848200856</v>
      </c>
      <c r="T114" s="157">
        <f t="shared" si="98"/>
        <v>98130.741640634034</v>
      </c>
      <c r="U114" s="157">
        <f t="shared" si="98"/>
        <v>90142.311697327314</v>
      </c>
      <c r="V114" s="157">
        <f t="shared" si="98"/>
        <v>80611.824597940518</v>
      </c>
      <c r="W114" s="157">
        <f t="shared" si="98"/>
        <v>64702.533842415825</v>
      </c>
      <c r="X114" s="157">
        <f t="shared" si="98"/>
        <v>52769.177368969104</v>
      </c>
      <c r="Y114" s="157">
        <f t="shared" si="98"/>
        <v>48615.527016082378</v>
      </c>
      <c r="Z114" s="157">
        <f t="shared" si="98"/>
        <v>49802.152030544945</v>
      </c>
      <c r="AA114" s="157">
        <f t="shared" si="98"/>
        <v>34697.674418604642</v>
      </c>
      <c r="AB114" s="157">
        <f t="shared" si="98"/>
        <v>36682.170542635649</v>
      </c>
      <c r="AC114" s="157">
        <f t="shared" si="98"/>
        <v>28278.606965174124</v>
      </c>
      <c r="AD114" s="157">
        <f t="shared" si="98"/>
        <v>30336.68864977438</v>
      </c>
      <c r="AE114" s="157">
        <f t="shared" si="98"/>
        <v>19090.593543908362</v>
      </c>
      <c r="AF114" s="157">
        <f t="shared" si="98"/>
        <v>144516.02452852018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115">
        <f t="shared" si="99"/>
        <v>43872.729376373936</v>
      </c>
      <c r="K115" s="116">
        <f t="shared" si="99"/>
        <v>119060.51139650584</v>
      </c>
      <c r="L115" s="116">
        <f t="shared" si="99"/>
        <v>174839.29191253035</v>
      </c>
      <c r="M115" s="228">
        <f t="shared" si="99"/>
        <v>240261.02047900032</v>
      </c>
      <c r="N115" s="157">
        <f t="shared" si="99"/>
        <v>278798.10251070227</v>
      </c>
      <c r="O115" s="157">
        <f t="shared" si="99"/>
        <v>168616.45262061784</v>
      </c>
      <c r="P115" s="157">
        <f t="shared" si="99"/>
        <v>183612.17169964133</v>
      </c>
      <c r="Q115" s="157">
        <f t="shared" si="99"/>
        <v>146975.35577924331</v>
      </c>
      <c r="R115" s="157">
        <f t="shared" si="99"/>
        <v>130676.84831655674</v>
      </c>
      <c r="S115" s="157">
        <f t="shared" si="99"/>
        <v>133718.3848200856</v>
      </c>
      <c r="T115" s="157">
        <f t="shared" si="99"/>
        <v>98130.741640634034</v>
      </c>
      <c r="U115" s="157">
        <f t="shared" si="99"/>
        <v>90142.311697327314</v>
      </c>
      <c r="V115" s="157">
        <f t="shared" si="99"/>
        <v>80611.824597940518</v>
      </c>
      <c r="W115" s="157">
        <f t="shared" si="99"/>
        <v>64702.533842415825</v>
      </c>
      <c r="X115" s="157">
        <f t="shared" si="99"/>
        <v>52769.177368969104</v>
      </c>
      <c r="Y115" s="157">
        <f t="shared" si="99"/>
        <v>48615.527016082378</v>
      </c>
      <c r="Z115" s="157">
        <f t="shared" si="99"/>
        <v>49802.152030544945</v>
      </c>
      <c r="AA115" s="157">
        <f t="shared" si="99"/>
        <v>34697.674418604642</v>
      </c>
      <c r="AB115" s="157">
        <f t="shared" si="99"/>
        <v>36682.170542635649</v>
      </c>
      <c r="AC115" s="157">
        <f t="shared" si="99"/>
        <v>28278.606965174124</v>
      </c>
      <c r="AD115" s="157">
        <f t="shared" si="99"/>
        <v>30336.68864977438</v>
      </c>
      <c r="AE115" s="157">
        <f t="shared" si="99"/>
        <v>19090.593543908362</v>
      </c>
      <c r="AF115" s="157">
        <f t="shared" si="99"/>
        <v>144516.02452852018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115">
        <f t="shared" si="100"/>
        <v>43872.729376373936</v>
      </c>
      <c r="K116" s="116">
        <f t="shared" si="100"/>
        <v>119060.51139650584</v>
      </c>
      <c r="L116" s="116">
        <f t="shared" si="100"/>
        <v>174839.29191253035</v>
      </c>
      <c r="M116" s="228">
        <f t="shared" si="100"/>
        <v>240261.02047900032</v>
      </c>
      <c r="N116" s="157">
        <f t="shared" si="100"/>
        <v>278798.10251070227</v>
      </c>
      <c r="O116" s="157">
        <f t="shared" si="100"/>
        <v>168616.45262061784</v>
      </c>
      <c r="P116" s="157">
        <f t="shared" si="100"/>
        <v>183612.17169964133</v>
      </c>
      <c r="Q116" s="157">
        <f t="shared" si="100"/>
        <v>146975.35577924331</v>
      </c>
      <c r="R116" s="157">
        <f t="shared" si="100"/>
        <v>130676.84831655674</v>
      </c>
      <c r="S116" s="157">
        <f t="shared" si="100"/>
        <v>133718.3848200856</v>
      </c>
      <c r="T116" s="157">
        <f t="shared" si="100"/>
        <v>98130.741640634034</v>
      </c>
      <c r="U116" s="157">
        <f t="shared" si="100"/>
        <v>90142.311697327314</v>
      </c>
      <c r="V116" s="157">
        <f t="shared" si="100"/>
        <v>80611.824597940518</v>
      </c>
      <c r="W116" s="157">
        <f t="shared" si="100"/>
        <v>64702.533842415825</v>
      </c>
      <c r="X116" s="157">
        <f t="shared" si="100"/>
        <v>52769.177368969104</v>
      </c>
      <c r="Y116" s="157">
        <f t="shared" si="100"/>
        <v>48615.527016082378</v>
      </c>
      <c r="Z116" s="157">
        <f t="shared" si="100"/>
        <v>49802.152030544945</v>
      </c>
      <c r="AA116" s="157">
        <f t="shared" si="100"/>
        <v>34697.674418604642</v>
      </c>
      <c r="AB116" s="157">
        <f t="shared" si="100"/>
        <v>36682.170542635649</v>
      </c>
      <c r="AC116" s="157">
        <f t="shared" si="100"/>
        <v>28278.606965174124</v>
      </c>
      <c r="AD116" s="157">
        <f t="shared" si="100"/>
        <v>30336.68864977438</v>
      </c>
      <c r="AE116" s="157">
        <f t="shared" si="100"/>
        <v>19090.593543908362</v>
      </c>
      <c r="AF116" s="157">
        <f t="shared" si="100"/>
        <v>144516.02452852018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43872.729376373936</v>
      </c>
      <c r="K117" s="157">
        <f t="shared" si="101"/>
        <v>119060.51139650584</v>
      </c>
      <c r="L117" s="157">
        <f t="shared" si="101"/>
        <v>174839.29191253035</v>
      </c>
      <c r="M117" s="210">
        <f t="shared" si="101"/>
        <v>240261.02047900032</v>
      </c>
      <c r="N117" s="157">
        <f t="shared" si="101"/>
        <v>278798.10251070227</v>
      </c>
      <c r="O117" s="157">
        <f t="shared" si="101"/>
        <v>168616.45262061784</v>
      </c>
      <c r="P117" s="157">
        <f t="shared" si="101"/>
        <v>183612.17169964133</v>
      </c>
      <c r="Q117" s="157">
        <f t="shared" si="101"/>
        <v>146975.35577924331</v>
      </c>
      <c r="R117" s="157">
        <f t="shared" si="101"/>
        <v>130676.84831655674</v>
      </c>
      <c r="S117" s="157">
        <f t="shared" si="101"/>
        <v>133718.3848200856</v>
      </c>
      <c r="T117" s="157">
        <f t="shared" si="101"/>
        <v>98130.741640634034</v>
      </c>
      <c r="U117" s="157">
        <f t="shared" si="101"/>
        <v>90142.311697327314</v>
      </c>
      <c r="V117" s="157">
        <f t="shared" si="101"/>
        <v>80611.824597940518</v>
      </c>
      <c r="W117" s="157">
        <f t="shared" si="101"/>
        <v>64702.533842415825</v>
      </c>
      <c r="X117" s="157">
        <f t="shared" si="101"/>
        <v>52769.177368969104</v>
      </c>
      <c r="Y117" s="157">
        <f t="shared" si="101"/>
        <v>48615.527016082378</v>
      </c>
      <c r="Z117" s="157">
        <f t="shared" si="101"/>
        <v>49802.152030544945</v>
      </c>
      <c r="AA117" s="157">
        <f t="shared" si="101"/>
        <v>34697.674418604642</v>
      </c>
      <c r="AB117" s="157">
        <f t="shared" si="101"/>
        <v>36682.170542635649</v>
      </c>
      <c r="AC117" s="157">
        <f t="shared" si="101"/>
        <v>28278.606965174124</v>
      </c>
      <c r="AD117" s="157">
        <f t="shared" si="101"/>
        <v>30336.68864977438</v>
      </c>
      <c r="AE117" s="157">
        <f t="shared" si="101"/>
        <v>19090.593543908362</v>
      </c>
      <c r="AF117" s="157">
        <f t="shared" si="101"/>
        <v>144516.02452852018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43872.729376373936</v>
      </c>
      <c r="K118" s="157">
        <f t="shared" si="102"/>
        <v>119060.51139650584</v>
      </c>
      <c r="L118" s="157">
        <f t="shared" si="102"/>
        <v>174839.29191253035</v>
      </c>
      <c r="M118" s="210">
        <f t="shared" si="102"/>
        <v>240261.02047900032</v>
      </c>
      <c r="N118" s="157">
        <f t="shared" si="102"/>
        <v>278798.10251070227</v>
      </c>
      <c r="O118" s="157">
        <f t="shared" si="102"/>
        <v>168616.45262061784</v>
      </c>
      <c r="P118" s="157">
        <f t="shared" si="102"/>
        <v>183612.17169964133</v>
      </c>
      <c r="Q118" s="157">
        <f t="shared" si="102"/>
        <v>146975.35577924331</v>
      </c>
      <c r="R118" s="157">
        <f t="shared" si="102"/>
        <v>130676.84831655674</v>
      </c>
      <c r="S118" s="157">
        <f t="shared" si="102"/>
        <v>133718.3848200856</v>
      </c>
      <c r="T118" s="157">
        <f t="shared" si="102"/>
        <v>98130.741640634034</v>
      </c>
      <c r="U118" s="157">
        <f t="shared" si="102"/>
        <v>90142.311697327314</v>
      </c>
      <c r="V118" s="157">
        <f t="shared" si="102"/>
        <v>80611.824597940518</v>
      </c>
      <c r="W118" s="157">
        <f t="shared" si="102"/>
        <v>64702.533842415825</v>
      </c>
      <c r="X118" s="157">
        <f t="shared" si="102"/>
        <v>52769.177368969104</v>
      </c>
      <c r="Y118" s="157">
        <f t="shared" si="102"/>
        <v>48615.527016082378</v>
      </c>
      <c r="Z118" s="157">
        <f t="shared" si="102"/>
        <v>49802.152030544945</v>
      </c>
      <c r="AA118" s="157">
        <f t="shared" si="102"/>
        <v>34697.674418604642</v>
      </c>
      <c r="AB118" s="157">
        <f t="shared" si="102"/>
        <v>36682.170542635649</v>
      </c>
      <c r="AC118" s="157">
        <f t="shared" si="102"/>
        <v>28278.606965174124</v>
      </c>
      <c r="AD118" s="157">
        <f t="shared" si="102"/>
        <v>30336.68864977438</v>
      </c>
      <c r="AE118" s="157">
        <f t="shared" si="102"/>
        <v>19090.593543908362</v>
      </c>
      <c r="AF118" s="157">
        <f t="shared" si="102"/>
        <v>144516.02452852018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DC_annuity_40k_60k_raw!D14+Inputs!M3*Inputs!M4</f>
        <v>57.5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s="223" customFormat="1" ht="15.75" customHeight="1" x14ac:dyDescent="0.15">
      <c r="A8" s="217" t="s">
        <v>90</v>
      </c>
      <c r="B8" s="219">
        <f>Heat_map_raw!B9</f>
        <v>406</v>
      </c>
      <c r="C8" s="219">
        <f>Heat_map_raw!C9</f>
        <v>495</v>
      </c>
      <c r="D8" s="219">
        <f>Heat_map_raw!D9</f>
        <v>562</v>
      </c>
      <c r="E8" s="219">
        <f>Heat_map_raw!E9</f>
        <v>634</v>
      </c>
      <c r="F8" s="219">
        <f>Heat_map_raw!F9</f>
        <v>801</v>
      </c>
      <c r="G8" s="219">
        <f>Heat_map_raw!G9</f>
        <v>843</v>
      </c>
      <c r="H8" s="218">
        <f>Heat_map_raw!H9</f>
        <v>1452</v>
      </c>
      <c r="I8" s="218">
        <f>Heat_map_raw!I9</f>
        <v>1079</v>
      </c>
      <c r="J8" s="225">
        <f>Heat_map_raw!J9</f>
        <v>2231</v>
      </c>
      <c r="K8" s="226">
        <f>Heat_map_raw!K9</f>
        <v>2019</v>
      </c>
      <c r="L8" s="226">
        <f>Heat_map_raw!L9</f>
        <v>1902</v>
      </c>
      <c r="M8" s="227">
        <f>Heat_map_raw!M9</f>
        <v>1916</v>
      </c>
      <c r="N8" s="218">
        <f>Heat_map_raw!N9</f>
        <v>1715</v>
      </c>
      <c r="O8" s="219">
        <f>Heat_map_raw!O9</f>
        <v>868</v>
      </c>
      <c r="P8" s="219">
        <f>Heat_map_raw!P9</f>
        <v>842</v>
      </c>
      <c r="Q8" s="219">
        <f>Heat_map_raw!Q9</f>
        <v>575</v>
      </c>
      <c r="R8" s="219">
        <f>Heat_map_raw!R9</f>
        <v>513</v>
      </c>
      <c r="S8" s="219">
        <f>Heat_map_raw!S9</f>
        <v>545</v>
      </c>
      <c r="T8" s="219">
        <f>Heat_map_raw!T9</f>
        <v>354</v>
      </c>
      <c r="U8" s="219">
        <f>Heat_map_raw!U9</f>
        <v>271</v>
      </c>
      <c r="V8" s="219">
        <f>Heat_map_raw!V9</f>
        <v>289</v>
      </c>
      <c r="W8" s="219">
        <f>Heat_map_raw!W9</f>
        <v>211</v>
      </c>
      <c r="X8" s="219">
        <f>Heat_map_raw!X9</f>
        <v>180</v>
      </c>
      <c r="Y8" s="219">
        <f>Heat_map_raw!Y9</f>
        <v>124</v>
      </c>
      <c r="Z8" s="219">
        <f>Heat_map_raw!Z9</f>
        <v>130</v>
      </c>
      <c r="AA8" s="219">
        <f>Heat_map_raw!AA9</f>
        <v>117</v>
      </c>
      <c r="AB8" s="219">
        <f>Heat_map_raw!AB9</f>
        <v>70</v>
      </c>
      <c r="AC8" s="219">
        <f>Heat_map_raw!AC9</f>
        <v>81</v>
      </c>
      <c r="AD8" s="219">
        <f>Heat_map_raw!AD9</f>
        <v>72</v>
      </c>
      <c r="AE8" s="219">
        <f>Heat_map_raw!AE9</f>
        <v>61</v>
      </c>
      <c r="AF8" s="219">
        <f>Heat_map_raw!AF9</f>
        <v>309</v>
      </c>
    </row>
    <row r="9" spans="1:32" ht="15.75" customHeight="1" x14ac:dyDescent="0.15">
      <c r="A9" s="57" t="s">
        <v>85</v>
      </c>
      <c r="B9" s="58">
        <f t="shared" ref="B9:AF9" si="3">B21-B22</f>
        <v>85683.501415440784</v>
      </c>
      <c r="C9" s="58">
        <f t="shared" si="3"/>
        <v>313399.01379785547</v>
      </c>
      <c r="D9" s="58">
        <f t="shared" si="3"/>
        <v>593031.13048617891</v>
      </c>
      <c r="E9" s="58">
        <f t="shared" si="3"/>
        <v>936609.30857567955</v>
      </c>
      <c r="F9" s="58">
        <f t="shared" si="3"/>
        <v>1521409.7578914082</v>
      </c>
      <c r="G9" s="58">
        <f t="shared" si="3"/>
        <v>1957002.7306043878</v>
      </c>
      <c r="H9" s="58">
        <f t="shared" si="3"/>
        <v>3983649.6864971872</v>
      </c>
      <c r="I9" s="58">
        <f t="shared" si="3"/>
        <v>3415732.6857362241</v>
      </c>
      <c r="J9" s="92">
        <f t="shared" si="3"/>
        <v>8600396.1139366999</v>
      </c>
      <c r="K9" s="69">
        <f t="shared" si="3"/>
        <v>9702970.0126209296</v>
      </c>
      <c r="L9" s="69">
        <f t="shared" si="3"/>
        <v>10959994.628229413</v>
      </c>
      <c r="M9" s="101">
        <f t="shared" si="3"/>
        <v>12862550.637954012</v>
      </c>
      <c r="N9" s="58">
        <f t="shared" si="3"/>
        <v>12323729.267888285</v>
      </c>
      <c r="O9" s="58">
        <f t="shared" si="3"/>
        <v>6242215.494338559</v>
      </c>
      <c r="P9" s="58">
        <f t="shared" si="3"/>
        <v>6050483.9904151205</v>
      </c>
      <c r="Q9" s="58">
        <f t="shared" si="3"/>
        <v>4131862.5825281423</v>
      </c>
      <c r="R9" s="58">
        <f t="shared" si="3"/>
        <v>3689235.6550641488</v>
      </c>
      <c r="S9" s="58">
        <f t="shared" si="3"/>
        <v>3916287.1434397176</v>
      </c>
      <c r="T9" s="58">
        <f t="shared" si="3"/>
        <v>2543790.1812434131</v>
      </c>
      <c r="U9" s="58">
        <f t="shared" si="3"/>
        <v>1945835.1306763245</v>
      </c>
      <c r="V9" s="58">
        <f t="shared" si="3"/>
        <v>2075078.7924924633</v>
      </c>
      <c r="W9" s="58">
        <f t="shared" si="3"/>
        <v>1515022.9246225269</v>
      </c>
      <c r="X9" s="58">
        <f t="shared" si="3"/>
        <v>1292436.6181613961</v>
      </c>
      <c r="Y9" s="58">
        <f t="shared" si="3"/>
        <v>891745.07061979501</v>
      </c>
      <c r="Z9" s="58">
        <f t="shared" si="3"/>
        <v>934160.23604984116</v>
      </c>
      <c r="AA9" s="58">
        <f t="shared" si="3"/>
        <v>840744.21244485769</v>
      </c>
      <c r="AB9" s="58">
        <f t="shared" si="3"/>
        <v>503404.47534988355</v>
      </c>
      <c r="AC9" s="58">
        <f t="shared" si="3"/>
        <v>582053.68553874712</v>
      </c>
      <c r="AD9" s="58">
        <f t="shared" si="3"/>
        <v>517381.05381221976</v>
      </c>
      <c r="AE9" s="58">
        <f t="shared" si="3"/>
        <v>438681.04280489893</v>
      </c>
      <c r="AF9" s="58">
        <f t="shared" si="3"/>
        <v>2220427.0226107743</v>
      </c>
    </row>
    <row r="10" spans="1:32" ht="15.75" customHeight="1" x14ac:dyDescent="0.15">
      <c r="A10" s="60" t="s">
        <v>86</v>
      </c>
      <c r="B10" s="61">
        <f t="shared" ref="B10:AF10" si="4">B9/B21</f>
        <v>0.26380388366822899</v>
      </c>
      <c r="C10" s="61">
        <f t="shared" si="4"/>
        <v>0.26380388366822849</v>
      </c>
      <c r="D10" s="61">
        <f t="shared" si="4"/>
        <v>0.26380388366822899</v>
      </c>
      <c r="E10" s="61">
        <f t="shared" si="4"/>
        <v>0.26380388366822877</v>
      </c>
      <c r="F10" s="61">
        <f t="shared" si="4"/>
        <v>0.26380388366822866</v>
      </c>
      <c r="G10" s="61">
        <f t="shared" si="4"/>
        <v>0.26380388366822871</v>
      </c>
      <c r="H10" s="61">
        <f t="shared" si="4"/>
        <v>0.26380388366822866</v>
      </c>
      <c r="I10" s="61">
        <f t="shared" si="4"/>
        <v>0.2638038836682286</v>
      </c>
      <c r="J10" s="94">
        <f t="shared" si="4"/>
        <v>0.28345229368051461</v>
      </c>
      <c r="K10" s="66">
        <f t="shared" si="4"/>
        <v>0.3161730016364579</v>
      </c>
      <c r="L10" s="66">
        <f t="shared" si="4"/>
        <v>0.34299717804032764</v>
      </c>
      <c r="M10" s="103">
        <f t="shared" si="4"/>
        <v>0.36484951205960148</v>
      </c>
      <c r="N10" s="61">
        <f t="shared" si="4"/>
        <v>0.36809467370920762</v>
      </c>
      <c r="O10" s="61">
        <f t="shared" si="4"/>
        <v>0.35652879819247368</v>
      </c>
      <c r="P10" s="61">
        <f t="shared" si="4"/>
        <v>0.34523549456457686</v>
      </c>
      <c r="Q10" s="61">
        <f t="shared" si="4"/>
        <v>0.33479450230814528</v>
      </c>
      <c r="R10" s="61">
        <f t="shared" si="4"/>
        <v>0.32522177063978452</v>
      </c>
      <c r="S10" s="61">
        <f t="shared" si="4"/>
        <v>0.31577737203753642</v>
      </c>
      <c r="T10" s="61">
        <f t="shared" si="4"/>
        <v>0.30701957084899362</v>
      </c>
      <c r="U10" s="61">
        <f t="shared" si="4"/>
        <v>0.29849978198313482</v>
      </c>
      <c r="V10" s="61">
        <f t="shared" si="4"/>
        <v>0.29072265488828031</v>
      </c>
      <c r="W10" s="61">
        <f t="shared" si="4"/>
        <v>0.28327739124127488</v>
      </c>
      <c r="X10" s="61">
        <f t="shared" si="4"/>
        <v>0.27620394459621683</v>
      </c>
      <c r="Y10" s="61">
        <f t="shared" si="4"/>
        <v>0.2698416592361717</v>
      </c>
      <c r="Z10" s="61">
        <f t="shared" si="4"/>
        <v>0.26327319314505349</v>
      </c>
      <c r="AA10" s="61">
        <f t="shared" si="4"/>
        <v>0.25715738769195357</v>
      </c>
      <c r="AB10" s="61">
        <f t="shared" si="4"/>
        <v>0.25151668356195767</v>
      </c>
      <c r="AC10" s="61">
        <f t="shared" si="4"/>
        <v>0.24578779325434963</v>
      </c>
      <c r="AD10" s="61">
        <f t="shared" si="4"/>
        <v>0.24044914192726993</v>
      </c>
      <c r="AE10" s="61">
        <f t="shared" si="4"/>
        <v>0.23552233671689332</v>
      </c>
      <c r="AF10" s="61">
        <f t="shared" si="4"/>
        <v>0.23048034422193961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284200.00000000006</v>
      </c>
      <c r="C12" s="58">
        <f t="shared" si="5"/>
        <v>1039500</v>
      </c>
      <c r="D12" s="58">
        <f t="shared" si="5"/>
        <v>1967000.0000000005</v>
      </c>
      <c r="E12" s="58">
        <f t="shared" si="5"/>
        <v>3106600.0000000005</v>
      </c>
      <c r="F12" s="58">
        <f t="shared" si="5"/>
        <v>5046300</v>
      </c>
      <c r="G12" s="58">
        <f t="shared" si="5"/>
        <v>6491100</v>
      </c>
      <c r="H12" s="58">
        <f t="shared" si="5"/>
        <v>13213200</v>
      </c>
      <c r="I12" s="69">
        <f t="shared" si="5"/>
        <v>11329500</v>
      </c>
      <c r="J12" s="92">
        <f t="shared" si="5"/>
        <v>26548899.999999993</v>
      </c>
      <c r="K12" s="69">
        <f t="shared" si="5"/>
        <v>26852700</v>
      </c>
      <c r="L12" s="69">
        <f t="shared" si="5"/>
        <v>27959400</v>
      </c>
      <c r="M12" s="101">
        <f t="shared" si="5"/>
        <v>30847599.999999993</v>
      </c>
      <c r="N12" s="69">
        <f t="shared" si="5"/>
        <v>28812000</v>
      </c>
      <c r="O12" s="58">
        <f t="shared" si="5"/>
        <v>14582400</v>
      </c>
      <c r="P12" s="58">
        <f t="shared" si="5"/>
        <v>14145600</v>
      </c>
      <c r="Q12" s="58">
        <f t="shared" si="5"/>
        <v>9660000</v>
      </c>
      <c r="R12" s="58">
        <f t="shared" si="5"/>
        <v>8618400</v>
      </c>
      <c r="S12" s="58">
        <f t="shared" si="5"/>
        <v>9156000</v>
      </c>
      <c r="T12" s="58">
        <f t="shared" si="5"/>
        <v>5947200</v>
      </c>
      <c r="U12" s="58">
        <f t="shared" si="5"/>
        <v>4552800</v>
      </c>
      <c r="V12" s="58">
        <f t="shared" si="5"/>
        <v>4855200</v>
      </c>
      <c r="W12" s="58">
        <f t="shared" si="5"/>
        <v>3544800</v>
      </c>
      <c r="X12" s="58">
        <f t="shared" si="5"/>
        <v>3024000</v>
      </c>
      <c r="Y12" s="58">
        <f t="shared" si="5"/>
        <v>2083200</v>
      </c>
      <c r="Z12" s="58">
        <f t="shared" si="5"/>
        <v>2184000</v>
      </c>
      <c r="AA12" s="58">
        <f t="shared" si="5"/>
        <v>1965600</v>
      </c>
      <c r="AB12" s="58">
        <f t="shared" si="5"/>
        <v>1176000</v>
      </c>
      <c r="AC12" s="58">
        <f t="shared" si="5"/>
        <v>1360800</v>
      </c>
      <c r="AD12" s="58">
        <f t="shared" si="5"/>
        <v>1209600</v>
      </c>
      <c r="AE12" s="58">
        <f t="shared" si="5"/>
        <v>1024800</v>
      </c>
      <c r="AF12" s="58">
        <f t="shared" si="5"/>
        <v>5191200</v>
      </c>
    </row>
    <row r="13" spans="1:32" ht="15.75" customHeight="1" x14ac:dyDescent="0.15">
      <c r="A13" s="62" t="s">
        <v>2</v>
      </c>
      <c r="B13" s="58">
        <f t="shared" ref="B13:AF13" si="6">SUM(B50:B70)</f>
        <v>206390.35927491068</v>
      </c>
      <c r="C13" s="58">
        <f t="shared" si="6"/>
        <v>754900.69833310961</v>
      </c>
      <c r="D13" s="58">
        <f t="shared" si="6"/>
        <v>1428465.2944889138</v>
      </c>
      <c r="E13" s="58">
        <f t="shared" si="6"/>
        <v>2256060.1341429898</v>
      </c>
      <c r="F13" s="58">
        <f t="shared" si="6"/>
        <v>3664699.7537261862</v>
      </c>
      <c r="G13" s="58">
        <f t="shared" si="6"/>
        <v>4713935.4718134161</v>
      </c>
      <c r="H13" s="58">
        <f t="shared" si="6"/>
        <v>9595626.6543675251</v>
      </c>
      <c r="I13" s="69">
        <f t="shared" si="6"/>
        <v>8227655.0858729817</v>
      </c>
      <c r="J13" s="92">
        <f t="shared" si="6"/>
        <v>18146084.395756681</v>
      </c>
      <c r="K13" s="69">
        <f t="shared" si="6"/>
        <v>16421759.029597826</v>
      </c>
      <c r="L13" s="69">
        <f t="shared" si="6"/>
        <v>15470126.634123364</v>
      </c>
      <c r="M13" s="101">
        <f t="shared" si="6"/>
        <v>15583997.177171584</v>
      </c>
      <c r="N13" s="69">
        <f t="shared" si="6"/>
        <v>13949141.523407759</v>
      </c>
      <c r="O13" s="58">
        <f t="shared" si="6"/>
        <v>7059973.6689900523</v>
      </c>
      <c r="P13" s="58">
        <f t="shared" si="6"/>
        <v>6848499.803329058</v>
      </c>
      <c r="Q13" s="58">
        <f t="shared" si="6"/>
        <v>4676825.8751950217</v>
      </c>
      <c r="R13" s="58">
        <f t="shared" si="6"/>
        <v>4172542.0416957326</v>
      </c>
      <c r="S13" s="58">
        <f t="shared" si="6"/>
        <v>4432817.5686631091</v>
      </c>
      <c r="T13" s="58">
        <f t="shared" si="6"/>
        <v>2879298.0170765868</v>
      </c>
      <c r="U13" s="58">
        <f t="shared" si="6"/>
        <v>2204208.3690049578</v>
      </c>
      <c r="V13" s="58">
        <f t="shared" si="6"/>
        <v>2350613.3529241071</v>
      </c>
      <c r="W13" s="58">
        <f t="shared" si="6"/>
        <v>1716191.7559411295</v>
      </c>
      <c r="X13" s="58">
        <f t="shared" si="6"/>
        <v>1464049.839191485</v>
      </c>
      <c r="Y13" s="58">
        <f t="shared" si="6"/>
        <v>1008567.6669985786</v>
      </c>
      <c r="Z13" s="58">
        <f t="shared" si="6"/>
        <v>1057369.3283049618</v>
      </c>
      <c r="AA13" s="58">
        <f t="shared" si="6"/>
        <v>951632.39547446487</v>
      </c>
      <c r="AB13" s="58">
        <f t="shared" si="6"/>
        <v>569352.715241133</v>
      </c>
      <c r="AC13" s="58">
        <f t="shared" si="6"/>
        <v>658822.42763616832</v>
      </c>
      <c r="AD13" s="58">
        <f t="shared" si="6"/>
        <v>585619.93567659415</v>
      </c>
      <c r="AE13" s="58">
        <f t="shared" si="6"/>
        <v>496150.22328155884</v>
      </c>
      <c r="AF13" s="58">
        <f t="shared" si="6"/>
        <v>2513285.5572787155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482808.86192055326</v>
      </c>
      <c r="O15" s="58">
        <f t="shared" si="7"/>
        <v>737368.23537712591</v>
      </c>
      <c r="P15" s="58">
        <f t="shared" si="7"/>
        <v>1189362.8730685101</v>
      </c>
      <c r="Q15" s="58">
        <f t="shared" si="7"/>
        <v>1138802.6529316311</v>
      </c>
      <c r="R15" s="58">
        <f t="shared" si="7"/>
        <v>1307384.4634163547</v>
      </c>
      <c r="S15" s="58">
        <f t="shared" si="7"/>
        <v>1695794.821138785</v>
      </c>
      <c r="T15" s="58">
        <f t="shared" si="7"/>
        <v>1302554.1522613417</v>
      </c>
      <c r="U15" s="58">
        <f t="shared" si="7"/>
        <v>1151075.9895576099</v>
      </c>
      <c r="V15" s="58">
        <f t="shared" si="7"/>
        <v>1390250.4762576725</v>
      </c>
      <c r="W15" s="58">
        <f t="shared" si="7"/>
        <v>1134871.2340365488</v>
      </c>
      <c r="X15" s="58">
        <f t="shared" si="7"/>
        <v>1070373.2449022785</v>
      </c>
      <c r="Y15" s="58">
        <f t="shared" si="7"/>
        <v>808410.35772243026</v>
      </c>
      <c r="Z15" s="58">
        <f t="shared" si="7"/>
        <v>920722.50052917551</v>
      </c>
      <c r="AA15" s="58">
        <f t="shared" si="7"/>
        <v>895104.07112114609</v>
      </c>
      <c r="AB15" s="58">
        <f t="shared" si="7"/>
        <v>575291.0463557468</v>
      </c>
      <c r="AC15" s="58">
        <f t="shared" si="7"/>
        <v>711300.35983913066</v>
      </c>
      <c r="AD15" s="58">
        <f t="shared" si="7"/>
        <v>673161.64538206451</v>
      </c>
      <c r="AE15" s="58">
        <f t="shared" si="7"/>
        <v>604964.36887038755</v>
      </c>
      <c r="AF15" s="58">
        <f t="shared" si="7"/>
        <v>3238471.7420447338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628073.80230014818</v>
      </c>
      <c r="K16" s="117">
        <f t="shared" si="8"/>
        <v>1715145.6995696039</v>
      </c>
      <c r="L16" s="117">
        <f t="shared" si="8"/>
        <v>2686660.5517533342</v>
      </c>
      <c r="M16" s="118">
        <f t="shared" si="8"/>
        <v>3794688.4922034875</v>
      </c>
      <c r="N16" s="127">
        <f t="shared" si="8"/>
        <v>4370690.7500176411</v>
      </c>
      <c r="O16" s="127">
        <f t="shared" si="8"/>
        <v>2700825.5132999364</v>
      </c>
      <c r="P16" s="127">
        <f t="shared" si="8"/>
        <v>3098165.5260001407</v>
      </c>
      <c r="Q16" s="127">
        <f t="shared" si="8"/>
        <v>2442319.9040428987</v>
      </c>
      <c r="R16" s="127">
        <f t="shared" si="8"/>
        <v>2467814.8592393985</v>
      </c>
      <c r="S16" s="127">
        <f t="shared" si="8"/>
        <v>2931302.4765398991</v>
      </c>
      <c r="T16" s="127">
        <f t="shared" si="8"/>
        <v>2105067.3816411481</v>
      </c>
      <c r="U16" s="127">
        <f t="shared" si="8"/>
        <v>1766767.7979256338</v>
      </c>
      <c r="V16" s="127">
        <f t="shared" si="8"/>
        <v>2046836.9434840886</v>
      </c>
      <c r="W16" s="127">
        <f t="shared" si="8"/>
        <v>1614247.5128765958</v>
      </c>
      <c r="X16" s="127">
        <f t="shared" si="8"/>
        <v>1479319.8334862059</v>
      </c>
      <c r="Y16" s="127">
        <f t="shared" si="8"/>
        <v>1088904.2545685456</v>
      </c>
      <c r="Z16" s="127">
        <f t="shared" si="8"/>
        <v>1215430.7486065053</v>
      </c>
      <c r="AA16" s="127">
        <f t="shared" si="8"/>
        <v>1160341.4943907431</v>
      </c>
      <c r="AB16" s="127">
        <f t="shared" si="8"/>
        <v>733634.37522048992</v>
      </c>
      <c r="AC16" s="127">
        <f t="shared" si="8"/>
        <v>894926.26825654402</v>
      </c>
      <c r="AD16" s="127">
        <f t="shared" si="8"/>
        <v>836384.67508643155</v>
      </c>
      <c r="AE16" s="127">
        <f t="shared" si="8"/>
        <v>742949.2697382347</v>
      </c>
      <c r="AF16" s="127">
        <f t="shared" si="8"/>
        <v>3938970.5778593114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40600</v>
      </c>
      <c r="C18" s="58">
        <f t="shared" si="9"/>
        <v>148500</v>
      </c>
      <c r="D18" s="58">
        <f t="shared" si="9"/>
        <v>281000</v>
      </c>
      <c r="E18" s="58">
        <f t="shared" si="9"/>
        <v>443800</v>
      </c>
      <c r="F18" s="58">
        <f t="shared" si="9"/>
        <v>720900</v>
      </c>
      <c r="G18" s="58">
        <f t="shared" si="9"/>
        <v>927300</v>
      </c>
      <c r="H18" s="58">
        <f t="shared" si="9"/>
        <v>1887600</v>
      </c>
      <c r="I18" s="58">
        <f t="shared" si="9"/>
        <v>1618500</v>
      </c>
      <c r="J18" s="92">
        <f t="shared" si="9"/>
        <v>3792700</v>
      </c>
      <c r="K18" s="69">
        <f t="shared" si="9"/>
        <v>3836100</v>
      </c>
      <c r="L18" s="69">
        <f t="shared" si="9"/>
        <v>3994200</v>
      </c>
      <c r="M18" s="101">
        <f t="shared" si="9"/>
        <v>4406800</v>
      </c>
      <c r="N18" s="58">
        <f t="shared" si="9"/>
        <v>4184972.6945600789</v>
      </c>
      <c r="O18" s="58">
        <f t="shared" si="9"/>
        <v>2188538.3193395892</v>
      </c>
      <c r="P18" s="58">
        <f t="shared" si="9"/>
        <v>2190708.9818669297</v>
      </c>
      <c r="Q18" s="58">
        <f t="shared" si="9"/>
        <v>1542686.0932759473</v>
      </c>
      <c r="R18" s="58">
        <f t="shared" si="9"/>
        <v>1417969.2090594794</v>
      </c>
      <c r="S18" s="58">
        <f t="shared" si="9"/>
        <v>1550256.4030198264</v>
      </c>
      <c r="T18" s="58">
        <f t="shared" si="9"/>
        <v>1035679.1646087631</v>
      </c>
      <c r="U18" s="58">
        <f t="shared" si="9"/>
        <v>814839.42707965861</v>
      </c>
      <c r="V18" s="58">
        <f t="shared" si="9"/>
        <v>892207.21089395334</v>
      </c>
      <c r="W18" s="58">
        <f t="shared" si="9"/>
        <v>668524.46200522117</v>
      </c>
      <c r="X18" s="58">
        <f t="shared" si="9"/>
        <v>584910.46355746849</v>
      </c>
      <c r="Y18" s="58">
        <f t="shared" si="9"/>
        <v>413087.1939603471</v>
      </c>
      <c r="Z18" s="58">
        <f t="shared" si="9"/>
        <v>443531.78578988218</v>
      </c>
      <c r="AA18" s="58">
        <f t="shared" si="9"/>
        <v>408672.01016016374</v>
      </c>
      <c r="AB18" s="58">
        <f t="shared" si="9"/>
        <v>250184.43519367813</v>
      </c>
      <c r="AC18" s="58">
        <f t="shared" si="9"/>
        <v>296014.33711987583</v>
      </c>
      <c r="AD18" s="58">
        <f t="shared" si="9"/>
        <v>268965.94934029493</v>
      </c>
      <c r="AE18" s="58">
        <f t="shared" si="9"/>
        <v>232823.48126719819</v>
      </c>
      <c r="AF18" s="58">
        <f t="shared" si="9"/>
        <v>1204238.8202921045</v>
      </c>
    </row>
    <row r="19" spans="1:32" ht="15.75" customHeight="1" x14ac:dyDescent="0.15">
      <c r="A19" s="62" t="s">
        <v>88</v>
      </c>
      <c r="B19" s="58">
        <f t="shared" ref="B19:AF19" si="10">3*(B50+B98)</f>
        <v>32726.139309648592</v>
      </c>
      <c r="C19" s="58">
        <f t="shared" si="10"/>
        <v>119700.28786903489</v>
      </c>
      <c r="D19" s="58">
        <f t="shared" si="10"/>
        <v>226503.57502490774</v>
      </c>
      <c r="E19" s="58">
        <f t="shared" si="10"/>
        <v>357730.55728133116</v>
      </c>
      <c r="F19" s="58">
        <f t="shared" si="10"/>
        <v>581090.48838240572</v>
      </c>
      <c r="G19" s="58">
        <f t="shared" si="10"/>
        <v>747461.79758219561</v>
      </c>
      <c r="H19" s="58">
        <f t="shared" si="10"/>
        <v>1521523.6591352881</v>
      </c>
      <c r="I19" s="58">
        <f t="shared" si="10"/>
        <v>1304612.2283907945</v>
      </c>
      <c r="J19" s="92">
        <f t="shared" si="10"/>
        <v>2967045.6880064649</v>
      </c>
      <c r="K19" s="69">
        <f t="shared" si="10"/>
        <v>2848925.2582116383</v>
      </c>
      <c r="L19" s="69">
        <f t="shared" si="10"/>
        <v>2836818.18589389</v>
      </c>
      <c r="M19" s="101">
        <f t="shared" si="10"/>
        <v>3013163.6926709097</v>
      </c>
      <c r="N19" s="58">
        <f t="shared" si="10"/>
        <v>2836220.0151669467</v>
      </c>
      <c r="O19" s="58">
        <f t="shared" si="10"/>
        <v>1505291.8780881674</v>
      </c>
      <c r="P19" s="58">
        <f t="shared" si="10"/>
        <v>1528522.5351911183</v>
      </c>
      <c r="Q19" s="58">
        <f t="shared" si="10"/>
        <v>1090480.3844415152</v>
      </c>
      <c r="R19" s="58">
        <f t="shared" si="10"/>
        <v>1014161.1164765537</v>
      </c>
      <c r="S19" s="58">
        <f t="shared" si="10"/>
        <v>1121644.0355158865</v>
      </c>
      <c r="T19" s="58">
        <f t="shared" si="10"/>
        <v>757277.73690895631</v>
      </c>
      <c r="U19" s="58">
        <f t="shared" si="10"/>
        <v>601904.11903035222</v>
      </c>
      <c r="V19" s="58">
        <f t="shared" si="10"/>
        <v>665128.59825096629</v>
      </c>
      <c r="W19" s="58">
        <f t="shared" si="10"/>
        <v>502733.50260151777</v>
      </c>
      <c r="X19" s="58">
        <f t="shared" si="10"/>
        <v>443477.41762065992</v>
      </c>
      <c r="Y19" s="58">
        <f t="shared" si="10"/>
        <v>315480.55949585832</v>
      </c>
      <c r="Z19" s="58">
        <f t="shared" si="10"/>
        <v>341293.9733577497</v>
      </c>
      <c r="AA19" s="58">
        <f t="shared" si="10"/>
        <v>316657.97897124453</v>
      </c>
      <c r="AB19" s="58">
        <f t="shared" si="10"/>
        <v>195083.91573791829</v>
      </c>
      <c r="AC19" s="58">
        <f t="shared" si="10"/>
        <v>232312.31552754718</v>
      </c>
      <c r="AD19" s="58">
        <f t="shared" si="10"/>
        <v>212341.93014711386</v>
      </c>
      <c r="AE19" s="58">
        <f t="shared" si="10"/>
        <v>184807.3143128932</v>
      </c>
      <c r="AF19" s="58">
        <f t="shared" si="10"/>
        <v>961227.40458803612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324800.00000000006</v>
      </c>
      <c r="C21" s="58">
        <f t="shared" si="11"/>
        <v>1188000</v>
      </c>
      <c r="D21" s="58">
        <f t="shared" si="11"/>
        <v>2248000.0000000005</v>
      </c>
      <c r="E21" s="58">
        <f t="shared" si="11"/>
        <v>3550400.0000000005</v>
      </c>
      <c r="F21" s="58">
        <f t="shared" si="11"/>
        <v>5767200</v>
      </c>
      <c r="G21" s="58">
        <f t="shared" si="11"/>
        <v>7418400</v>
      </c>
      <c r="H21" s="58">
        <f t="shared" si="11"/>
        <v>15100800</v>
      </c>
      <c r="I21" s="58">
        <f t="shared" si="11"/>
        <v>12948000</v>
      </c>
      <c r="J21" s="92">
        <f t="shared" si="11"/>
        <v>30341599.999999993</v>
      </c>
      <c r="K21" s="69">
        <f t="shared" si="11"/>
        <v>30688800</v>
      </c>
      <c r="L21" s="69">
        <f t="shared" si="11"/>
        <v>31953600</v>
      </c>
      <c r="M21" s="101">
        <f t="shared" si="11"/>
        <v>35254399.999999993</v>
      </c>
      <c r="N21" s="58">
        <f t="shared" si="11"/>
        <v>33479781.556480631</v>
      </c>
      <c r="O21" s="58">
        <f t="shared" si="11"/>
        <v>17508306.554716714</v>
      </c>
      <c r="P21" s="58">
        <f t="shared" si="11"/>
        <v>17525671.854935437</v>
      </c>
      <c r="Q21" s="58">
        <f t="shared" si="11"/>
        <v>12341488.746207578</v>
      </c>
      <c r="R21" s="58">
        <f t="shared" si="11"/>
        <v>11343753.672475833</v>
      </c>
      <c r="S21" s="58">
        <f t="shared" si="11"/>
        <v>12402051.224158611</v>
      </c>
      <c r="T21" s="58">
        <f t="shared" si="11"/>
        <v>8285433.3168701045</v>
      </c>
      <c r="U21" s="58">
        <f t="shared" si="11"/>
        <v>6518715.4166372688</v>
      </c>
      <c r="V21" s="58">
        <f t="shared" si="11"/>
        <v>7137657.6871516258</v>
      </c>
      <c r="W21" s="58">
        <f t="shared" si="11"/>
        <v>5348195.6960417703</v>
      </c>
      <c r="X21" s="58">
        <f t="shared" si="11"/>
        <v>4679283.708459747</v>
      </c>
      <c r="Y21" s="58">
        <f t="shared" si="11"/>
        <v>3304697.5516827777</v>
      </c>
      <c r="Z21" s="58">
        <f t="shared" si="11"/>
        <v>3548254.2863190579</v>
      </c>
      <c r="AA21" s="58">
        <f t="shared" si="11"/>
        <v>3269376.0812813099</v>
      </c>
      <c r="AB21" s="58">
        <f t="shared" si="11"/>
        <v>2001475.4815494248</v>
      </c>
      <c r="AC21" s="58">
        <f t="shared" si="11"/>
        <v>2368114.6969590066</v>
      </c>
      <c r="AD21" s="58">
        <f t="shared" si="11"/>
        <v>2151727.5947223594</v>
      </c>
      <c r="AE21" s="58">
        <f t="shared" si="11"/>
        <v>1862587.8501375858</v>
      </c>
      <c r="AF21" s="58">
        <f t="shared" si="11"/>
        <v>9633910.5623368379</v>
      </c>
    </row>
    <row r="22" spans="1:32" ht="15.75" customHeight="1" x14ac:dyDescent="0.15">
      <c r="A22" s="62" t="s">
        <v>92</v>
      </c>
      <c r="B22" s="58">
        <f t="shared" ref="B22:AF22" si="12">B13+B16+B19</f>
        <v>239116.49858455927</v>
      </c>
      <c r="C22" s="58">
        <f t="shared" si="12"/>
        <v>874600.98620214453</v>
      </c>
      <c r="D22" s="58">
        <f t="shared" si="12"/>
        <v>1654968.8695138216</v>
      </c>
      <c r="E22" s="58">
        <f t="shared" si="12"/>
        <v>2613790.6914243209</v>
      </c>
      <c r="F22" s="58">
        <f t="shared" si="12"/>
        <v>4245790.2421085918</v>
      </c>
      <c r="G22" s="58">
        <f t="shared" si="12"/>
        <v>5461397.2693956122</v>
      </c>
      <c r="H22" s="58">
        <f t="shared" si="12"/>
        <v>11117150.313502813</v>
      </c>
      <c r="I22" s="58">
        <f t="shared" si="12"/>
        <v>9532267.3142637759</v>
      </c>
      <c r="J22" s="92">
        <f t="shared" si="12"/>
        <v>21741203.886063293</v>
      </c>
      <c r="K22" s="69">
        <f t="shared" si="12"/>
        <v>20985829.98737907</v>
      </c>
      <c r="L22" s="69">
        <f t="shared" si="12"/>
        <v>20993605.371770587</v>
      </c>
      <c r="M22" s="101">
        <f t="shared" si="12"/>
        <v>22391849.362045981</v>
      </c>
      <c r="N22" s="58">
        <f t="shared" si="12"/>
        <v>21156052.288592346</v>
      </c>
      <c r="O22" s="58">
        <f t="shared" si="12"/>
        <v>11266091.060378155</v>
      </c>
      <c r="P22" s="58">
        <f t="shared" si="12"/>
        <v>11475187.864520317</v>
      </c>
      <c r="Q22" s="58">
        <f t="shared" si="12"/>
        <v>8209626.1636794358</v>
      </c>
      <c r="R22" s="58">
        <f t="shared" si="12"/>
        <v>7654518.0174116846</v>
      </c>
      <c r="S22" s="58">
        <f t="shared" si="12"/>
        <v>8485764.0807188936</v>
      </c>
      <c r="T22" s="58">
        <f t="shared" si="12"/>
        <v>5741643.1356266914</v>
      </c>
      <c r="U22" s="58">
        <f t="shared" si="12"/>
        <v>4572880.2859609444</v>
      </c>
      <c r="V22" s="58">
        <f t="shared" si="12"/>
        <v>5062578.8946591625</v>
      </c>
      <c r="W22" s="58">
        <f t="shared" si="12"/>
        <v>3833172.7714192434</v>
      </c>
      <c r="X22" s="58">
        <f t="shared" si="12"/>
        <v>3386847.0902983509</v>
      </c>
      <c r="Y22" s="58">
        <f t="shared" si="12"/>
        <v>2412952.4810629827</v>
      </c>
      <c r="Z22" s="58">
        <f t="shared" si="12"/>
        <v>2614094.0502692168</v>
      </c>
      <c r="AA22" s="58">
        <f t="shared" si="12"/>
        <v>2428631.8688364523</v>
      </c>
      <c r="AB22" s="58">
        <f t="shared" si="12"/>
        <v>1498071.0061995413</v>
      </c>
      <c r="AC22" s="58">
        <f t="shared" si="12"/>
        <v>1786061.0114202595</v>
      </c>
      <c r="AD22" s="58">
        <f t="shared" si="12"/>
        <v>1634346.5409101397</v>
      </c>
      <c r="AE22" s="58">
        <f t="shared" si="12"/>
        <v>1423906.8073326868</v>
      </c>
      <c r="AF22" s="58">
        <f t="shared" si="12"/>
        <v>7413483.5397260636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13533.333333333334</v>
      </c>
      <c r="C26" s="58">
        <f t="shared" si="13"/>
        <v>49500</v>
      </c>
      <c r="D26" s="58">
        <f t="shared" si="13"/>
        <v>93666.666666666657</v>
      </c>
      <c r="E26" s="58">
        <f t="shared" si="13"/>
        <v>147933.33333333334</v>
      </c>
      <c r="F26" s="58">
        <f t="shared" si="13"/>
        <v>240300</v>
      </c>
      <c r="G26" s="58">
        <f t="shared" si="13"/>
        <v>309100</v>
      </c>
      <c r="H26" s="58">
        <f t="shared" si="13"/>
        <v>629200</v>
      </c>
      <c r="I26" s="58">
        <f t="shared" si="13"/>
        <v>539500</v>
      </c>
      <c r="J26" s="92">
        <f t="shared" si="13"/>
        <v>1264233.3333333333</v>
      </c>
      <c r="K26" s="69">
        <f t="shared" si="13"/>
        <v>1278700</v>
      </c>
      <c r="L26" s="69">
        <f t="shared" si="13"/>
        <v>1331400</v>
      </c>
      <c r="M26" s="101">
        <f t="shared" si="13"/>
        <v>1468933.3333333333</v>
      </c>
      <c r="N26" s="58">
        <f t="shared" ref="N26:AF26" si="14">N$4/75*N8</f>
        <v>1372000</v>
      </c>
      <c r="O26" s="58">
        <f t="shared" si="14"/>
        <v>694400</v>
      </c>
      <c r="P26" s="58">
        <f t="shared" si="14"/>
        <v>673600</v>
      </c>
      <c r="Q26" s="58">
        <f t="shared" si="14"/>
        <v>460000</v>
      </c>
      <c r="R26" s="58">
        <f t="shared" si="14"/>
        <v>410400</v>
      </c>
      <c r="S26" s="58">
        <f t="shared" si="14"/>
        <v>436000</v>
      </c>
      <c r="T26" s="58">
        <f t="shared" si="14"/>
        <v>283200</v>
      </c>
      <c r="U26" s="58">
        <f t="shared" si="14"/>
        <v>216800</v>
      </c>
      <c r="V26" s="58">
        <f t="shared" si="14"/>
        <v>231200</v>
      </c>
      <c r="W26" s="58">
        <f t="shared" si="14"/>
        <v>168800</v>
      </c>
      <c r="X26" s="58">
        <f t="shared" si="14"/>
        <v>144000</v>
      </c>
      <c r="Y26" s="58">
        <f t="shared" si="14"/>
        <v>99200</v>
      </c>
      <c r="Z26" s="58">
        <f t="shared" si="14"/>
        <v>104000</v>
      </c>
      <c r="AA26" s="58">
        <f t="shared" si="14"/>
        <v>93600</v>
      </c>
      <c r="AB26" s="58">
        <f t="shared" si="14"/>
        <v>56000</v>
      </c>
      <c r="AC26" s="58">
        <f t="shared" si="14"/>
        <v>64800</v>
      </c>
      <c r="AD26" s="58">
        <f t="shared" si="14"/>
        <v>57600</v>
      </c>
      <c r="AE26" s="58">
        <f t="shared" si="14"/>
        <v>48800</v>
      </c>
      <c r="AF26" s="58">
        <f t="shared" si="14"/>
        <v>247200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13533.333333333334</v>
      </c>
      <c r="C27" s="58">
        <f t="shared" si="16"/>
        <v>49500</v>
      </c>
      <c r="D27" s="58">
        <f t="shared" si="16"/>
        <v>93666.666666666657</v>
      </c>
      <c r="E27" s="58">
        <f t="shared" si="16"/>
        <v>147933.33333333334</v>
      </c>
      <c r="F27" s="58">
        <f t="shared" si="16"/>
        <v>240300</v>
      </c>
      <c r="G27" s="58">
        <f t="shared" si="16"/>
        <v>309100</v>
      </c>
      <c r="H27" s="58">
        <f t="shared" si="16"/>
        <v>629200</v>
      </c>
      <c r="I27" s="58">
        <f t="shared" si="16"/>
        <v>539500</v>
      </c>
      <c r="J27" s="92">
        <f t="shared" si="16"/>
        <v>1264233.3333333333</v>
      </c>
      <c r="K27" s="69">
        <f t="shared" si="16"/>
        <v>1278700</v>
      </c>
      <c r="L27" s="69">
        <f t="shared" si="16"/>
        <v>1331400</v>
      </c>
      <c r="M27" s="101">
        <f t="shared" si="16"/>
        <v>1468933.3333333333</v>
      </c>
      <c r="N27" s="58">
        <f t="shared" si="16"/>
        <v>1372000</v>
      </c>
      <c r="O27" s="58">
        <f t="shared" si="16"/>
        <v>694400</v>
      </c>
      <c r="P27" s="58">
        <f t="shared" si="16"/>
        <v>673600</v>
      </c>
      <c r="Q27" s="58">
        <f t="shared" si="16"/>
        <v>460000</v>
      </c>
      <c r="R27" s="58">
        <f t="shared" si="16"/>
        <v>410400</v>
      </c>
      <c r="S27" s="58">
        <f t="shared" si="16"/>
        <v>436000</v>
      </c>
      <c r="T27" s="58">
        <f t="shared" si="16"/>
        <v>283200</v>
      </c>
      <c r="U27" s="58">
        <f t="shared" si="16"/>
        <v>216800</v>
      </c>
      <c r="V27" s="58">
        <f t="shared" si="16"/>
        <v>231200</v>
      </c>
      <c r="W27" s="58">
        <f t="shared" si="16"/>
        <v>168800</v>
      </c>
      <c r="X27" s="58">
        <f t="shared" si="16"/>
        <v>144000</v>
      </c>
      <c r="Y27" s="58">
        <f t="shared" si="16"/>
        <v>99200</v>
      </c>
      <c r="Z27" s="58">
        <f t="shared" si="16"/>
        <v>104000</v>
      </c>
      <c r="AA27" s="58">
        <f t="shared" si="16"/>
        <v>93600</v>
      </c>
      <c r="AB27" s="58">
        <f t="shared" si="16"/>
        <v>56000</v>
      </c>
      <c r="AC27" s="58">
        <f t="shared" si="16"/>
        <v>64800</v>
      </c>
      <c r="AD27" s="58">
        <f t="shared" si="16"/>
        <v>57600</v>
      </c>
      <c r="AE27" s="58">
        <f t="shared" si="16"/>
        <v>48800</v>
      </c>
      <c r="AF27" s="58">
        <f t="shared" si="16"/>
        <v>247200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13533.333333333334</v>
      </c>
      <c r="C28" s="58">
        <f t="shared" si="17"/>
        <v>49500</v>
      </c>
      <c r="D28" s="58">
        <f t="shared" si="17"/>
        <v>93666.666666666657</v>
      </c>
      <c r="E28" s="58">
        <f t="shared" si="17"/>
        <v>147933.33333333334</v>
      </c>
      <c r="F28" s="58">
        <f t="shared" si="17"/>
        <v>240300</v>
      </c>
      <c r="G28" s="58">
        <f t="shared" si="17"/>
        <v>309100</v>
      </c>
      <c r="H28" s="58">
        <f t="shared" si="17"/>
        <v>629200</v>
      </c>
      <c r="I28" s="58">
        <f t="shared" si="17"/>
        <v>539500</v>
      </c>
      <c r="J28" s="92">
        <f t="shared" si="17"/>
        <v>1264233.3333333333</v>
      </c>
      <c r="K28" s="69">
        <f t="shared" si="17"/>
        <v>1278700</v>
      </c>
      <c r="L28" s="69">
        <f t="shared" si="17"/>
        <v>1331400</v>
      </c>
      <c r="M28" s="101">
        <f t="shared" si="17"/>
        <v>1468933.3333333333</v>
      </c>
      <c r="N28" s="58">
        <f t="shared" si="17"/>
        <v>1372000</v>
      </c>
      <c r="O28" s="58">
        <f t="shared" si="17"/>
        <v>694400</v>
      </c>
      <c r="P28" s="58">
        <f t="shared" si="17"/>
        <v>673600</v>
      </c>
      <c r="Q28" s="58">
        <f t="shared" si="17"/>
        <v>460000</v>
      </c>
      <c r="R28" s="58">
        <f t="shared" si="17"/>
        <v>410400</v>
      </c>
      <c r="S28" s="58">
        <f t="shared" si="17"/>
        <v>436000</v>
      </c>
      <c r="T28" s="58">
        <f t="shared" si="17"/>
        <v>283200</v>
      </c>
      <c r="U28" s="58">
        <f t="shared" si="17"/>
        <v>216800</v>
      </c>
      <c r="V28" s="58">
        <f t="shared" si="17"/>
        <v>231200</v>
      </c>
      <c r="W28" s="58">
        <f t="shared" si="17"/>
        <v>168800</v>
      </c>
      <c r="X28" s="58">
        <f t="shared" si="17"/>
        <v>144000</v>
      </c>
      <c r="Y28" s="58">
        <f t="shared" si="17"/>
        <v>99200</v>
      </c>
      <c r="Z28" s="58">
        <f t="shared" si="17"/>
        <v>104000</v>
      </c>
      <c r="AA28" s="58">
        <f t="shared" si="17"/>
        <v>93600</v>
      </c>
      <c r="AB28" s="58">
        <f t="shared" si="17"/>
        <v>56000</v>
      </c>
      <c r="AC28" s="58">
        <f t="shared" si="17"/>
        <v>64800</v>
      </c>
      <c r="AD28" s="58">
        <f t="shared" si="17"/>
        <v>57600</v>
      </c>
      <c r="AE28" s="58">
        <f t="shared" si="17"/>
        <v>48800</v>
      </c>
      <c r="AF28" s="58">
        <f t="shared" si="17"/>
        <v>247200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13533.333333333334</v>
      </c>
      <c r="C29" s="58">
        <f t="shared" si="18"/>
        <v>49500</v>
      </c>
      <c r="D29" s="58">
        <f t="shared" si="18"/>
        <v>93666.666666666657</v>
      </c>
      <c r="E29" s="58">
        <f t="shared" si="18"/>
        <v>147933.33333333334</v>
      </c>
      <c r="F29" s="58">
        <f t="shared" si="18"/>
        <v>240300</v>
      </c>
      <c r="G29" s="58">
        <f t="shared" si="18"/>
        <v>309100</v>
      </c>
      <c r="H29" s="58">
        <f t="shared" si="18"/>
        <v>629200</v>
      </c>
      <c r="I29" s="58">
        <f t="shared" si="18"/>
        <v>539500</v>
      </c>
      <c r="J29" s="92">
        <f t="shared" si="18"/>
        <v>1264233.3333333333</v>
      </c>
      <c r="K29" s="69">
        <f t="shared" si="18"/>
        <v>1278700</v>
      </c>
      <c r="L29" s="69">
        <f t="shared" si="18"/>
        <v>1331400</v>
      </c>
      <c r="M29" s="101">
        <f t="shared" si="18"/>
        <v>1468933.3333333333</v>
      </c>
      <c r="N29" s="58">
        <f t="shared" si="18"/>
        <v>1372000</v>
      </c>
      <c r="O29" s="58">
        <f t="shared" si="18"/>
        <v>694400</v>
      </c>
      <c r="P29" s="58">
        <f t="shared" si="18"/>
        <v>673600</v>
      </c>
      <c r="Q29" s="58">
        <f t="shared" si="18"/>
        <v>460000</v>
      </c>
      <c r="R29" s="58">
        <f t="shared" si="18"/>
        <v>410400</v>
      </c>
      <c r="S29" s="58">
        <f t="shared" si="18"/>
        <v>436000</v>
      </c>
      <c r="T29" s="58">
        <f t="shared" si="18"/>
        <v>283200</v>
      </c>
      <c r="U29" s="58">
        <f t="shared" si="18"/>
        <v>216800</v>
      </c>
      <c r="V29" s="58">
        <f t="shared" si="18"/>
        <v>231200</v>
      </c>
      <c r="W29" s="58">
        <f t="shared" si="18"/>
        <v>168800</v>
      </c>
      <c r="X29" s="58">
        <f t="shared" si="18"/>
        <v>144000</v>
      </c>
      <c r="Y29" s="58">
        <f t="shared" si="18"/>
        <v>99200</v>
      </c>
      <c r="Z29" s="58">
        <f t="shared" si="18"/>
        <v>104000</v>
      </c>
      <c r="AA29" s="58">
        <f t="shared" si="18"/>
        <v>93600</v>
      </c>
      <c r="AB29" s="58">
        <f t="shared" si="18"/>
        <v>56000</v>
      </c>
      <c r="AC29" s="58">
        <f t="shared" si="18"/>
        <v>64800</v>
      </c>
      <c r="AD29" s="58">
        <f t="shared" si="18"/>
        <v>57600</v>
      </c>
      <c r="AE29" s="58">
        <f t="shared" si="18"/>
        <v>48800</v>
      </c>
      <c r="AF29" s="58">
        <f t="shared" si="18"/>
        <v>247200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13533.333333333334</v>
      </c>
      <c r="C30" s="58">
        <f t="shared" si="19"/>
        <v>49500</v>
      </c>
      <c r="D30" s="58">
        <f t="shared" si="19"/>
        <v>93666.666666666657</v>
      </c>
      <c r="E30" s="58">
        <f t="shared" si="19"/>
        <v>147933.33333333334</v>
      </c>
      <c r="F30" s="58">
        <f t="shared" si="19"/>
        <v>240300</v>
      </c>
      <c r="G30" s="58">
        <f t="shared" si="19"/>
        <v>309100</v>
      </c>
      <c r="H30" s="58">
        <f t="shared" si="19"/>
        <v>629200</v>
      </c>
      <c r="I30" s="58">
        <f t="shared" si="19"/>
        <v>539500</v>
      </c>
      <c r="J30" s="92">
        <f t="shared" si="19"/>
        <v>1264233.3333333333</v>
      </c>
      <c r="K30" s="69">
        <f t="shared" si="19"/>
        <v>1278700</v>
      </c>
      <c r="L30" s="69">
        <f t="shared" si="19"/>
        <v>1331400</v>
      </c>
      <c r="M30" s="101">
        <f t="shared" si="19"/>
        <v>1468933.3333333333</v>
      </c>
      <c r="N30" s="58">
        <f t="shared" si="19"/>
        <v>1372000</v>
      </c>
      <c r="O30" s="58">
        <f t="shared" si="19"/>
        <v>694400</v>
      </c>
      <c r="P30" s="58">
        <f t="shared" si="19"/>
        <v>673600</v>
      </c>
      <c r="Q30" s="58">
        <f t="shared" si="19"/>
        <v>460000</v>
      </c>
      <c r="R30" s="58">
        <f t="shared" si="19"/>
        <v>410400</v>
      </c>
      <c r="S30" s="58">
        <f t="shared" si="19"/>
        <v>436000</v>
      </c>
      <c r="T30" s="58">
        <f t="shared" si="19"/>
        <v>283200</v>
      </c>
      <c r="U30" s="58">
        <f t="shared" si="19"/>
        <v>216800</v>
      </c>
      <c r="V30" s="58">
        <f t="shared" si="19"/>
        <v>231200</v>
      </c>
      <c r="W30" s="58">
        <f t="shared" si="19"/>
        <v>168800</v>
      </c>
      <c r="X30" s="58">
        <f t="shared" si="19"/>
        <v>144000</v>
      </c>
      <c r="Y30" s="58">
        <f t="shared" si="19"/>
        <v>99200</v>
      </c>
      <c r="Z30" s="58">
        <f t="shared" si="19"/>
        <v>104000</v>
      </c>
      <c r="AA30" s="58">
        <f t="shared" si="19"/>
        <v>93600</v>
      </c>
      <c r="AB30" s="58">
        <f t="shared" si="19"/>
        <v>56000</v>
      </c>
      <c r="AC30" s="58">
        <f t="shared" si="19"/>
        <v>64800</v>
      </c>
      <c r="AD30" s="58">
        <f t="shared" si="19"/>
        <v>57600</v>
      </c>
      <c r="AE30" s="58">
        <f t="shared" si="19"/>
        <v>48800</v>
      </c>
      <c r="AF30" s="58">
        <f t="shared" si="19"/>
        <v>247200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13533.333333333334</v>
      </c>
      <c r="C31" s="58">
        <f t="shared" si="20"/>
        <v>49500</v>
      </c>
      <c r="D31" s="58">
        <f t="shared" si="20"/>
        <v>93666.666666666657</v>
      </c>
      <c r="E31" s="58">
        <f t="shared" si="20"/>
        <v>147933.33333333334</v>
      </c>
      <c r="F31" s="58">
        <f t="shared" si="20"/>
        <v>240300</v>
      </c>
      <c r="G31" s="58">
        <f t="shared" si="20"/>
        <v>309100</v>
      </c>
      <c r="H31" s="58">
        <f t="shared" si="20"/>
        <v>629200</v>
      </c>
      <c r="I31" s="58">
        <f t="shared" si="20"/>
        <v>539500</v>
      </c>
      <c r="J31" s="92">
        <f t="shared" si="20"/>
        <v>1264233.3333333333</v>
      </c>
      <c r="K31" s="69">
        <f t="shared" si="20"/>
        <v>1278700</v>
      </c>
      <c r="L31" s="69">
        <f t="shared" si="20"/>
        <v>1331400</v>
      </c>
      <c r="M31" s="101">
        <f t="shared" si="20"/>
        <v>1468933.3333333333</v>
      </c>
      <c r="N31" s="58">
        <f t="shared" si="20"/>
        <v>1372000</v>
      </c>
      <c r="O31" s="58">
        <f t="shared" si="20"/>
        <v>694400</v>
      </c>
      <c r="P31" s="58">
        <f t="shared" si="20"/>
        <v>673600</v>
      </c>
      <c r="Q31" s="58">
        <f t="shared" si="20"/>
        <v>460000</v>
      </c>
      <c r="R31" s="58">
        <f t="shared" si="20"/>
        <v>410400</v>
      </c>
      <c r="S31" s="58">
        <f t="shared" si="20"/>
        <v>436000</v>
      </c>
      <c r="T31" s="58">
        <f t="shared" si="20"/>
        <v>283200</v>
      </c>
      <c r="U31" s="58">
        <f t="shared" si="20"/>
        <v>216800</v>
      </c>
      <c r="V31" s="58">
        <f t="shared" si="20"/>
        <v>231200</v>
      </c>
      <c r="W31" s="58">
        <f t="shared" si="20"/>
        <v>168800</v>
      </c>
      <c r="X31" s="58">
        <f t="shared" si="20"/>
        <v>144000</v>
      </c>
      <c r="Y31" s="58">
        <f t="shared" si="20"/>
        <v>99200</v>
      </c>
      <c r="Z31" s="58">
        <f t="shared" si="20"/>
        <v>104000</v>
      </c>
      <c r="AA31" s="58">
        <f t="shared" si="20"/>
        <v>93600</v>
      </c>
      <c r="AB31" s="58">
        <f t="shared" si="20"/>
        <v>56000</v>
      </c>
      <c r="AC31" s="58">
        <f t="shared" si="20"/>
        <v>64800</v>
      </c>
      <c r="AD31" s="58">
        <f t="shared" si="20"/>
        <v>57600</v>
      </c>
      <c r="AE31" s="58">
        <f t="shared" si="20"/>
        <v>48800</v>
      </c>
      <c r="AF31" s="58">
        <f t="shared" si="20"/>
        <v>247200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13533.333333333334</v>
      </c>
      <c r="C32" s="58">
        <f t="shared" si="21"/>
        <v>49500</v>
      </c>
      <c r="D32" s="58">
        <f t="shared" si="21"/>
        <v>93666.666666666657</v>
      </c>
      <c r="E32" s="58">
        <f t="shared" si="21"/>
        <v>147933.33333333334</v>
      </c>
      <c r="F32" s="58">
        <f t="shared" si="21"/>
        <v>240300</v>
      </c>
      <c r="G32" s="58">
        <f t="shared" si="21"/>
        <v>309100</v>
      </c>
      <c r="H32" s="58">
        <f t="shared" si="21"/>
        <v>629200</v>
      </c>
      <c r="I32" s="58">
        <f t="shared" si="21"/>
        <v>539500</v>
      </c>
      <c r="J32" s="92">
        <f t="shared" si="21"/>
        <v>1264233.3333333333</v>
      </c>
      <c r="K32" s="69">
        <f t="shared" si="21"/>
        <v>1278700</v>
      </c>
      <c r="L32" s="69">
        <f t="shared" si="21"/>
        <v>1331400</v>
      </c>
      <c r="M32" s="101">
        <f t="shared" si="21"/>
        <v>1468933.3333333333</v>
      </c>
      <c r="N32" s="58">
        <f t="shared" si="21"/>
        <v>1372000</v>
      </c>
      <c r="O32" s="58">
        <f t="shared" si="21"/>
        <v>694400</v>
      </c>
      <c r="P32" s="58">
        <f t="shared" si="21"/>
        <v>673600</v>
      </c>
      <c r="Q32" s="58">
        <f t="shared" si="21"/>
        <v>460000</v>
      </c>
      <c r="R32" s="58">
        <f t="shared" si="21"/>
        <v>410400</v>
      </c>
      <c r="S32" s="58">
        <f t="shared" si="21"/>
        <v>436000</v>
      </c>
      <c r="T32" s="58">
        <f t="shared" si="21"/>
        <v>283200</v>
      </c>
      <c r="U32" s="58">
        <f t="shared" si="21"/>
        <v>216800</v>
      </c>
      <c r="V32" s="58">
        <f t="shared" si="21"/>
        <v>231200</v>
      </c>
      <c r="W32" s="58">
        <f t="shared" si="21"/>
        <v>168800</v>
      </c>
      <c r="X32" s="58">
        <f t="shared" si="21"/>
        <v>144000</v>
      </c>
      <c r="Y32" s="58">
        <f t="shared" si="21"/>
        <v>99200</v>
      </c>
      <c r="Z32" s="58">
        <f t="shared" si="21"/>
        <v>104000</v>
      </c>
      <c r="AA32" s="58">
        <f t="shared" si="21"/>
        <v>93600</v>
      </c>
      <c r="AB32" s="58">
        <f t="shared" si="21"/>
        <v>56000</v>
      </c>
      <c r="AC32" s="58">
        <f t="shared" si="21"/>
        <v>64800</v>
      </c>
      <c r="AD32" s="58">
        <f t="shared" si="21"/>
        <v>57600</v>
      </c>
      <c r="AE32" s="58">
        <f t="shared" si="21"/>
        <v>48800</v>
      </c>
      <c r="AF32" s="58">
        <f t="shared" si="21"/>
        <v>247200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13533.333333333334</v>
      </c>
      <c r="C33" s="58">
        <f t="shared" si="22"/>
        <v>49500</v>
      </c>
      <c r="D33" s="58">
        <f t="shared" si="22"/>
        <v>93666.666666666657</v>
      </c>
      <c r="E33" s="58">
        <f t="shared" si="22"/>
        <v>147933.33333333334</v>
      </c>
      <c r="F33" s="58">
        <f t="shared" si="22"/>
        <v>240300</v>
      </c>
      <c r="G33" s="58">
        <f t="shared" si="22"/>
        <v>309100</v>
      </c>
      <c r="H33" s="58">
        <f t="shared" si="22"/>
        <v>629200</v>
      </c>
      <c r="I33" s="58">
        <f t="shared" si="22"/>
        <v>539500</v>
      </c>
      <c r="J33" s="92">
        <f t="shared" si="22"/>
        <v>1264233.3333333333</v>
      </c>
      <c r="K33" s="69">
        <f t="shared" si="22"/>
        <v>1278700</v>
      </c>
      <c r="L33" s="69">
        <f t="shared" si="22"/>
        <v>1331400</v>
      </c>
      <c r="M33" s="101">
        <f t="shared" si="22"/>
        <v>1468933.3333333333</v>
      </c>
      <c r="N33" s="58">
        <f t="shared" si="22"/>
        <v>1372000</v>
      </c>
      <c r="O33" s="58">
        <f t="shared" si="22"/>
        <v>694400</v>
      </c>
      <c r="P33" s="58">
        <f t="shared" si="22"/>
        <v>673600</v>
      </c>
      <c r="Q33" s="58">
        <f t="shared" si="22"/>
        <v>460000</v>
      </c>
      <c r="R33" s="58">
        <f t="shared" si="22"/>
        <v>410400</v>
      </c>
      <c r="S33" s="58">
        <f t="shared" si="22"/>
        <v>436000</v>
      </c>
      <c r="T33" s="58">
        <f t="shared" si="22"/>
        <v>283200</v>
      </c>
      <c r="U33" s="58">
        <f t="shared" si="22"/>
        <v>216800</v>
      </c>
      <c r="V33" s="58">
        <f t="shared" si="22"/>
        <v>231200</v>
      </c>
      <c r="W33" s="58">
        <f t="shared" si="22"/>
        <v>168800</v>
      </c>
      <c r="X33" s="58">
        <f t="shared" si="22"/>
        <v>144000</v>
      </c>
      <c r="Y33" s="58">
        <f t="shared" si="22"/>
        <v>99200</v>
      </c>
      <c r="Z33" s="58">
        <f t="shared" si="22"/>
        <v>104000</v>
      </c>
      <c r="AA33" s="58">
        <f t="shared" si="22"/>
        <v>93600</v>
      </c>
      <c r="AB33" s="58">
        <f t="shared" si="22"/>
        <v>56000</v>
      </c>
      <c r="AC33" s="58">
        <f t="shared" si="22"/>
        <v>64800</v>
      </c>
      <c r="AD33" s="58">
        <f t="shared" si="22"/>
        <v>57600</v>
      </c>
      <c r="AE33" s="58">
        <f t="shared" si="22"/>
        <v>48800</v>
      </c>
      <c r="AF33" s="58">
        <f t="shared" si="22"/>
        <v>247200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13533.333333333334</v>
      </c>
      <c r="C34" s="58">
        <f t="shared" si="23"/>
        <v>49500</v>
      </c>
      <c r="D34" s="58">
        <f t="shared" si="23"/>
        <v>93666.666666666657</v>
      </c>
      <c r="E34" s="58">
        <f t="shared" si="23"/>
        <v>147933.33333333334</v>
      </c>
      <c r="F34" s="58">
        <f t="shared" si="23"/>
        <v>240300</v>
      </c>
      <c r="G34" s="58">
        <f t="shared" si="23"/>
        <v>309100</v>
      </c>
      <c r="H34" s="58">
        <f t="shared" si="23"/>
        <v>629200</v>
      </c>
      <c r="I34" s="58">
        <f t="shared" si="23"/>
        <v>539500</v>
      </c>
      <c r="J34" s="92">
        <f t="shared" si="23"/>
        <v>1264233.3333333333</v>
      </c>
      <c r="K34" s="69">
        <f t="shared" si="23"/>
        <v>1278700</v>
      </c>
      <c r="L34" s="69">
        <f t="shared" si="23"/>
        <v>1331400</v>
      </c>
      <c r="M34" s="101">
        <f t="shared" si="23"/>
        <v>1468933.3333333333</v>
      </c>
      <c r="N34" s="58">
        <f t="shared" si="23"/>
        <v>1372000</v>
      </c>
      <c r="O34" s="58">
        <f t="shared" si="23"/>
        <v>694400</v>
      </c>
      <c r="P34" s="58">
        <f t="shared" si="23"/>
        <v>673600</v>
      </c>
      <c r="Q34" s="58">
        <f t="shared" si="23"/>
        <v>460000</v>
      </c>
      <c r="R34" s="58">
        <f t="shared" si="23"/>
        <v>410400</v>
      </c>
      <c r="S34" s="58">
        <f t="shared" si="23"/>
        <v>436000</v>
      </c>
      <c r="T34" s="58">
        <f t="shared" si="23"/>
        <v>283200</v>
      </c>
      <c r="U34" s="58">
        <f t="shared" si="23"/>
        <v>216800</v>
      </c>
      <c r="V34" s="58">
        <f t="shared" si="23"/>
        <v>231200</v>
      </c>
      <c r="W34" s="58">
        <f t="shared" si="23"/>
        <v>168800</v>
      </c>
      <c r="X34" s="58">
        <f t="shared" si="23"/>
        <v>144000</v>
      </c>
      <c r="Y34" s="58">
        <f t="shared" si="23"/>
        <v>99200</v>
      </c>
      <c r="Z34" s="58">
        <f t="shared" si="23"/>
        <v>104000</v>
      </c>
      <c r="AA34" s="58">
        <f t="shared" si="23"/>
        <v>93600</v>
      </c>
      <c r="AB34" s="58">
        <f t="shared" si="23"/>
        <v>56000</v>
      </c>
      <c r="AC34" s="58">
        <f t="shared" si="23"/>
        <v>64800</v>
      </c>
      <c r="AD34" s="58">
        <f t="shared" si="23"/>
        <v>57600</v>
      </c>
      <c r="AE34" s="58">
        <f t="shared" si="23"/>
        <v>48800</v>
      </c>
      <c r="AF34" s="58">
        <f t="shared" si="23"/>
        <v>247200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13533.333333333334</v>
      </c>
      <c r="C35" s="58">
        <f t="shared" si="24"/>
        <v>49500</v>
      </c>
      <c r="D35" s="58">
        <f t="shared" si="24"/>
        <v>93666.666666666657</v>
      </c>
      <c r="E35" s="58">
        <f t="shared" si="24"/>
        <v>147933.33333333334</v>
      </c>
      <c r="F35" s="58">
        <f t="shared" si="24"/>
        <v>240300</v>
      </c>
      <c r="G35" s="58">
        <f t="shared" si="24"/>
        <v>309100</v>
      </c>
      <c r="H35" s="58">
        <f t="shared" si="24"/>
        <v>629200</v>
      </c>
      <c r="I35" s="58">
        <f t="shared" si="24"/>
        <v>539500</v>
      </c>
      <c r="J35" s="92">
        <f t="shared" si="24"/>
        <v>1264233.3333333333</v>
      </c>
      <c r="K35" s="69">
        <f t="shared" si="24"/>
        <v>1278700</v>
      </c>
      <c r="L35" s="69">
        <f t="shared" si="24"/>
        <v>1331400</v>
      </c>
      <c r="M35" s="101">
        <f t="shared" si="24"/>
        <v>1468933.3333333333</v>
      </c>
      <c r="N35" s="58">
        <f t="shared" si="24"/>
        <v>1372000</v>
      </c>
      <c r="O35" s="58">
        <f t="shared" si="24"/>
        <v>694400</v>
      </c>
      <c r="P35" s="58">
        <f t="shared" si="24"/>
        <v>673600</v>
      </c>
      <c r="Q35" s="58">
        <f t="shared" si="24"/>
        <v>460000</v>
      </c>
      <c r="R35" s="58">
        <f t="shared" si="24"/>
        <v>410400</v>
      </c>
      <c r="S35" s="58">
        <f t="shared" si="24"/>
        <v>436000</v>
      </c>
      <c r="T35" s="58">
        <f t="shared" si="24"/>
        <v>283200</v>
      </c>
      <c r="U35" s="58">
        <f t="shared" si="24"/>
        <v>216800</v>
      </c>
      <c r="V35" s="58">
        <f t="shared" si="24"/>
        <v>231200</v>
      </c>
      <c r="W35" s="58">
        <f t="shared" si="24"/>
        <v>168800</v>
      </c>
      <c r="X35" s="58">
        <f t="shared" si="24"/>
        <v>144000</v>
      </c>
      <c r="Y35" s="58">
        <f t="shared" si="24"/>
        <v>99200</v>
      </c>
      <c r="Z35" s="58">
        <f t="shared" si="24"/>
        <v>104000</v>
      </c>
      <c r="AA35" s="58">
        <f t="shared" si="24"/>
        <v>93600</v>
      </c>
      <c r="AB35" s="58">
        <f t="shared" si="24"/>
        <v>56000</v>
      </c>
      <c r="AC35" s="58">
        <f t="shared" si="24"/>
        <v>64800</v>
      </c>
      <c r="AD35" s="58">
        <f t="shared" si="24"/>
        <v>57600</v>
      </c>
      <c r="AE35" s="58">
        <f t="shared" si="24"/>
        <v>48800</v>
      </c>
      <c r="AF35" s="58">
        <f t="shared" si="24"/>
        <v>247200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13533.333333333334</v>
      </c>
      <c r="C36" s="58">
        <f t="shared" si="25"/>
        <v>49500</v>
      </c>
      <c r="D36" s="58">
        <f t="shared" si="25"/>
        <v>93666.666666666657</v>
      </c>
      <c r="E36" s="58">
        <f t="shared" si="25"/>
        <v>147933.33333333334</v>
      </c>
      <c r="F36" s="58">
        <f t="shared" si="25"/>
        <v>240300</v>
      </c>
      <c r="G36" s="58">
        <f t="shared" si="25"/>
        <v>309100</v>
      </c>
      <c r="H36" s="58">
        <f t="shared" si="25"/>
        <v>629200</v>
      </c>
      <c r="I36" s="58">
        <f t="shared" si="25"/>
        <v>539500</v>
      </c>
      <c r="J36" s="92">
        <f t="shared" si="25"/>
        <v>1264233.3333333333</v>
      </c>
      <c r="K36" s="69">
        <f t="shared" si="25"/>
        <v>1278700</v>
      </c>
      <c r="L36" s="69">
        <f t="shared" si="25"/>
        <v>1331400</v>
      </c>
      <c r="M36" s="101">
        <f t="shared" si="25"/>
        <v>1468933.3333333333</v>
      </c>
      <c r="N36" s="58">
        <f t="shared" si="25"/>
        <v>1372000</v>
      </c>
      <c r="O36" s="58">
        <f t="shared" si="25"/>
        <v>694400</v>
      </c>
      <c r="P36" s="58">
        <f t="shared" si="25"/>
        <v>673600</v>
      </c>
      <c r="Q36" s="58">
        <f t="shared" si="25"/>
        <v>460000</v>
      </c>
      <c r="R36" s="58">
        <f t="shared" si="25"/>
        <v>410400</v>
      </c>
      <c r="S36" s="58">
        <f t="shared" si="25"/>
        <v>436000</v>
      </c>
      <c r="T36" s="58">
        <f t="shared" si="25"/>
        <v>283200</v>
      </c>
      <c r="U36" s="58">
        <f t="shared" si="25"/>
        <v>216800</v>
      </c>
      <c r="V36" s="58">
        <f t="shared" si="25"/>
        <v>231200</v>
      </c>
      <c r="W36" s="58">
        <f t="shared" si="25"/>
        <v>168800</v>
      </c>
      <c r="X36" s="58">
        <f t="shared" si="25"/>
        <v>144000</v>
      </c>
      <c r="Y36" s="58">
        <f t="shared" si="25"/>
        <v>99200</v>
      </c>
      <c r="Z36" s="58">
        <f t="shared" si="25"/>
        <v>104000</v>
      </c>
      <c r="AA36" s="58">
        <f t="shared" si="25"/>
        <v>93600</v>
      </c>
      <c r="AB36" s="58">
        <f t="shared" si="25"/>
        <v>56000</v>
      </c>
      <c r="AC36" s="58">
        <f t="shared" si="25"/>
        <v>64800</v>
      </c>
      <c r="AD36" s="58">
        <f t="shared" si="25"/>
        <v>57600</v>
      </c>
      <c r="AE36" s="58">
        <f t="shared" si="25"/>
        <v>48800</v>
      </c>
      <c r="AF36" s="58">
        <f t="shared" si="25"/>
        <v>247200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13533.333333333334</v>
      </c>
      <c r="C37" s="58">
        <f t="shared" si="26"/>
        <v>49500</v>
      </c>
      <c r="D37" s="58">
        <f t="shared" si="26"/>
        <v>93666.666666666657</v>
      </c>
      <c r="E37" s="58">
        <f t="shared" si="26"/>
        <v>147933.33333333334</v>
      </c>
      <c r="F37" s="58">
        <f t="shared" si="26"/>
        <v>240300</v>
      </c>
      <c r="G37" s="58">
        <f t="shared" si="26"/>
        <v>309100</v>
      </c>
      <c r="H37" s="58">
        <f t="shared" si="26"/>
        <v>629200</v>
      </c>
      <c r="I37" s="58">
        <f t="shared" si="26"/>
        <v>539500</v>
      </c>
      <c r="J37" s="92">
        <f t="shared" si="26"/>
        <v>1264233.3333333333</v>
      </c>
      <c r="K37" s="69">
        <f t="shared" si="26"/>
        <v>1278700</v>
      </c>
      <c r="L37" s="69">
        <f t="shared" si="26"/>
        <v>1331400</v>
      </c>
      <c r="M37" s="101">
        <f t="shared" si="26"/>
        <v>1468933.3333333333</v>
      </c>
      <c r="N37" s="58">
        <f t="shared" si="26"/>
        <v>1372000</v>
      </c>
      <c r="O37" s="58">
        <f t="shared" si="26"/>
        <v>694400</v>
      </c>
      <c r="P37" s="58">
        <f t="shared" si="26"/>
        <v>673600</v>
      </c>
      <c r="Q37" s="58">
        <f t="shared" si="26"/>
        <v>460000</v>
      </c>
      <c r="R37" s="58">
        <f t="shared" si="26"/>
        <v>410400</v>
      </c>
      <c r="S37" s="58">
        <f t="shared" si="26"/>
        <v>436000</v>
      </c>
      <c r="T37" s="58">
        <f t="shared" si="26"/>
        <v>283200</v>
      </c>
      <c r="U37" s="58">
        <f t="shared" si="26"/>
        <v>216800</v>
      </c>
      <c r="V37" s="58">
        <f t="shared" si="26"/>
        <v>231200</v>
      </c>
      <c r="W37" s="58">
        <f t="shared" si="26"/>
        <v>168800</v>
      </c>
      <c r="X37" s="58">
        <f t="shared" si="26"/>
        <v>144000</v>
      </c>
      <c r="Y37" s="58">
        <f t="shared" si="26"/>
        <v>99200</v>
      </c>
      <c r="Z37" s="58">
        <f t="shared" si="26"/>
        <v>104000</v>
      </c>
      <c r="AA37" s="58">
        <f t="shared" si="26"/>
        <v>93600</v>
      </c>
      <c r="AB37" s="58">
        <f t="shared" si="26"/>
        <v>56000</v>
      </c>
      <c r="AC37" s="58">
        <f t="shared" si="26"/>
        <v>64800</v>
      </c>
      <c r="AD37" s="58">
        <f t="shared" si="26"/>
        <v>57600</v>
      </c>
      <c r="AE37" s="58">
        <f t="shared" si="26"/>
        <v>48800</v>
      </c>
      <c r="AF37" s="58">
        <f t="shared" si="26"/>
        <v>247200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13533.333333333334</v>
      </c>
      <c r="C38" s="58">
        <f t="shared" si="27"/>
        <v>49500</v>
      </c>
      <c r="D38" s="58">
        <f t="shared" si="27"/>
        <v>93666.666666666657</v>
      </c>
      <c r="E38" s="58">
        <f t="shared" si="27"/>
        <v>147933.33333333334</v>
      </c>
      <c r="F38" s="58">
        <f t="shared" si="27"/>
        <v>240300</v>
      </c>
      <c r="G38" s="58">
        <f t="shared" si="27"/>
        <v>309100</v>
      </c>
      <c r="H38" s="58">
        <f t="shared" si="27"/>
        <v>629200</v>
      </c>
      <c r="I38" s="58">
        <f t="shared" si="27"/>
        <v>539500</v>
      </c>
      <c r="J38" s="92">
        <f t="shared" si="27"/>
        <v>1264233.3333333333</v>
      </c>
      <c r="K38" s="69">
        <f t="shared" si="27"/>
        <v>1278700</v>
      </c>
      <c r="L38" s="69">
        <f t="shared" si="27"/>
        <v>1331400</v>
      </c>
      <c r="M38" s="101">
        <f t="shared" si="27"/>
        <v>1468933.3333333333</v>
      </c>
      <c r="N38" s="58">
        <f t="shared" si="27"/>
        <v>1372000</v>
      </c>
      <c r="O38" s="58">
        <f t="shared" si="27"/>
        <v>694400</v>
      </c>
      <c r="P38" s="58">
        <f t="shared" si="27"/>
        <v>673600</v>
      </c>
      <c r="Q38" s="58">
        <f t="shared" si="27"/>
        <v>460000</v>
      </c>
      <c r="R38" s="58">
        <f t="shared" si="27"/>
        <v>410400</v>
      </c>
      <c r="S38" s="58">
        <f t="shared" si="27"/>
        <v>436000</v>
      </c>
      <c r="T38" s="58">
        <f t="shared" si="27"/>
        <v>283200</v>
      </c>
      <c r="U38" s="58">
        <f t="shared" si="27"/>
        <v>216800</v>
      </c>
      <c r="V38" s="58">
        <f t="shared" si="27"/>
        <v>231200</v>
      </c>
      <c r="W38" s="58">
        <f t="shared" si="27"/>
        <v>168800</v>
      </c>
      <c r="X38" s="58">
        <f t="shared" si="27"/>
        <v>144000</v>
      </c>
      <c r="Y38" s="58">
        <f t="shared" si="27"/>
        <v>99200</v>
      </c>
      <c r="Z38" s="58">
        <f t="shared" si="27"/>
        <v>104000</v>
      </c>
      <c r="AA38" s="58">
        <f t="shared" si="27"/>
        <v>93600</v>
      </c>
      <c r="AB38" s="58">
        <f t="shared" si="27"/>
        <v>56000</v>
      </c>
      <c r="AC38" s="58">
        <f t="shared" si="27"/>
        <v>64800</v>
      </c>
      <c r="AD38" s="58">
        <f t="shared" si="27"/>
        <v>57600</v>
      </c>
      <c r="AE38" s="58">
        <f t="shared" si="27"/>
        <v>48800</v>
      </c>
      <c r="AF38" s="58">
        <f t="shared" si="27"/>
        <v>247200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13533.333333333334</v>
      </c>
      <c r="C39" s="58">
        <f t="shared" si="28"/>
        <v>49500</v>
      </c>
      <c r="D39" s="58">
        <f t="shared" si="28"/>
        <v>93666.666666666657</v>
      </c>
      <c r="E39" s="58">
        <f t="shared" si="28"/>
        <v>147933.33333333334</v>
      </c>
      <c r="F39" s="58">
        <f t="shared" si="28"/>
        <v>240300</v>
      </c>
      <c r="G39" s="58">
        <f t="shared" si="28"/>
        <v>309100</v>
      </c>
      <c r="H39" s="58">
        <f t="shared" si="28"/>
        <v>629200</v>
      </c>
      <c r="I39" s="58">
        <f t="shared" si="28"/>
        <v>539500</v>
      </c>
      <c r="J39" s="92">
        <f t="shared" si="28"/>
        <v>1264233.3333333333</v>
      </c>
      <c r="K39" s="69">
        <f t="shared" si="28"/>
        <v>1278700</v>
      </c>
      <c r="L39" s="69">
        <f t="shared" si="28"/>
        <v>1331400</v>
      </c>
      <c r="M39" s="101">
        <f t="shared" si="28"/>
        <v>1468933.3333333333</v>
      </c>
      <c r="N39" s="58">
        <f t="shared" si="28"/>
        <v>1372000</v>
      </c>
      <c r="O39" s="58">
        <f t="shared" si="28"/>
        <v>694400</v>
      </c>
      <c r="P39" s="58">
        <f t="shared" si="28"/>
        <v>673600</v>
      </c>
      <c r="Q39" s="58">
        <f t="shared" si="28"/>
        <v>460000</v>
      </c>
      <c r="R39" s="58">
        <f t="shared" si="28"/>
        <v>410400</v>
      </c>
      <c r="S39" s="58">
        <f t="shared" si="28"/>
        <v>436000</v>
      </c>
      <c r="T39" s="58">
        <f t="shared" si="28"/>
        <v>283200</v>
      </c>
      <c r="U39" s="58">
        <f t="shared" si="28"/>
        <v>216800</v>
      </c>
      <c r="V39" s="58">
        <f t="shared" si="28"/>
        <v>231200</v>
      </c>
      <c r="W39" s="58">
        <f t="shared" si="28"/>
        <v>168800</v>
      </c>
      <c r="X39" s="58">
        <f t="shared" si="28"/>
        <v>144000</v>
      </c>
      <c r="Y39" s="58">
        <f t="shared" si="28"/>
        <v>99200</v>
      </c>
      <c r="Z39" s="58">
        <f t="shared" si="28"/>
        <v>104000</v>
      </c>
      <c r="AA39" s="58">
        <f t="shared" si="28"/>
        <v>93600</v>
      </c>
      <c r="AB39" s="58">
        <f t="shared" si="28"/>
        <v>56000</v>
      </c>
      <c r="AC39" s="58">
        <f t="shared" si="28"/>
        <v>64800</v>
      </c>
      <c r="AD39" s="58">
        <f t="shared" si="28"/>
        <v>57600</v>
      </c>
      <c r="AE39" s="58">
        <f t="shared" si="28"/>
        <v>48800</v>
      </c>
      <c r="AF39" s="58">
        <f t="shared" si="28"/>
        <v>247200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13533.333333333334</v>
      </c>
      <c r="C40" s="58">
        <f t="shared" si="29"/>
        <v>49500</v>
      </c>
      <c r="D40" s="58">
        <f t="shared" si="29"/>
        <v>93666.666666666657</v>
      </c>
      <c r="E40" s="58">
        <f t="shared" si="29"/>
        <v>147933.33333333334</v>
      </c>
      <c r="F40" s="58">
        <f t="shared" si="29"/>
        <v>240300</v>
      </c>
      <c r="G40" s="58">
        <f t="shared" si="29"/>
        <v>309100</v>
      </c>
      <c r="H40" s="58">
        <f t="shared" si="29"/>
        <v>629200</v>
      </c>
      <c r="I40" s="58">
        <f t="shared" si="29"/>
        <v>539500</v>
      </c>
      <c r="J40" s="92">
        <f t="shared" si="29"/>
        <v>1264233.3333333333</v>
      </c>
      <c r="K40" s="69">
        <f t="shared" si="29"/>
        <v>1278700</v>
      </c>
      <c r="L40" s="69">
        <f t="shared" si="29"/>
        <v>1331400</v>
      </c>
      <c r="M40" s="101">
        <f t="shared" si="29"/>
        <v>1468933.3333333333</v>
      </c>
      <c r="N40" s="58">
        <f t="shared" si="29"/>
        <v>1372000</v>
      </c>
      <c r="O40" s="58">
        <f t="shared" si="29"/>
        <v>694400</v>
      </c>
      <c r="P40" s="58">
        <f t="shared" si="29"/>
        <v>673600</v>
      </c>
      <c r="Q40" s="58">
        <f t="shared" si="29"/>
        <v>460000</v>
      </c>
      <c r="R40" s="58">
        <f t="shared" si="29"/>
        <v>410400</v>
      </c>
      <c r="S40" s="58">
        <f t="shared" si="29"/>
        <v>436000</v>
      </c>
      <c r="T40" s="58">
        <f t="shared" si="29"/>
        <v>283200</v>
      </c>
      <c r="U40" s="58">
        <f t="shared" si="29"/>
        <v>216800</v>
      </c>
      <c r="V40" s="58">
        <f t="shared" si="29"/>
        <v>231200</v>
      </c>
      <c r="W40" s="58">
        <f t="shared" si="29"/>
        <v>168800</v>
      </c>
      <c r="X40" s="58">
        <f t="shared" si="29"/>
        <v>144000</v>
      </c>
      <c r="Y40" s="58">
        <f t="shared" si="29"/>
        <v>99200</v>
      </c>
      <c r="Z40" s="58">
        <f t="shared" si="29"/>
        <v>104000</v>
      </c>
      <c r="AA40" s="58">
        <f t="shared" si="29"/>
        <v>93600</v>
      </c>
      <c r="AB40" s="58">
        <f t="shared" si="29"/>
        <v>56000</v>
      </c>
      <c r="AC40" s="58">
        <f t="shared" si="29"/>
        <v>64800</v>
      </c>
      <c r="AD40" s="58">
        <f t="shared" si="29"/>
        <v>57600</v>
      </c>
      <c r="AE40" s="58">
        <f t="shared" si="29"/>
        <v>48800</v>
      </c>
      <c r="AF40" s="58">
        <f t="shared" si="29"/>
        <v>247200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13533.333333333334</v>
      </c>
      <c r="C41" s="58">
        <f t="shared" si="30"/>
        <v>49500</v>
      </c>
      <c r="D41" s="58">
        <f t="shared" si="30"/>
        <v>93666.666666666657</v>
      </c>
      <c r="E41" s="58">
        <f t="shared" si="30"/>
        <v>147933.33333333334</v>
      </c>
      <c r="F41" s="58">
        <f t="shared" si="30"/>
        <v>240300</v>
      </c>
      <c r="G41" s="58">
        <f t="shared" si="30"/>
        <v>309100</v>
      </c>
      <c r="H41" s="58">
        <f t="shared" si="30"/>
        <v>629200</v>
      </c>
      <c r="I41" s="58">
        <f t="shared" si="30"/>
        <v>539500</v>
      </c>
      <c r="J41" s="92">
        <f t="shared" si="30"/>
        <v>1264233.3333333333</v>
      </c>
      <c r="K41" s="69">
        <f t="shared" si="30"/>
        <v>1278700</v>
      </c>
      <c r="L41" s="69">
        <f t="shared" si="30"/>
        <v>1331400</v>
      </c>
      <c r="M41" s="101">
        <f t="shared" si="30"/>
        <v>1468933.3333333333</v>
      </c>
      <c r="N41" s="58">
        <f t="shared" si="30"/>
        <v>1372000</v>
      </c>
      <c r="O41" s="58">
        <f t="shared" si="30"/>
        <v>694400</v>
      </c>
      <c r="P41" s="58">
        <f t="shared" si="30"/>
        <v>673600</v>
      </c>
      <c r="Q41" s="58">
        <f t="shared" si="30"/>
        <v>460000</v>
      </c>
      <c r="R41" s="58">
        <f t="shared" si="30"/>
        <v>410400</v>
      </c>
      <c r="S41" s="58">
        <f t="shared" si="30"/>
        <v>436000</v>
      </c>
      <c r="T41" s="58">
        <f t="shared" si="30"/>
        <v>283200</v>
      </c>
      <c r="U41" s="58">
        <f t="shared" si="30"/>
        <v>216800</v>
      </c>
      <c r="V41" s="58">
        <f t="shared" si="30"/>
        <v>231200</v>
      </c>
      <c r="W41" s="58">
        <f t="shared" si="30"/>
        <v>168800</v>
      </c>
      <c r="X41" s="58">
        <f t="shared" si="30"/>
        <v>144000</v>
      </c>
      <c r="Y41" s="58">
        <f t="shared" si="30"/>
        <v>99200</v>
      </c>
      <c r="Z41" s="58">
        <f t="shared" si="30"/>
        <v>104000</v>
      </c>
      <c r="AA41" s="58">
        <f t="shared" si="30"/>
        <v>93600</v>
      </c>
      <c r="AB41" s="58">
        <f t="shared" si="30"/>
        <v>56000</v>
      </c>
      <c r="AC41" s="58">
        <f t="shared" si="30"/>
        <v>64800</v>
      </c>
      <c r="AD41" s="58">
        <f t="shared" si="30"/>
        <v>57600</v>
      </c>
      <c r="AE41" s="58">
        <f t="shared" si="30"/>
        <v>48800</v>
      </c>
      <c r="AF41" s="58">
        <f t="shared" si="30"/>
        <v>247200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13533.333333333334</v>
      </c>
      <c r="C42" s="58">
        <f t="shared" si="31"/>
        <v>49500</v>
      </c>
      <c r="D42" s="58">
        <f t="shared" si="31"/>
        <v>93666.666666666657</v>
      </c>
      <c r="E42" s="58">
        <f t="shared" si="31"/>
        <v>147933.33333333334</v>
      </c>
      <c r="F42" s="58">
        <f t="shared" si="31"/>
        <v>240300</v>
      </c>
      <c r="G42" s="58">
        <f t="shared" si="31"/>
        <v>309100</v>
      </c>
      <c r="H42" s="58">
        <f t="shared" si="31"/>
        <v>629200</v>
      </c>
      <c r="I42" s="58">
        <f t="shared" si="31"/>
        <v>539500</v>
      </c>
      <c r="J42" s="92">
        <f t="shared" si="31"/>
        <v>1264233.3333333333</v>
      </c>
      <c r="K42" s="69">
        <f t="shared" si="31"/>
        <v>1278700</v>
      </c>
      <c r="L42" s="69">
        <f t="shared" si="31"/>
        <v>1331400</v>
      </c>
      <c r="M42" s="101">
        <f t="shared" si="31"/>
        <v>1468933.3333333333</v>
      </c>
      <c r="N42" s="58">
        <f t="shared" si="31"/>
        <v>1372000</v>
      </c>
      <c r="O42" s="58">
        <f t="shared" si="31"/>
        <v>694400</v>
      </c>
      <c r="P42" s="58">
        <f t="shared" si="31"/>
        <v>673600</v>
      </c>
      <c r="Q42" s="58">
        <f t="shared" si="31"/>
        <v>460000</v>
      </c>
      <c r="R42" s="58">
        <f t="shared" si="31"/>
        <v>410400</v>
      </c>
      <c r="S42" s="58">
        <f t="shared" si="31"/>
        <v>436000</v>
      </c>
      <c r="T42" s="58">
        <f t="shared" si="31"/>
        <v>283200</v>
      </c>
      <c r="U42" s="58">
        <f t="shared" si="31"/>
        <v>216800</v>
      </c>
      <c r="V42" s="58">
        <f t="shared" si="31"/>
        <v>231200</v>
      </c>
      <c r="W42" s="58">
        <f t="shared" si="31"/>
        <v>168800</v>
      </c>
      <c r="X42" s="58">
        <f t="shared" si="31"/>
        <v>144000</v>
      </c>
      <c r="Y42" s="58">
        <f t="shared" si="31"/>
        <v>99200</v>
      </c>
      <c r="Z42" s="58">
        <f t="shared" si="31"/>
        <v>104000</v>
      </c>
      <c r="AA42" s="58">
        <f t="shared" si="31"/>
        <v>93600</v>
      </c>
      <c r="AB42" s="58">
        <f t="shared" si="31"/>
        <v>56000</v>
      </c>
      <c r="AC42" s="58">
        <f t="shared" si="31"/>
        <v>64800</v>
      </c>
      <c r="AD42" s="58">
        <f t="shared" si="31"/>
        <v>57600</v>
      </c>
      <c r="AE42" s="58">
        <f t="shared" si="31"/>
        <v>48800</v>
      </c>
      <c r="AF42" s="58">
        <f t="shared" si="31"/>
        <v>247200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13533.333333333334</v>
      </c>
      <c r="C43" s="58">
        <f t="shared" si="32"/>
        <v>49500</v>
      </c>
      <c r="D43" s="58">
        <f t="shared" si="32"/>
        <v>93666.666666666657</v>
      </c>
      <c r="E43" s="58">
        <f t="shared" si="32"/>
        <v>147933.33333333334</v>
      </c>
      <c r="F43" s="58">
        <f t="shared" si="32"/>
        <v>240300</v>
      </c>
      <c r="G43" s="58">
        <f t="shared" si="32"/>
        <v>309100</v>
      </c>
      <c r="H43" s="58">
        <f t="shared" si="32"/>
        <v>629200</v>
      </c>
      <c r="I43" s="58">
        <f t="shared" si="32"/>
        <v>539500</v>
      </c>
      <c r="J43" s="92">
        <f t="shared" si="32"/>
        <v>1264233.3333333333</v>
      </c>
      <c r="K43" s="69">
        <f t="shared" si="32"/>
        <v>1278700</v>
      </c>
      <c r="L43" s="69">
        <f t="shared" si="32"/>
        <v>1331400</v>
      </c>
      <c r="M43" s="101">
        <f t="shared" si="32"/>
        <v>1468933.3333333333</v>
      </c>
      <c r="N43" s="58">
        <f t="shared" si="32"/>
        <v>1372000</v>
      </c>
      <c r="O43" s="58">
        <f t="shared" si="32"/>
        <v>694400</v>
      </c>
      <c r="P43" s="58">
        <f t="shared" si="32"/>
        <v>673600</v>
      </c>
      <c r="Q43" s="58">
        <f t="shared" si="32"/>
        <v>460000</v>
      </c>
      <c r="R43" s="58">
        <f t="shared" si="32"/>
        <v>410400</v>
      </c>
      <c r="S43" s="58">
        <f t="shared" si="32"/>
        <v>436000</v>
      </c>
      <c r="T43" s="58">
        <f t="shared" si="32"/>
        <v>283200</v>
      </c>
      <c r="U43" s="58">
        <f t="shared" si="32"/>
        <v>216800</v>
      </c>
      <c r="V43" s="58">
        <f t="shared" si="32"/>
        <v>231200</v>
      </c>
      <c r="W43" s="58">
        <f t="shared" si="32"/>
        <v>168800</v>
      </c>
      <c r="X43" s="58">
        <f t="shared" si="32"/>
        <v>144000</v>
      </c>
      <c r="Y43" s="58">
        <f t="shared" si="32"/>
        <v>99200</v>
      </c>
      <c r="Z43" s="58">
        <f t="shared" si="32"/>
        <v>104000</v>
      </c>
      <c r="AA43" s="58">
        <f t="shared" si="32"/>
        <v>93600</v>
      </c>
      <c r="AB43" s="58">
        <f t="shared" si="32"/>
        <v>56000</v>
      </c>
      <c r="AC43" s="58">
        <f t="shared" si="32"/>
        <v>64800</v>
      </c>
      <c r="AD43" s="58">
        <f t="shared" si="32"/>
        <v>57600</v>
      </c>
      <c r="AE43" s="58">
        <f t="shared" si="32"/>
        <v>48800</v>
      </c>
      <c r="AF43" s="58">
        <f t="shared" si="32"/>
        <v>247200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13533.333333333334</v>
      </c>
      <c r="C44" s="58">
        <f t="shared" si="33"/>
        <v>49500</v>
      </c>
      <c r="D44" s="58">
        <f t="shared" si="33"/>
        <v>93666.666666666657</v>
      </c>
      <c r="E44" s="58">
        <f t="shared" si="33"/>
        <v>147933.33333333334</v>
      </c>
      <c r="F44" s="58">
        <f t="shared" si="33"/>
        <v>240300</v>
      </c>
      <c r="G44" s="58">
        <f t="shared" si="33"/>
        <v>309100</v>
      </c>
      <c r="H44" s="58">
        <f t="shared" si="33"/>
        <v>629200</v>
      </c>
      <c r="I44" s="58">
        <f t="shared" si="33"/>
        <v>539500</v>
      </c>
      <c r="J44" s="92">
        <f t="shared" si="33"/>
        <v>1264233.3333333333</v>
      </c>
      <c r="K44" s="69">
        <f t="shared" si="33"/>
        <v>1278700</v>
      </c>
      <c r="L44" s="69">
        <f t="shared" si="33"/>
        <v>1331400</v>
      </c>
      <c r="M44" s="101">
        <f t="shared" si="33"/>
        <v>1468933.3333333333</v>
      </c>
      <c r="N44" s="58">
        <f t="shared" si="33"/>
        <v>1372000</v>
      </c>
      <c r="O44" s="58">
        <f t="shared" si="33"/>
        <v>694400</v>
      </c>
      <c r="P44" s="58">
        <f t="shared" si="33"/>
        <v>673600</v>
      </c>
      <c r="Q44" s="58">
        <f t="shared" si="33"/>
        <v>460000</v>
      </c>
      <c r="R44" s="58">
        <f t="shared" si="33"/>
        <v>410400</v>
      </c>
      <c r="S44" s="58">
        <f t="shared" si="33"/>
        <v>436000</v>
      </c>
      <c r="T44" s="58">
        <f t="shared" si="33"/>
        <v>283200</v>
      </c>
      <c r="U44" s="58">
        <f t="shared" si="33"/>
        <v>216800</v>
      </c>
      <c r="V44" s="58">
        <f t="shared" si="33"/>
        <v>231200</v>
      </c>
      <c r="W44" s="58">
        <f t="shared" si="33"/>
        <v>168800</v>
      </c>
      <c r="X44" s="58">
        <f t="shared" si="33"/>
        <v>144000</v>
      </c>
      <c r="Y44" s="58">
        <f t="shared" si="33"/>
        <v>99200</v>
      </c>
      <c r="Z44" s="58">
        <f t="shared" si="33"/>
        <v>104000</v>
      </c>
      <c r="AA44" s="58">
        <f t="shared" si="33"/>
        <v>93600</v>
      </c>
      <c r="AB44" s="58">
        <f t="shared" si="33"/>
        <v>56000</v>
      </c>
      <c r="AC44" s="58">
        <f t="shared" si="33"/>
        <v>64800</v>
      </c>
      <c r="AD44" s="58">
        <f t="shared" si="33"/>
        <v>57600</v>
      </c>
      <c r="AE44" s="58">
        <f t="shared" si="33"/>
        <v>48800</v>
      </c>
      <c r="AF44" s="58">
        <f t="shared" si="33"/>
        <v>247200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13533.333333333334</v>
      </c>
      <c r="C45" s="58">
        <f t="shared" si="34"/>
        <v>49500</v>
      </c>
      <c r="D45" s="58">
        <f t="shared" si="34"/>
        <v>93666.666666666657</v>
      </c>
      <c r="E45" s="58">
        <f t="shared" si="34"/>
        <v>147933.33333333334</v>
      </c>
      <c r="F45" s="58">
        <f t="shared" si="34"/>
        <v>240300</v>
      </c>
      <c r="G45" s="58">
        <f t="shared" si="34"/>
        <v>309100</v>
      </c>
      <c r="H45" s="58">
        <f t="shared" si="34"/>
        <v>629200</v>
      </c>
      <c r="I45" s="58">
        <f t="shared" si="34"/>
        <v>539500</v>
      </c>
      <c r="J45" s="92">
        <f t="shared" si="34"/>
        <v>1264233.3333333333</v>
      </c>
      <c r="K45" s="69">
        <f t="shared" si="34"/>
        <v>1278700</v>
      </c>
      <c r="L45" s="69">
        <f t="shared" si="34"/>
        <v>1331400</v>
      </c>
      <c r="M45" s="101">
        <f t="shared" si="34"/>
        <v>1468933.3333333333</v>
      </c>
      <c r="N45" s="58">
        <f t="shared" si="34"/>
        <v>1372000</v>
      </c>
      <c r="O45" s="58">
        <f t="shared" si="34"/>
        <v>694400</v>
      </c>
      <c r="P45" s="58">
        <f t="shared" si="34"/>
        <v>673600</v>
      </c>
      <c r="Q45" s="58">
        <f t="shared" si="34"/>
        <v>460000</v>
      </c>
      <c r="R45" s="58">
        <f t="shared" si="34"/>
        <v>410400</v>
      </c>
      <c r="S45" s="58">
        <f t="shared" si="34"/>
        <v>436000</v>
      </c>
      <c r="T45" s="58">
        <f t="shared" si="34"/>
        <v>283200</v>
      </c>
      <c r="U45" s="58">
        <f t="shared" si="34"/>
        <v>216800</v>
      </c>
      <c r="V45" s="58">
        <f t="shared" si="34"/>
        <v>231200</v>
      </c>
      <c r="W45" s="58">
        <f t="shared" si="34"/>
        <v>168800</v>
      </c>
      <c r="X45" s="58">
        <f t="shared" si="34"/>
        <v>144000</v>
      </c>
      <c r="Y45" s="58">
        <f t="shared" si="34"/>
        <v>99200</v>
      </c>
      <c r="Z45" s="58">
        <f t="shared" si="34"/>
        <v>104000</v>
      </c>
      <c r="AA45" s="58">
        <f t="shared" si="34"/>
        <v>93600</v>
      </c>
      <c r="AB45" s="58">
        <f t="shared" si="34"/>
        <v>56000</v>
      </c>
      <c r="AC45" s="58">
        <f t="shared" si="34"/>
        <v>64800</v>
      </c>
      <c r="AD45" s="58">
        <f t="shared" si="34"/>
        <v>57600</v>
      </c>
      <c r="AE45" s="58">
        <f t="shared" si="34"/>
        <v>48800</v>
      </c>
      <c r="AF45" s="58">
        <f t="shared" si="34"/>
        <v>247200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13533.333333333334</v>
      </c>
      <c r="C46" s="58">
        <f t="shared" si="35"/>
        <v>49500</v>
      </c>
      <c r="D46" s="58">
        <f t="shared" si="35"/>
        <v>93666.666666666657</v>
      </c>
      <c r="E46" s="58">
        <f t="shared" si="35"/>
        <v>147933.33333333334</v>
      </c>
      <c r="F46" s="58">
        <f t="shared" si="35"/>
        <v>240300</v>
      </c>
      <c r="G46" s="58">
        <f t="shared" si="35"/>
        <v>309100</v>
      </c>
      <c r="H46" s="58">
        <f t="shared" si="35"/>
        <v>629200</v>
      </c>
      <c r="I46" s="58">
        <f t="shared" si="35"/>
        <v>539500</v>
      </c>
      <c r="J46" s="92">
        <f t="shared" si="35"/>
        <v>1264233.3333333333</v>
      </c>
      <c r="K46" s="69">
        <f t="shared" si="35"/>
        <v>1278700</v>
      </c>
      <c r="L46" s="69">
        <f t="shared" si="35"/>
        <v>1331400</v>
      </c>
      <c r="M46" s="101">
        <f t="shared" si="35"/>
        <v>1468933.3333333333</v>
      </c>
      <c r="N46" s="58">
        <f t="shared" si="35"/>
        <v>1372000</v>
      </c>
      <c r="O46" s="58">
        <f t="shared" si="35"/>
        <v>694400</v>
      </c>
      <c r="P46" s="58">
        <f t="shared" si="35"/>
        <v>673600</v>
      </c>
      <c r="Q46" s="58">
        <f t="shared" si="35"/>
        <v>460000</v>
      </c>
      <c r="R46" s="58">
        <f t="shared" si="35"/>
        <v>410400</v>
      </c>
      <c r="S46" s="58">
        <f t="shared" si="35"/>
        <v>436000</v>
      </c>
      <c r="T46" s="58">
        <f t="shared" si="35"/>
        <v>283200</v>
      </c>
      <c r="U46" s="58">
        <f t="shared" si="35"/>
        <v>216800</v>
      </c>
      <c r="V46" s="58">
        <f t="shared" si="35"/>
        <v>231200</v>
      </c>
      <c r="W46" s="58">
        <f t="shared" si="35"/>
        <v>168800</v>
      </c>
      <c r="X46" s="58">
        <f t="shared" si="35"/>
        <v>144000</v>
      </c>
      <c r="Y46" s="58">
        <f t="shared" si="35"/>
        <v>99200</v>
      </c>
      <c r="Z46" s="58">
        <f t="shared" si="35"/>
        <v>104000</v>
      </c>
      <c r="AA46" s="58">
        <f t="shared" si="35"/>
        <v>93600</v>
      </c>
      <c r="AB46" s="58">
        <f t="shared" si="35"/>
        <v>56000</v>
      </c>
      <c r="AC46" s="58">
        <f t="shared" si="35"/>
        <v>64800</v>
      </c>
      <c r="AD46" s="58">
        <f t="shared" si="35"/>
        <v>57600</v>
      </c>
      <c r="AE46" s="58">
        <f t="shared" si="35"/>
        <v>48800</v>
      </c>
      <c r="AF46" s="58">
        <f t="shared" si="35"/>
        <v>247200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10908.713103216198</v>
      </c>
      <c r="C50" s="58">
        <f t="shared" si="37"/>
        <v>39900.095956344965</v>
      </c>
      <c r="D50" s="58">
        <f t="shared" si="37"/>
        <v>75501.191674969246</v>
      </c>
      <c r="E50" s="58">
        <f t="shared" si="37"/>
        <v>119243.51909377705</v>
      </c>
      <c r="F50" s="58">
        <f t="shared" si="37"/>
        <v>193696.82946080191</v>
      </c>
      <c r="G50" s="58">
        <f t="shared" si="37"/>
        <v>249153.93252739852</v>
      </c>
      <c r="H50" s="58">
        <f t="shared" si="37"/>
        <v>507174.55304509599</v>
      </c>
      <c r="I50" s="58">
        <f t="shared" si="37"/>
        <v>434870.74279693147</v>
      </c>
      <c r="J50" s="110">
        <f t="shared" ref="J50:AF50" si="38">J$5/85*((1+$H$1-$K$1)/(1+$F$1))^($A26-$C$1)*J8</f>
        <v>959106.95303548127</v>
      </c>
      <c r="K50" s="70">
        <f t="shared" si="38"/>
        <v>867968.14799580304</v>
      </c>
      <c r="L50" s="70">
        <f t="shared" si="38"/>
        <v>817669.84521447122</v>
      </c>
      <c r="M50" s="216">
        <f t="shared" si="38"/>
        <v>823688.44554728013</v>
      </c>
      <c r="N50" s="63">
        <f t="shared" si="38"/>
        <v>737278.54076909472</v>
      </c>
      <c r="O50" s="63">
        <f t="shared" si="38"/>
        <v>373153.22063415404</v>
      </c>
      <c r="P50" s="63">
        <f t="shared" si="38"/>
        <v>361975.82001608034</v>
      </c>
      <c r="Q50" s="63">
        <f t="shared" si="38"/>
        <v>247192.51366893848</v>
      </c>
      <c r="R50" s="63">
        <f t="shared" si="38"/>
        <v>220538.71219507031</v>
      </c>
      <c r="S50" s="63">
        <f t="shared" si="38"/>
        <v>234295.51295577647</v>
      </c>
      <c r="T50" s="63">
        <f t="shared" si="38"/>
        <v>152184.6084153117</v>
      </c>
      <c r="U50" s="63">
        <f t="shared" si="38"/>
        <v>116502.90644223013</v>
      </c>
      <c r="V50" s="63">
        <f t="shared" si="38"/>
        <v>124241.10687012733</v>
      </c>
      <c r="W50" s="63">
        <f t="shared" si="38"/>
        <v>90708.905015906115</v>
      </c>
      <c r="X50" s="63">
        <f t="shared" si="38"/>
        <v>77382.004278972046</v>
      </c>
      <c r="Y50" s="63">
        <f t="shared" si="38"/>
        <v>53307.602947736297</v>
      </c>
      <c r="Z50" s="63">
        <f t="shared" si="38"/>
        <v>55887.0030903687</v>
      </c>
      <c r="AA50" s="63">
        <f t="shared" si="38"/>
        <v>50298.302781331826</v>
      </c>
      <c r="AB50" s="63">
        <f t="shared" si="38"/>
        <v>30093.001664044685</v>
      </c>
      <c r="AC50" s="63">
        <f t="shared" si="38"/>
        <v>34821.901925537422</v>
      </c>
      <c r="AD50" s="63">
        <f t="shared" si="38"/>
        <v>30952.801711588818</v>
      </c>
      <c r="AE50" s="63">
        <f t="shared" si="38"/>
        <v>26223.90145009608</v>
      </c>
      <c r="AF50" s="63">
        <f t="shared" si="38"/>
        <v>132839.10734556869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10793.27138202682</v>
      </c>
      <c r="C51" s="58">
        <f t="shared" si="39"/>
        <v>39477.852222438007</v>
      </c>
      <c r="D51" s="58">
        <f t="shared" si="39"/>
        <v>74702.198481515676</v>
      </c>
      <c r="E51" s="58">
        <f t="shared" si="39"/>
        <v>117981.62165870698</v>
      </c>
      <c r="F51" s="58">
        <f t="shared" si="39"/>
        <v>191647.0280616536</v>
      </c>
      <c r="G51" s="58">
        <f t="shared" si="39"/>
        <v>246517.25498900173</v>
      </c>
      <c r="H51" s="58">
        <f t="shared" si="39"/>
        <v>501807.36602743424</v>
      </c>
      <c r="I51" s="58">
        <f t="shared" si="39"/>
        <v>430268.71260616777</v>
      </c>
      <c r="J51" s="110">
        <f t="shared" si="39"/>
        <v>948957.18042568828</v>
      </c>
      <c r="K51" s="70">
        <f t="shared" si="39"/>
        <v>858782.85400244931</v>
      </c>
      <c r="L51" s="70">
        <f t="shared" si="39"/>
        <v>809016.83423113357</v>
      </c>
      <c r="M51" s="216">
        <f t="shared" si="39"/>
        <v>814971.74257983791</v>
      </c>
      <c r="N51" s="58">
        <f t="shared" si="39"/>
        <v>729476.27271629544</v>
      </c>
      <c r="O51" s="58">
        <f t="shared" si="39"/>
        <v>369204.31761967606</v>
      </c>
      <c r="P51" s="58">
        <f t="shared" si="39"/>
        <v>358145.20211493922</v>
      </c>
      <c r="Q51" s="58">
        <f t="shared" si="39"/>
        <v>244576.59289321862</v>
      </c>
      <c r="R51" s="58">
        <f t="shared" si="39"/>
        <v>218204.85592038458</v>
      </c>
      <c r="S51" s="58">
        <f t="shared" si="39"/>
        <v>231816.07500313767</v>
      </c>
      <c r="T51" s="58">
        <f t="shared" si="39"/>
        <v>150574.11110295544</v>
      </c>
      <c r="U51" s="58">
        <f t="shared" si="39"/>
        <v>115270.01160706478</v>
      </c>
      <c r="V51" s="58">
        <f t="shared" si="39"/>
        <v>122926.32234111335</v>
      </c>
      <c r="W51" s="58">
        <f t="shared" si="39"/>
        <v>89748.975826902824</v>
      </c>
      <c r="X51" s="58">
        <f t="shared" si="39"/>
        <v>76563.107340485818</v>
      </c>
      <c r="Y51" s="58">
        <f t="shared" si="39"/>
        <v>52743.473945668011</v>
      </c>
      <c r="Z51" s="58">
        <f t="shared" si="39"/>
        <v>55295.577523684209</v>
      </c>
      <c r="AA51" s="58">
        <f t="shared" si="39"/>
        <v>49766.019771315783</v>
      </c>
      <c r="AB51" s="58">
        <f t="shared" si="39"/>
        <v>29774.541743522266</v>
      </c>
      <c r="AC51" s="58">
        <f t="shared" si="39"/>
        <v>34453.398303218622</v>
      </c>
      <c r="AD51" s="58">
        <f t="shared" si="39"/>
        <v>30625.242936194329</v>
      </c>
      <c r="AE51" s="58">
        <f t="shared" si="39"/>
        <v>25946.386376497972</v>
      </c>
      <c r="AF51" s="58">
        <f t="shared" si="39"/>
        <v>131433.334267834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10679.051325653912</v>
      </c>
      <c r="C52" s="58">
        <f t="shared" si="40"/>
        <v>39060.076893093756</v>
      </c>
      <c r="D52" s="58">
        <f t="shared" si="40"/>
        <v>73911.660652924867</v>
      </c>
      <c r="E52" s="58">
        <f t="shared" si="40"/>
        <v>116733.07828387211</v>
      </c>
      <c r="F52" s="58">
        <f t="shared" si="40"/>
        <v>189618.91873556425</v>
      </c>
      <c r="G52" s="58">
        <f t="shared" si="40"/>
        <v>243908.48015465206</v>
      </c>
      <c r="H52" s="58">
        <f t="shared" si="40"/>
        <v>496496.97739665845</v>
      </c>
      <c r="I52" s="58">
        <f t="shared" si="40"/>
        <v>425715.38351159758</v>
      </c>
      <c r="J52" s="110">
        <f t="shared" si="40"/>
        <v>938914.81803089194</v>
      </c>
      <c r="K52" s="70">
        <f t="shared" si="40"/>
        <v>849694.76360572432</v>
      </c>
      <c r="L52" s="70">
        <f t="shared" si="40"/>
        <v>800455.3939465516</v>
      </c>
      <c r="M52" s="216">
        <f t="shared" si="40"/>
        <v>806347.28433311905</v>
      </c>
      <c r="N52" s="58">
        <f t="shared" si="40"/>
        <v>721756.57235454035</v>
      </c>
      <c r="O52" s="58">
        <f t="shared" si="40"/>
        <v>365297.20396719594</v>
      </c>
      <c r="P52" s="58">
        <f t="shared" si="40"/>
        <v>354355.12182071316</v>
      </c>
      <c r="Q52" s="58">
        <f t="shared" si="40"/>
        <v>241988.35516260104</v>
      </c>
      <c r="R52" s="58">
        <f t="shared" si="40"/>
        <v>215895.69773637273</v>
      </c>
      <c r="S52" s="58">
        <f t="shared" si="40"/>
        <v>229362.87576281317</v>
      </c>
      <c r="T52" s="58">
        <f t="shared" si="40"/>
        <v>148980.65691749696</v>
      </c>
      <c r="U52" s="58">
        <f t="shared" si="40"/>
        <v>114050.16391141718</v>
      </c>
      <c r="V52" s="58">
        <f t="shared" si="40"/>
        <v>121625.45155128991</v>
      </c>
      <c r="W52" s="58">
        <f t="shared" si="40"/>
        <v>88799.205111841409</v>
      </c>
      <c r="X52" s="58">
        <f t="shared" si="40"/>
        <v>75752.876398727269</v>
      </c>
      <c r="Y52" s="58">
        <f t="shared" si="40"/>
        <v>52185.314852456562</v>
      </c>
      <c r="Z52" s="58">
        <f t="shared" si="40"/>
        <v>54710.410732414144</v>
      </c>
      <c r="AA52" s="58">
        <f t="shared" si="40"/>
        <v>49239.36965917272</v>
      </c>
      <c r="AB52" s="58">
        <f t="shared" si="40"/>
        <v>29459.451932838387</v>
      </c>
      <c r="AC52" s="58">
        <f t="shared" si="40"/>
        <v>34088.794379427272</v>
      </c>
      <c r="AD52" s="58">
        <f t="shared" si="40"/>
        <v>30301.15055949091</v>
      </c>
      <c r="AE52" s="58">
        <f t="shared" si="40"/>
        <v>25671.808112902021</v>
      </c>
      <c r="AF52" s="58">
        <f t="shared" si="40"/>
        <v>130042.43781781515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10566.040005799903</v>
      </c>
      <c r="C53" s="58">
        <f t="shared" si="41"/>
        <v>38646.722681312465</v>
      </c>
      <c r="D53" s="58">
        <f t="shared" si="41"/>
        <v>73129.488710092934</v>
      </c>
      <c r="E53" s="58">
        <f t="shared" si="41"/>
        <v>115497.74764960587</v>
      </c>
      <c r="F53" s="58">
        <f t="shared" si="41"/>
        <v>187612.27192564419</v>
      </c>
      <c r="G53" s="58">
        <f t="shared" si="41"/>
        <v>241327.31274330668</v>
      </c>
      <c r="H53" s="58">
        <f t="shared" si="41"/>
        <v>491242.78608246078</v>
      </c>
      <c r="I53" s="58">
        <f t="shared" si="41"/>
        <v>421210.24013268837</v>
      </c>
      <c r="J53" s="110">
        <f t="shared" si="41"/>
        <v>928978.72917988535</v>
      </c>
      <c r="K53" s="70">
        <f t="shared" si="41"/>
        <v>840702.84814620728</v>
      </c>
      <c r="L53" s="70">
        <f t="shared" si="41"/>
        <v>791984.55531158322</v>
      </c>
      <c r="M53" s="216">
        <f t="shared" si="41"/>
        <v>797814.09462512762</v>
      </c>
      <c r="N53" s="58">
        <f t="shared" si="41"/>
        <v>714118.56590923492</v>
      </c>
      <c r="O53" s="58">
        <f t="shared" si="41"/>
        <v>361431.43743977608</v>
      </c>
      <c r="P53" s="58">
        <f t="shared" si="41"/>
        <v>350605.15014319296</v>
      </c>
      <c r="Q53" s="58">
        <f t="shared" si="41"/>
        <v>239427.50752058902</v>
      </c>
      <c r="R53" s="58">
        <f t="shared" si="41"/>
        <v>213610.97627489071</v>
      </c>
      <c r="S53" s="58">
        <f t="shared" si="41"/>
        <v>226935.63756299307</v>
      </c>
      <c r="T53" s="58">
        <f t="shared" si="41"/>
        <v>147404.06549963218</v>
      </c>
      <c r="U53" s="58">
        <f t="shared" si="41"/>
        <v>112843.22528361675</v>
      </c>
      <c r="V53" s="58">
        <f t="shared" si="41"/>
        <v>120338.3472581743</v>
      </c>
      <c r="W53" s="58">
        <f t="shared" si="41"/>
        <v>87859.485368424823</v>
      </c>
      <c r="X53" s="58">
        <f t="shared" si="41"/>
        <v>74951.219745575683</v>
      </c>
      <c r="Y53" s="58">
        <f t="shared" si="41"/>
        <v>51633.06249139658</v>
      </c>
      <c r="Z53" s="58">
        <f t="shared" si="41"/>
        <v>54131.436482915771</v>
      </c>
      <c r="AA53" s="58">
        <f t="shared" si="41"/>
        <v>48718.292834624182</v>
      </c>
      <c r="AB53" s="58">
        <f t="shared" si="41"/>
        <v>29147.69656772388</v>
      </c>
      <c r="AC53" s="58">
        <f t="shared" si="41"/>
        <v>33728.048885509052</v>
      </c>
      <c r="AD53" s="58">
        <f t="shared" si="41"/>
        <v>29980.487898230276</v>
      </c>
      <c r="AE53" s="58">
        <f t="shared" si="41"/>
        <v>25400.135580445094</v>
      </c>
      <c r="AF53" s="58">
        <f t="shared" si="41"/>
        <v>128666.26056323825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10454.224630981244</v>
      </c>
      <c r="C54" s="58">
        <f t="shared" si="42"/>
        <v>38237.742800510219</v>
      </c>
      <c r="D54" s="58">
        <f t="shared" si="42"/>
        <v>72355.594120830778</v>
      </c>
      <c r="E54" s="58">
        <f t="shared" si="42"/>
        <v>114275.4899317605</v>
      </c>
      <c r="F54" s="58">
        <f t="shared" si="42"/>
        <v>185626.86050429509</v>
      </c>
      <c r="G54" s="58">
        <f t="shared" si="42"/>
        <v>238773.46059874154</v>
      </c>
      <c r="H54" s="58">
        <f t="shared" si="42"/>
        <v>486044.19737537444</v>
      </c>
      <c r="I54" s="58">
        <f t="shared" si="42"/>
        <v>416752.77254293463</v>
      </c>
      <c r="J54" s="110">
        <f t="shared" si="42"/>
        <v>919147.78923031164</v>
      </c>
      <c r="K54" s="70">
        <f t="shared" si="42"/>
        <v>831806.08985029103</v>
      </c>
      <c r="L54" s="70">
        <f t="shared" si="42"/>
        <v>783603.35953207221</v>
      </c>
      <c r="M54" s="216">
        <f t="shared" si="42"/>
        <v>789371.20760433737</v>
      </c>
      <c r="N54" s="58">
        <f t="shared" si="42"/>
        <v>706561.3888525255</v>
      </c>
      <c r="O54" s="58">
        <f t="shared" si="42"/>
        <v>357606.58048046194</v>
      </c>
      <c r="P54" s="58">
        <f t="shared" si="42"/>
        <v>346894.86263196886</v>
      </c>
      <c r="Q54" s="58">
        <f t="shared" si="42"/>
        <v>236893.76011090507</v>
      </c>
      <c r="R54" s="58">
        <f t="shared" si="42"/>
        <v>211350.43293372923</v>
      </c>
      <c r="S54" s="58">
        <f t="shared" si="42"/>
        <v>224534.08567033612</v>
      </c>
      <c r="T54" s="58">
        <f t="shared" si="42"/>
        <v>145844.15839871371</v>
      </c>
      <c r="U54" s="58">
        <f t="shared" si="42"/>
        <v>111649.05911313962</v>
      </c>
      <c r="V54" s="58">
        <f t="shared" si="42"/>
        <v>119064.86377748098</v>
      </c>
      <c r="W54" s="58">
        <f t="shared" si="42"/>
        <v>86929.710232001671</v>
      </c>
      <c r="X54" s="58">
        <f t="shared" si="42"/>
        <v>74158.046643413763</v>
      </c>
      <c r="Y54" s="58">
        <f t="shared" si="42"/>
        <v>51086.654354351696</v>
      </c>
      <c r="Z54" s="58">
        <f t="shared" si="42"/>
        <v>53558.589242465496</v>
      </c>
      <c r="AA54" s="58">
        <f t="shared" si="42"/>
        <v>48202.730318218928</v>
      </c>
      <c r="AB54" s="58">
        <f t="shared" si="42"/>
        <v>28839.240361327575</v>
      </c>
      <c r="AC54" s="58">
        <f t="shared" si="42"/>
        <v>33371.120989536183</v>
      </c>
      <c r="AD54" s="58">
        <f t="shared" si="42"/>
        <v>29663.218657365505</v>
      </c>
      <c r="AE54" s="58">
        <f t="shared" si="42"/>
        <v>25131.338029156886</v>
      </c>
      <c r="AF54" s="58">
        <f t="shared" si="42"/>
        <v>127304.64673786027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10343.592545080566</v>
      </c>
      <c r="C55" s="58">
        <f t="shared" si="43"/>
        <v>37833.090959223264</v>
      </c>
      <c r="D55" s="58">
        <f t="shared" si="43"/>
        <v>71589.889289843341</v>
      </c>
      <c r="E55" s="58">
        <f t="shared" si="43"/>
        <v>113066.16678588069</v>
      </c>
      <c r="F55" s="58">
        <f t="shared" si="43"/>
        <v>183662.45974750206</v>
      </c>
      <c r="G55" s="58">
        <f t="shared" si="43"/>
        <v>236246.63465648299</v>
      </c>
      <c r="H55" s="58">
        <f t="shared" si="43"/>
        <v>480900.62285946019</v>
      </c>
      <c r="I55" s="58">
        <f t="shared" si="43"/>
        <v>412342.47621214041</v>
      </c>
      <c r="J55" s="110">
        <f t="shared" si="43"/>
        <v>909420.88544136938</v>
      </c>
      <c r="K55" s="70">
        <f t="shared" si="43"/>
        <v>823003.48171498207</v>
      </c>
      <c r="L55" s="70">
        <f t="shared" si="43"/>
        <v>775310.85796032497</v>
      </c>
      <c r="M55" s="216">
        <f t="shared" si="43"/>
        <v>781017.66764036904</v>
      </c>
      <c r="N55" s="58">
        <f t="shared" si="43"/>
        <v>699084.1858054453</v>
      </c>
      <c r="O55" s="58">
        <f t="shared" si="43"/>
        <v>353822.20016275602</v>
      </c>
      <c r="P55" s="58">
        <f t="shared" si="43"/>
        <v>343223.83932838781</v>
      </c>
      <c r="Q55" s="58">
        <f t="shared" si="43"/>
        <v>234386.82614468285</v>
      </c>
      <c r="R55" s="58">
        <f t="shared" si="43"/>
        <v>209113.81184734314</v>
      </c>
      <c r="S55" s="58">
        <f t="shared" si="43"/>
        <v>222157.94825887331</v>
      </c>
      <c r="T55" s="58">
        <f t="shared" si="43"/>
        <v>144300.75905255254</v>
      </c>
      <c r="U55" s="58">
        <f t="shared" si="43"/>
        <v>110467.53023514619</v>
      </c>
      <c r="V55" s="58">
        <f t="shared" si="43"/>
        <v>117804.85696663189</v>
      </c>
      <c r="W55" s="58">
        <f t="shared" si="43"/>
        <v>86009.774463527079</v>
      </c>
      <c r="X55" s="58">
        <f t="shared" si="43"/>
        <v>73373.26731485725</v>
      </c>
      <c r="Y55" s="58">
        <f t="shared" si="43"/>
        <v>50546.028594679425</v>
      </c>
      <c r="Z55" s="58">
        <f t="shared" si="43"/>
        <v>52991.804171841344</v>
      </c>
      <c r="AA55" s="58">
        <f t="shared" si="43"/>
        <v>47692.623754657187</v>
      </c>
      <c r="AB55" s="58">
        <f t="shared" si="43"/>
        <v>28534.048400222258</v>
      </c>
      <c r="AC55" s="58">
        <f t="shared" si="43"/>
        <v>33017.97029168575</v>
      </c>
      <c r="AD55" s="58">
        <f t="shared" si="43"/>
        <v>29349.306925942896</v>
      </c>
      <c r="AE55" s="58">
        <f t="shared" si="43"/>
        <v>24865.385034479397</v>
      </c>
      <c r="AF55" s="58">
        <f t="shared" si="43"/>
        <v>125957.44222383822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10234.13122591418</v>
      </c>
      <c r="C56" s="58">
        <f t="shared" si="44"/>
        <v>37432.721355868372</v>
      </c>
      <c r="D56" s="58">
        <f t="shared" si="44"/>
        <v>70832.287548814886</v>
      </c>
      <c r="E56" s="58">
        <f t="shared" si="44"/>
        <v>111869.64133154466</v>
      </c>
      <c r="F56" s="58">
        <f t="shared" si="44"/>
        <v>181718.84730939742</v>
      </c>
      <c r="G56" s="58">
        <f t="shared" si="44"/>
        <v>233746.54891108911</v>
      </c>
      <c r="H56" s="58">
        <f t="shared" si="44"/>
        <v>475811.48034570465</v>
      </c>
      <c r="I56" s="58">
        <f t="shared" si="44"/>
        <v>407978.85194931284</v>
      </c>
      <c r="J56" s="110">
        <f t="shared" si="44"/>
        <v>899796.91684786347</v>
      </c>
      <c r="K56" s="70">
        <f t="shared" si="44"/>
        <v>814294.02739392058</v>
      </c>
      <c r="L56" s="70">
        <f t="shared" si="44"/>
        <v>767106.11198773503</v>
      </c>
      <c r="M56" s="216">
        <f t="shared" si="44"/>
        <v>772752.52921582526</v>
      </c>
      <c r="N56" s="58">
        <f t="shared" si="44"/>
        <v>691686.11044109636</v>
      </c>
      <c r="O56" s="58">
        <f t="shared" si="44"/>
        <v>350077.86814161617</v>
      </c>
      <c r="P56" s="58">
        <f t="shared" si="44"/>
        <v>339591.66471801937</v>
      </c>
      <c r="Q56" s="58">
        <f t="shared" si="44"/>
        <v>231906.42186800609</v>
      </c>
      <c r="R56" s="58">
        <f t="shared" si="44"/>
        <v>206900.85985789064</v>
      </c>
      <c r="S56" s="58">
        <f t="shared" si="44"/>
        <v>219806.95637924055</v>
      </c>
      <c r="T56" s="58">
        <f t="shared" si="44"/>
        <v>142773.69276743327</v>
      </c>
      <c r="U56" s="58">
        <f t="shared" si="44"/>
        <v>109298.50491518201</v>
      </c>
      <c r="V56" s="58">
        <f t="shared" si="44"/>
        <v>116558.18420844131</v>
      </c>
      <c r="W56" s="58">
        <f t="shared" si="44"/>
        <v>85099.573937650901</v>
      </c>
      <c r="X56" s="58">
        <f t="shared" si="44"/>
        <v>72596.792932593205</v>
      </c>
      <c r="Y56" s="58">
        <f t="shared" si="44"/>
        <v>50011.124020230869</v>
      </c>
      <c r="Z56" s="58">
        <f t="shared" si="44"/>
        <v>52431.017117983989</v>
      </c>
      <c r="AA56" s="58">
        <f t="shared" si="44"/>
        <v>47187.915406185566</v>
      </c>
      <c r="AB56" s="58">
        <f t="shared" si="44"/>
        <v>28232.086140452913</v>
      </c>
      <c r="AC56" s="58">
        <f t="shared" si="44"/>
        <v>32668.556819666934</v>
      </c>
      <c r="AD56" s="58">
        <f t="shared" si="44"/>
        <v>29038.717173037279</v>
      </c>
      <c r="AE56" s="58">
        <f t="shared" si="44"/>
        <v>24602.246493823255</v>
      </c>
      <c r="AF56" s="58">
        <f t="shared" si="44"/>
        <v>124624.49453428497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10125.828283814697</v>
      </c>
      <c r="C57" s="58">
        <f t="shared" si="45"/>
        <v>37036.588673558697</v>
      </c>
      <c r="D57" s="58">
        <f t="shared" si="45"/>
        <v>70082.703146599262</v>
      </c>
      <c r="E57" s="58">
        <f t="shared" si="45"/>
        <v>110685.77813687101</v>
      </c>
      <c r="F57" s="58">
        <f t="shared" si="45"/>
        <v>179795.80319709406</v>
      </c>
      <c r="G57" s="58">
        <f t="shared" si="45"/>
        <v>231272.92038377756</v>
      </c>
      <c r="H57" s="58">
        <f t="shared" si="45"/>
        <v>470776.19380612386</v>
      </c>
      <c r="I57" s="58">
        <f t="shared" si="45"/>
        <v>403661.40584615985</v>
      </c>
      <c r="J57" s="110">
        <f t="shared" si="45"/>
        <v>890274.79413558985</v>
      </c>
      <c r="K57" s="70">
        <f t="shared" si="45"/>
        <v>805676.74108460615</v>
      </c>
      <c r="L57" s="70">
        <f t="shared" si="45"/>
        <v>758988.19293854432</v>
      </c>
      <c r="M57" s="216">
        <f t="shared" si="45"/>
        <v>764574.85681926936</v>
      </c>
      <c r="N57" s="58">
        <f t="shared" si="45"/>
        <v>684366.32538885553</v>
      </c>
      <c r="O57" s="58">
        <f t="shared" si="45"/>
        <v>346373.16060497187</v>
      </c>
      <c r="P57" s="58">
        <f t="shared" si="45"/>
        <v>335997.92768362473</v>
      </c>
      <c r="Q57" s="58">
        <f t="shared" si="45"/>
        <v>229452.26652979123</v>
      </c>
      <c r="R57" s="58">
        <f t="shared" si="45"/>
        <v>204711.32648657894</v>
      </c>
      <c r="S57" s="58">
        <f t="shared" si="45"/>
        <v>217480.84392823692</v>
      </c>
      <c r="T57" s="58">
        <f t="shared" si="45"/>
        <v>141262.78669834099</v>
      </c>
      <c r="U57" s="58">
        <f t="shared" si="45"/>
        <v>108141.85083404074</v>
      </c>
      <c r="V57" s="58">
        <f t="shared" si="45"/>
        <v>115324.70439497332</v>
      </c>
      <c r="W57" s="58">
        <f t="shared" si="45"/>
        <v>84199.005630932064</v>
      </c>
      <c r="X57" s="58">
        <f t="shared" si="45"/>
        <v>71828.535609325947</v>
      </c>
      <c r="Y57" s="58">
        <f t="shared" si="45"/>
        <v>49481.880086424535</v>
      </c>
      <c r="Z57" s="58">
        <f t="shared" si="45"/>
        <v>51876.164606735416</v>
      </c>
      <c r="AA57" s="58">
        <f t="shared" si="45"/>
        <v>46688.548146061847</v>
      </c>
      <c r="AB57" s="58">
        <f t="shared" si="45"/>
        <v>27933.319403626756</v>
      </c>
      <c r="AC57" s="58">
        <f t="shared" si="45"/>
        <v>32322.841024196667</v>
      </c>
      <c r="AD57" s="58">
        <f t="shared" si="45"/>
        <v>28731.414243730378</v>
      </c>
      <c r="AE57" s="58">
        <f t="shared" si="45"/>
        <v>24341.892623160464</v>
      </c>
      <c r="AF57" s="58">
        <f t="shared" si="45"/>
        <v>123305.65279600951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10018.671460228696</v>
      </c>
      <c r="C58" s="58">
        <f t="shared" si="46"/>
        <v>36644.64807497443</v>
      </c>
      <c r="D58" s="58">
        <f t="shared" si="46"/>
        <v>69341.051239513879</v>
      </c>
      <c r="E58" s="58">
        <f t="shared" si="46"/>
        <v>109514.44320318954</v>
      </c>
      <c r="F58" s="58">
        <f t="shared" si="46"/>
        <v>177893.10974578498</v>
      </c>
      <c r="G58" s="58">
        <f t="shared" si="46"/>
        <v>228825.46909039581</v>
      </c>
      <c r="H58" s="58">
        <f t="shared" si="46"/>
        <v>465794.19330856384</v>
      </c>
      <c r="I58" s="58">
        <f t="shared" si="46"/>
        <v>399389.64922118589</v>
      </c>
      <c r="J58" s="110">
        <f t="shared" si="46"/>
        <v>880853.4395180383</v>
      </c>
      <c r="K58" s="70">
        <f t="shared" si="46"/>
        <v>797150.64741681749</v>
      </c>
      <c r="L58" s="70">
        <f t="shared" si="46"/>
        <v>750956.18196472863</v>
      </c>
      <c r="M58" s="216">
        <f t="shared" si="46"/>
        <v>756483.72483933717</v>
      </c>
      <c r="N58" s="58">
        <f t="shared" si="46"/>
        <v>677124.00213959476</v>
      </c>
      <c r="O58" s="58">
        <f t="shared" si="46"/>
        <v>342707.65822575416</v>
      </c>
      <c r="P58" s="58">
        <f t="shared" si="46"/>
        <v>332442.22145862324</v>
      </c>
      <c r="Q58" s="58">
        <f t="shared" si="46"/>
        <v>227024.08235000991</v>
      </c>
      <c r="R58" s="58">
        <f t="shared" si="46"/>
        <v>202544.96390531317</v>
      </c>
      <c r="S58" s="58">
        <f t="shared" si="46"/>
        <v>215179.34761870507</v>
      </c>
      <c r="T58" s="58">
        <f t="shared" si="46"/>
        <v>139767.86982939739</v>
      </c>
      <c r="U58" s="58">
        <f t="shared" si="46"/>
        <v>106997.43707278729</v>
      </c>
      <c r="V58" s="58">
        <f t="shared" si="46"/>
        <v>114104.27791157019</v>
      </c>
      <c r="W58" s="58">
        <f t="shared" si="46"/>
        <v>83307.96761017754</v>
      </c>
      <c r="X58" s="58">
        <f t="shared" si="46"/>
        <v>71068.4083878292</v>
      </c>
      <c r="Y58" s="58">
        <f t="shared" si="46"/>
        <v>48958.236889393433</v>
      </c>
      <c r="Z58" s="58">
        <f t="shared" si="46"/>
        <v>51327.183835654425</v>
      </c>
      <c r="AA58" s="58">
        <f t="shared" si="46"/>
        <v>46194.465452088953</v>
      </c>
      <c r="AB58" s="58">
        <f t="shared" si="46"/>
        <v>27637.714373044684</v>
      </c>
      <c r="AC58" s="58">
        <f t="shared" si="46"/>
        <v>31980.783774523126</v>
      </c>
      <c r="AD58" s="58">
        <f t="shared" si="46"/>
        <v>28427.363355131674</v>
      </c>
      <c r="AE58" s="58">
        <f t="shared" si="46"/>
        <v>24084.293953653229</v>
      </c>
      <c r="AF58" s="58">
        <f t="shared" si="46"/>
        <v>122000.76773244007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9912.6486263291863</v>
      </c>
      <c r="C59" s="58">
        <f t="shared" si="47"/>
        <v>36256.855197287798</v>
      </c>
      <c r="D59" s="58">
        <f t="shared" si="47"/>
        <v>68607.24788173649</v>
      </c>
      <c r="E59" s="58">
        <f t="shared" si="47"/>
        <v>108355.50394987423</v>
      </c>
      <c r="F59" s="58">
        <f t="shared" si="47"/>
        <v>176010.55159410625</v>
      </c>
      <c r="G59" s="58">
        <f t="shared" si="47"/>
        <v>226403.91800973043</v>
      </c>
      <c r="H59" s="58">
        <f t="shared" si="47"/>
        <v>460864.91495219164</v>
      </c>
      <c r="I59" s="58">
        <f t="shared" si="47"/>
        <v>395163.09856437909</v>
      </c>
      <c r="J59" s="201">
        <f t="shared" si="47"/>
        <v>871531.78661440068</v>
      </c>
      <c r="K59" s="63">
        <f t="shared" si="47"/>
        <v>788714.78134221223</v>
      </c>
      <c r="L59" s="63">
        <f t="shared" si="47"/>
        <v>743009.16994199494</v>
      </c>
      <c r="M59" s="62">
        <f t="shared" si="47"/>
        <v>748478.21745996934</v>
      </c>
      <c r="N59" s="58">
        <f t="shared" si="47"/>
        <v>669958.32095190382</v>
      </c>
      <c r="O59" s="58">
        <f t="shared" si="47"/>
        <v>339080.946114433</v>
      </c>
      <c r="P59" s="58">
        <f t="shared" si="47"/>
        <v>328924.14358105138</v>
      </c>
      <c r="Q59" s="58">
        <f t="shared" si="47"/>
        <v>224621.59448824762</v>
      </c>
      <c r="R59" s="58">
        <f t="shared" si="47"/>
        <v>200401.52690864526</v>
      </c>
      <c r="S59" s="58">
        <f t="shared" si="47"/>
        <v>212902.2069497304</v>
      </c>
      <c r="T59" s="58">
        <f t="shared" si="47"/>
        <v>138288.77295450374</v>
      </c>
      <c r="U59" s="58">
        <f t="shared" si="47"/>
        <v>105865.13409793933</v>
      </c>
      <c r="V59" s="58">
        <f t="shared" si="47"/>
        <v>112896.76662104967</v>
      </c>
      <c r="W59" s="58">
        <f t="shared" si="47"/>
        <v>82426.359020904769</v>
      </c>
      <c r="X59" s="58">
        <f t="shared" si="47"/>
        <v>70316.325231103619</v>
      </c>
      <c r="Y59" s="58">
        <f t="shared" si="47"/>
        <v>48440.135159204699</v>
      </c>
      <c r="Z59" s="58">
        <f t="shared" si="47"/>
        <v>50784.012666908173</v>
      </c>
      <c r="AA59" s="58">
        <f t="shared" si="47"/>
        <v>45705.61140021732</v>
      </c>
      <c r="AB59" s="58">
        <f t="shared" si="47"/>
        <v>27345.237589873625</v>
      </c>
      <c r="AC59" s="58">
        <f t="shared" si="47"/>
        <v>31642.346353996618</v>
      </c>
      <c r="AD59" s="58">
        <f t="shared" si="47"/>
        <v>28126.530092441444</v>
      </c>
      <c r="AE59" s="58">
        <f t="shared" si="47"/>
        <v>23829.421328318447</v>
      </c>
      <c r="AF59" s="58">
        <f t="shared" si="47"/>
        <v>120709.69164672782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9807.7477816427891</v>
      </c>
      <c r="C60" s="58">
        <f t="shared" si="48"/>
        <v>35873.166147141739</v>
      </c>
      <c r="D60" s="58">
        <f t="shared" si="48"/>
        <v>67881.210015803546</v>
      </c>
      <c r="E60" s="58">
        <f t="shared" si="48"/>
        <v>107208.8291993367</v>
      </c>
      <c r="F60" s="58">
        <f t="shared" si="48"/>
        <v>174147.91565976082</v>
      </c>
      <c r="G60" s="58">
        <f t="shared" si="48"/>
        <v>224007.99305215169</v>
      </c>
      <c r="H60" s="58">
        <f t="shared" si="48"/>
        <v>455987.80080366839</v>
      </c>
      <c r="I60" s="58">
        <f t="shared" si="48"/>
        <v>390981.27548248414</v>
      </c>
      <c r="J60" s="201">
        <f t="shared" si="48"/>
        <v>862308.78032886947</v>
      </c>
      <c r="K60" s="63">
        <f t="shared" si="48"/>
        <v>780368.1880250955</v>
      </c>
      <c r="L60" s="63">
        <f t="shared" si="48"/>
        <v>735146.25736688054</v>
      </c>
      <c r="M60" s="62">
        <f t="shared" si="48"/>
        <v>740557.42855675204</v>
      </c>
      <c r="N60" s="58">
        <f t="shared" si="48"/>
        <v>662868.47075930599</v>
      </c>
      <c r="O60" s="58">
        <f t="shared" si="48"/>
        <v>335492.61377205694</v>
      </c>
      <c r="P60" s="58">
        <f t="shared" si="48"/>
        <v>325443.29584800918</v>
      </c>
      <c r="Q60" s="58">
        <f t="shared" si="48"/>
        <v>222244.53101259528</v>
      </c>
      <c r="R60" s="58">
        <f t="shared" si="48"/>
        <v>198280.77288601978</v>
      </c>
      <c r="S60" s="58">
        <f t="shared" si="48"/>
        <v>210649.16417715559</v>
      </c>
      <c r="T60" s="58">
        <f t="shared" si="48"/>
        <v>136825.32865818907</v>
      </c>
      <c r="U60" s="58">
        <f t="shared" si="48"/>
        <v>104744.81374680578</v>
      </c>
      <c r="V60" s="58">
        <f t="shared" si="48"/>
        <v>111702.03384806962</v>
      </c>
      <c r="W60" s="58">
        <f t="shared" si="48"/>
        <v>81554.080075926249</v>
      </c>
      <c r="X60" s="58">
        <f t="shared" si="48"/>
        <v>69572.201012638528</v>
      </c>
      <c r="Y60" s="58">
        <f t="shared" si="48"/>
        <v>47927.516253150978</v>
      </c>
      <c r="Z60" s="58">
        <f t="shared" si="48"/>
        <v>50246.589620238949</v>
      </c>
      <c r="AA60" s="58">
        <f t="shared" si="48"/>
        <v>45221.930658215017</v>
      </c>
      <c r="AB60" s="58">
        <f t="shared" si="48"/>
        <v>27055.855949359426</v>
      </c>
      <c r="AC60" s="58">
        <f t="shared" si="48"/>
        <v>31307.49045568733</v>
      </c>
      <c r="AD60" s="58">
        <f t="shared" si="48"/>
        <v>27828.88040505541</v>
      </c>
      <c r="AE60" s="58">
        <f t="shared" si="48"/>
        <v>23577.245898727502</v>
      </c>
      <c r="AF60" s="58">
        <f t="shared" si="48"/>
        <v>119432.27840502943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9703.9570526914231</v>
      </c>
      <c r="C61" s="58">
        <f t="shared" si="49"/>
        <v>35493.537495681689</v>
      </c>
      <c r="D61" s="58">
        <f t="shared" si="49"/>
        <v>67162.855463209111</v>
      </c>
      <c r="E61" s="58">
        <f t="shared" si="49"/>
        <v>106074.28916217867</v>
      </c>
      <c r="F61" s="58">
        <f t="shared" si="49"/>
        <v>172304.99111540022</v>
      </c>
      <c r="G61" s="58">
        <f t="shared" si="49"/>
        <v>221637.42302859007</v>
      </c>
      <c r="H61" s="58">
        <f t="shared" si="49"/>
        <v>451162.29883399844</v>
      </c>
      <c r="I61" s="58">
        <f t="shared" si="49"/>
        <v>386843.70664485393</v>
      </c>
      <c r="J61" s="201">
        <f t="shared" si="49"/>
        <v>853183.37673121435</v>
      </c>
      <c r="K61" s="63">
        <f t="shared" si="49"/>
        <v>772109.92273434438</v>
      </c>
      <c r="L61" s="63">
        <f t="shared" si="49"/>
        <v>727366.55425493966</v>
      </c>
      <c r="M61" s="62">
        <f t="shared" si="49"/>
        <v>732720.46159435529</v>
      </c>
      <c r="N61" s="58">
        <f t="shared" si="49"/>
        <v>655853.64907845494</v>
      </c>
      <c r="O61" s="58">
        <f t="shared" si="49"/>
        <v>331942.25504378951</v>
      </c>
      <c r="P61" s="58">
        <f t="shared" si="49"/>
        <v>321999.28427058848</v>
      </c>
      <c r="Q61" s="58">
        <f t="shared" si="49"/>
        <v>219892.62286886972</v>
      </c>
      <c r="R61" s="58">
        <f t="shared" si="49"/>
        <v>196182.46179431333</v>
      </c>
      <c r="S61" s="58">
        <f t="shared" si="49"/>
        <v>208419.96428440703</v>
      </c>
      <c r="T61" s="58">
        <f t="shared" si="49"/>
        <v>135377.37129666063</v>
      </c>
      <c r="U61" s="58">
        <f t="shared" si="49"/>
        <v>103636.34921298035</v>
      </c>
      <c r="V61" s="58">
        <f t="shared" si="49"/>
        <v>110519.944363658</v>
      </c>
      <c r="W61" s="58">
        <f t="shared" si="49"/>
        <v>80691.03204405478</v>
      </c>
      <c r="X61" s="58">
        <f t="shared" si="49"/>
        <v>68835.951506776619</v>
      </c>
      <c r="Y61" s="58">
        <f t="shared" si="49"/>
        <v>47420.32214911277</v>
      </c>
      <c r="Z61" s="58">
        <f t="shared" si="49"/>
        <v>49714.853866005345</v>
      </c>
      <c r="AA61" s="58">
        <f t="shared" si="49"/>
        <v>44743.368479404773</v>
      </c>
      <c r="AB61" s="58">
        <f t="shared" si="49"/>
        <v>26769.536697079795</v>
      </c>
      <c r="AC61" s="58">
        <f t="shared" si="49"/>
        <v>30976.178178049468</v>
      </c>
      <c r="AD61" s="58">
        <f t="shared" si="49"/>
        <v>27534.380602710648</v>
      </c>
      <c r="AE61" s="58">
        <f t="shared" si="49"/>
        <v>23327.739121740964</v>
      </c>
      <c r="AF61" s="58">
        <f t="shared" si="49"/>
        <v>118168.38341996647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9601.2646916483773</v>
      </c>
      <c r="C62" s="58">
        <f t="shared" si="50"/>
        <v>35117.926273640005</v>
      </c>
      <c r="D62" s="58">
        <f t="shared" si="50"/>
        <v>66452.102915103285</v>
      </c>
      <c r="E62" s="58">
        <f t="shared" si="50"/>
        <v>104951.75542250123</v>
      </c>
      <c r="F62" s="58">
        <f t="shared" si="50"/>
        <v>170481.5693647615</v>
      </c>
      <c r="G62" s="58">
        <f t="shared" si="50"/>
        <v>219291.93961984088</v>
      </c>
      <c r="H62" s="58">
        <f t="shared" si="50"/>
        <v>446387.86285604641</v>
      </c>
      <c r="I62" s="58">
        <f t="shared" si="50"/>
        <v>382749.92372987437</v>
      </c>
      <c r="J62" s="201">
        <f t="shared" si="50"/>
        <v>844154.54293862171</v>
      </c>
      <c r="K62" s="63">
        <f t="shared" si="50"/>
        <v>763939.05073647597</v>
      </c>
      <c r="L62" s="63">
        <f t="shared" si="50"/>
        <v>719669.18004000862</v>
      </c>
      <c r="M62" s="62">
        <f t="shared" si="50"/>
        <v>724966.42952505581</v>
      </c>
      <c r="N62" s="58">
        <f t="shared" si="50"/>
        <v>648913.06191830419</v>
      </c>
      <c r="O62" s="58">
        <f t="shared" si="50"/>
        <v>328429.46807293774</v>
      </c>
      <c r="P62" s="58">
        <f t="shared" si="50"/>
        <v>318591.71902927832</v>
      </c>
      <c r="Q62" s="58">
        <f t="shared" si="50"/>
        <v>217565.60385016029</v>
      </c>
      <c r="R62" s="58">
        <f t="shared" si="50"/>
        <v>194106.35613066476</v>
      </c>
      <c r="S62" s="58">
        <f t="shared" si="50"/>
        <v>206214.35495363027</v>
      </c>
      <c r="T62" s="58">
        <f t="shared" si="50"/>
        <v>133944.73697905519</v>
      </c>
      <c r="U62" s="58">
        <f t="shared" si="50"/>
        <v>102539.61503198861</v>
      </c>
      <c r="V62" s="58">
        <f t="shared" si="50"/>
        <v>109350.36436990665</v>
      </c>
      <c r="W62" s="58">
        <f t="shared" si="50"/>
        <v>79837.117238928375</v>
      </c>
      <c r="X62" s="58">
        <f t="shared" si="50"/>
        <v>68107.493379180625</v>
      </c>
      <c r="Y62" s="58">
        <f t="shared" si="50"/>
        <v>46918.495438991085</v>
      </c>
      <c r="Z62" s="58">
        <f t="shared" si="50"/>
        <v>49188.745218297132</v>
      </c>
      <c r="AA62" s="58">
        <f t="shared" si="50"/>
        <v>44269.870696467377</v>
      </c>
      <c r="AB62" s="58">
        <f t="shared" si="50"/>
        <v>26486.24742523691</v>
      </c>
      <c r="AC62" s="58">
        <f t="shared" si="50"/>
        <v>30648.372020631272</v>
      </c>
      <c r="AD62" s="58">
        <f t="shared" si="50"/>
        <v>27242.997351672249</v>
      </c>
      <c r="AE62" s="58">
        <f t="shared" si="50"/>
        <v>23080.872756277877</v>
      </c>
      <c r="AF62" s="58">
        <f t="shared" si="50"/>
        <v>116917.86363426001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9499.6590750086016</v>
      </c>
      <c r="C63" s="58">
        <f t="shared" si="51"/>
        <v>34746.289966472352</v>
      </c>
      <c r="D63" s="58">
        <f t="shared" si="51"/>
        <v>65748.871923089071</v>
      </c>
      <c r="E63" s="58">
        <f t="shared" si="51"/>
        <v>103841.10092336989</v>
      </c>
      <c r="F63" s="58">
        <f t="shared" si="51"/>
        <v>168677.44401905671</v>
      </c>
      <c r="G63" s="58">
        <f t="shared" si="51"/>
        <v>216971.27734619399</v>
      </c>
      <c r="H63" s="58">
        <f t="shared" si="51"/>
        <v>441663.95246271533</v>
      </c>
      <c r="I63" s="58">
        <f t="shared" si="51"/>
        <v>378699.46337195626</v>
      </c>
      <c r="J63" s="201">
        <f t="shared" si="51"/>
        <v>835221.25699878566</v>
      </c>
      <c r="K63" s="63">
        <f t="shared" si="51"/>
        <v>755854.64718984708</v>
      </c>
      <c r="L63" s="63">
        <f t="shared" si="51"/>
        <v>712053.26347453659</v>
      </c>
      <c r="M63" s="62">
        <f t="shared" si="51"/>
        <v>717294.45468833426</v>
      </c>
      <c r="N63" s="58">
        <f t="shared" si="51"/>
        <v>642045.92369023664</v>
      </c>
      <c r="O63" s="58">
        <f t="shared" si="51"/>
        <v>324953.85525546683</v>
      </c>
      <c r="P63" s="58">
        <f t="shared" si="51"/>
        <v>315220.21442984219</v>
      </c>
      <c r="Q63" s="58">
        <f t="shared" si="51"/>
        <v>215263.21056669738</v>
      </c>
      <c r="R63" s="58">
        <f t="shared" si="51"/>
        <v>192052.22090559267</v>
      </c>
      <c r="S63" s="58">
        <f t="shared" si="51"/>
        <v>204032.08653713064</v>
      </c>
      <c r="T63" s="58">
        <f t="shared" si="51"/>
        <v>132527.26354888847</v>
      </c>
      <c r="U63" s="58">
        <f t="shared" si="51"/>
        <v>101454.48706708697</v>
      </c>
      <c r="V63" s="58">
        <f t="shared" si="51"/>
        <v>108193.16148482704</v>
      </c>
      <c r="W63" s="58">
        <f t="shared" si="51"/>
        <v>78992.239007953292</v>
      </c>
      <c r="X63" s="58">
        <f t="shared" si="51"/>
        <v>67386.744177400935</v>
      </c>
      <c r="Y63" s="58">
        <f t="shared" si="51"/>
        <v>46421.979322209525</v>
      </c>
      <c r="Z63" s="58">
        <f t="shared" si="51"/>
        <v>48668.20412812291</v>
      </c>
      <c r="AA63" s="58">
        <f t="shared" si="51"/>
        <v>43801.383715310578</v>
      </c>
      <c r="AB63" s="58">
        <f t="shared" si="51"/>
        <v>26205.956068989253</v>
      </c>
      <c r="AC63" s="58">
        <f t="shared" si="51"/>
        <v>30324.034879830415</v>
      </c>
      <c r="AD63" s="58">
        <f t="shared" si="51"/>
        <v>26954.697670960377</v>
      </c>
      <c r="AE63" s="58">
        <f t="shared" si="51"/>
        <v>22836.618860119208</v>
      </c>
      <c r="AF63" s="58">
        <f t="shared" si="51"/>
        <v>115680.57750453822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9399.1287022730721</v>
      </c>
      <c r="C64" s="58">
        <f t="shared" si="52"/>
        <v>34378.586509545603</v>
      </c>
      <c r="D64" s="58">
        <f t="shared" si="52"/>
        <v>65053.082890116573</v>
      </c>
      <c r="E64" s="58">
        <f t="shared" si="52"/>
        <v>102742.19995243324</v>
      </c>
      <c r="F64" s="58">
        <f t="shared" si="52"/>
        <v>166892.41087361233</v>
      </c>
      <c r="G64" s="58">
        <f t="shared" si="52"/>
        <v>214675.17353738475</v>
      </c>
      <c r="H64" s="58">
        <f t="shared" si="52"/>
        <v>436990.03296577971</v>
      </c>
      <c r="I64" s="58">
        <f t="shared" si="52"/>
        <v>374691.86710908794</v>
      </c>
      <c r="J64" s="201">
        <f t="shared" si="52"/>
        <v>826382.50777423522</v>
      </c>
      <c r="K64" s="63">
        <f t="shared" si="52"/>
        <v>747855.7970399739</v>
      </c>
      <c r="L64" s="63">
        <f t="shared" si="52"/>
        <v>704517.94253097102</v>
      </c>
      <c r="M64" s="62">
        <f t="shared" si="52"/>
        <v>709703.66871153528</v>
      </c>
      <c r="N64" s="58">
        <f t="shared" si="52"/>
        <v>635251.45711914566</v>
      </c>
      <c r="O64" s="58">
        <f t="shared" si="52"/>
        <v>321515.02319499629</v>
      </c>
      <c r="P64" s="58">
        <f t="shared" si="52"/>
        <v>311884.38885966223</v>
      </c>
      <c r="Q64" s="58">
        <f t="shared" si="52"/>
        <v>212985.18241604007</v>
      </c>
      <c r="R64" s="58">
        <f t="shared" si="52"/>
        <v>190019.82361639754</v>
      </c>
      <c r="S64" s="58">
        <f t="shared" si="52"/>
        <v>201872.9120291163</v>
      </c>
      <c r="T64" s="58">
        <f t="shared" si="52"/>
        <v>131124.79056570117</v>
      </c>
      <c r="U64" s="58">
        <f t="shared" si="52"/>
        <v>100380.84249521197</v>
      </c>
      <c r="V64" s="58">
        <f t="shared" si="52"/>
        <v>107048.20472736625</v>
      </c>
      <c r="W64" s="58">
        <f t="shared" si="52"/>
        <v>78156.30172136426</v>
      </c>
      <c r="X64" s="58">
        <f t="shared" si="52"/>
        <v>66673.622321542993</v>
      </c>
      <c r="Y64" s="58">
        <f t="shared" si="52"/>
        <v>45930.717599285163</v>
      </c>
      <c r="Z64" s="58">
        <f t="shared" si="52"/>
        <v>48153.171676669954</v>
      </c>
      <c r="AA64" s="58">
        <f t="shared" si="52"/>
        <v>43337.854509002915</v>
      </c>
      <c r="AB64" s="58">
        <f t="shared" si="52"/>
        <v>25928.630902822279</v>
      </c>
      <c r="AC64" s="58">
        <f t="shared" si="52"/>
        <v>30003.130044694342</v>
      </c>
      <c r="AD64" s="58">
        <f t="shared" si="52"/>
        <v>26669.448928617203</v>
      </c>
      <c r="AE64" s="58">
        <f t="shared" si="52"/>
        <v>22594.949786745128</v>
      </c>
      <c r="AF64" s="58">
        <f t="shared" si="52"/>
        <v>114456.38498531542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9299.662194647075</v>
      </c>
      <c r="C65" s="58">
        <f t="shared" si="53"/>
        <v>34014.774283376617</v>
      </c>
      <c r="D65" s="58">
        <f t="shared" si="53"/>
        <v>64364.65706147359</v>
      </c>
      <c r="E65" s="58">
        <f t="shared" si="53"/>
        <v>101654.92812769387</v>
      </c>
      <c r="F65" s="58">
        <f t="shared" si="53"/>
        <v>165126.26788475562</v>
      </c>
      <c r="G65" s="58">
        <f t="shared" si="53"/>
        <v>212403.36830286286</v>
      </c>
      <c r="H65" s="58">
        <f t="shared" si="53"/>
        <v>432365.57533536514</v>
      </c>
      <c r="I65" s="58">
        <f t="shared" si="53"/>
        <v>370726.68133094319</v>
      </c>
      <c r="J65" s="201">
        <f t="shared" si="53"/>
        <v>817637.29482788639</v>
      </c>
      <c r="K65" s="63">
        <f t="shared" si="53"/>
        <v>739941.59491595859</v>
      </c>
      <c r="L65" s="63">
        <f t="shared" si="53"/>
        <v>697062.36430418689</v>
      </c>
      <c r="M65" s="62">
        <f t="shared" si="53"/>
        <v>702193.21241157816</v>
      </c>
      <c r="N65" s="58">
        <f t="shared" si="53"/>
        <v>628528.89315545757</v>
      </c>
      <c r="O65" s="58">
        <f t="shared" si="53"/>
        <v>318112.58265827253</v>
      </c>
      <c r="P65" s="58">
        <f t="shared" si="53"/>
        <v>308583.86474454537</v>
      </c>
      <c r="Q65" s="58">
        <f t="shared" si="53"/>
        <v>210731.26155357904</v>
      </c>
      <c r="R65" s="58">
        <f t="shared" si="53"/>
        <v>188008.93422084535</v>
      </c>
      <c r="S65" s="58">
        <f t="shared" si="53"/>
        <v>199736.58703774019</v>
      </c>
      <c r="T65" s="58">
        <f t="shared" si="53"/>
        <v>129737.15928689908</v>
      </c>
      <c r="U65" s="58">
        <f t="shared" si="53"/>
        <v>99318.559793078151</v>
      </c>
      <c r="V65" s="58">
        <f t="shared" si="53"/>
        <v>105915.36450258149</v>
      </c>
      <c r="W65" s="58">
        <f t="shared" si="53"/>
        <v>77329.210761400289</v>
      </c>
      <c r="X65" s="58">
        <f t="shared" si="53"/>
        <v>65968.047095033457</v>
      </c>
      <c r="Y65" s="58">
        <f t="shared" si="53"/>
        <v>45444.654665467475</v>
      </c>
      <c r="Z65" s="58">
        <f t="shared" si="53"/>
        <v>47643.589568635289</v>
      </c>
      <c r="AA65" s="58">
        <f t="shared" si="53"/>
        <v>42879.230611771709</v>
      </c>
      <c r="AB65" s="58">
        <f t="shared" si="53"/>
        <v>25654.240536957455</v>
      </c>
      <c r="AC65" s="58">
        <f t="shared" si="53"/>
        <v>29685.621192765051</v>
      </c>
      <c r="AD65" s="58">
        <f t="shared" si="53"/>
        <v>26387.218838013388</v>
      </c>
      <c r="AE65" s="58">
        <f t="shared" si="53"/>
        <v>22355.838182205782</v>
      </c>
      <c r="AF65" s="58">
        <f t="shared" si="53"/>
        <v>113245.14751314071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9201.2482937522636</v>
      </c>
      <c r="C66" s="58">
        <f t="shared" si="54"/>
        <v>33654.812108921462</v>
      </c>
      <c r="D66" s="58">
        <f t="shared" si="54"/>
        <v>63683.516515871575</v>
      </c>
      <c r="E66" s="58">
        <f t="shared" si="54"/>
        <v>100579.16238342991</v>
      </c>
      <c r="F66" s="58">
        <f t="shared" si="54"/>
        <v>163378.81514694606</v>
      </c>
      <c r="G66" s="58">
        <f t="shared" si="54"/>
        <v>210155.60450237623</v>
      </c>
      <c r="H66" s="58">
        <f t="shared" si="54"/>
        <v>427790.05614006851</v>
      </c>
      <c r="I66" s="58">
        <f t="shared" si="54"/>
        <v>366803.45722753805</v>
      </c>
      <c r="J66" s="201">
        <f t="shared" si="54"/>
        <v>808984.62830980471</v>
      </c>
      <c r="K66" s="63">
        <f t="shared" si="54"/>
        <v>732111.14502801292</v>
      </c>
      <c r="L66" s="63">
        <f t="shared" si="54"/>
        <v>689685.6849149483</v>
      </c>
      <c r="M66" s="62">
        <f t="shared" si="54"/>
        <v>694762.23569770798</v>
      </c>
      <c r="N66" s="58">
        <f t="shared" si="54"/>
        <v>621877.47088808415</v>
      </c>
      <c r="O66" s="58">
        <f t="shared" si="54"/>
        <v>314746.14853111212</v>
      </c>
      <c r="P66" s="58">
        <f t="shared" si="54"/>
        <v>305318.26850598655</v>
      </c>
      <c r="Q66" s="58">
        <f t="shared" si="54"/>
        <v>208501.19286335181</v>
      </c>
      <c r="R66" s="58">
        <f t="shared" si="54"/>
        <v>186019.32511112955</v>
      </c>
      <c r="S66" s="58">
        <f t="shared" si="54"/>
        <v>197622.86975743787</v>
      </c>
      <c r="T66" s="58">
        <f t="shared" si="54"/>
        <v>128364.21264978529</v>
      </c>
      <c r="U66" s="58">
        <f t="shared" si="54"/>
        <v>98267.518723423229</v>
      </c>
      <c r="V66" s="58">
        <f t="shared" si="54"/>
        <v>104794.51258697163</v>
      </c>
      <c r="W66" s="58">
        <f t="shared" si="54"/>
        <v>76510.872511595167</v>
      </c>
      <c r="X66" s="58">
        <f t="shared" si="54"/>
        <v>65269.938635484068</v>
      </c>
      <c r="Y66" s="58">
        <f t="shared" si="54"/>
        <v>44963.735504444565</v>
      </c>
      <c r="Z66" s="58">
        <f t="shared" si="54"/>
        <v>47139.400125627391</v>
      </c>
      <c r="AA66" s="58">
        <f t="shared" si="54"/>
        <v>42425.460113064604</v>
      </c>
      <c r="AB66" s="58">
        <f t="shared" si="54"/>
        <v>25382.753913799359</v>
      </c>
      <c r="AC66" s="58">
        <f t="shared" si="54"/>
        <v>29371.472385967827</v>
      </c>
      <c r="AD66" s="58">
        <f t="shared" si="54"/>
        <v>26107.975454193635</v>
      </c>
      <c r="AE66" s="58">
        <f t="shared" si="54"/>
        <v>22119.256982025156</v>
      </c>
      <c r="AF66" s="58">
        <f t="shared" si="54"/>
        <v>112046.72799091425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9103.8758603523602</v>
      </c>
      <c r="C67" s="58">
        <f t="shared" si="55"/>
        <v>33298.659242914422</v>
      </c>
      <c r="D67" s="58">
        <f t="shared" si="55"/>
        <v>63009.584156625933</v>
      </c>
      <c r="E67" s="58">
        <f t="shared" si="55"/>
        <v>99514.780956265444</v>
      </c>
      <c r="F67" s="58">
        <f t="shared" si="55"/>
        <v>161649.85487014827</v>
      </c>
      <c r="G67" s="58">
        <f t="shared" si="55"/>
        <v>207931.62771686559</v>
      </c>
      <c r="H67" s="58">
        <f t="shared" si="55"/>
        <v>423262.95748771238</v>
      </c>
      <c r="I67" s="58">
        <f t="shared" si="55"/>
        <v>362921.75073843106</v>
      </c>
      <c r="J67" s="201">
        <f t="shared" si="55"/>
        <v>800423.5288451669</v>
      </c>
      <c r="K67" s="63">
        <f t="shared" si="55"/>
        <v>724363.56106606591</v>
      </c>
      <c r="L67" s="63">
        <f t="shared" si="55"/>
        <v>682387.069414392</v>
      </c>
      <c r="M67" s="62">
        <f t="shared" si="55"/>
        <v>687409.89747527579</v>
      </c>
      <c r="N67" s="58">
        <f t="shared" si="55"/>
        <v>615296.43745829759</v>
      </c>
      <c r="O67" s="58">
        <f t="shared" si="55"/>
        <v>311415.33977481193</v>
      </c>
      <c r="P67" s="58">
        <f t="shared" si="55"/>
        <v>302087.23051888432</v>
      </c>
      <c r="Q67" s="58">
        <f t="shared" si="55"/>
        <v>206294.72392916679</v>
      </c>
      <c r="R67" s="58">
        <f t="shared" si="55"/>
        <v>184050.77108810883</v>
      </c>
      <c r="S67" s="58">
        <f t="shared" si="55"/>
        <v>195531.52094155815</v>
      </c>
      <c r="T67" s="58">
        <f t="shared" si="55"/>
        <v>127005.79525378269</v>
      </c>
      <c r="U67" s="58">
        <f t="shared" si="55"/>
        <v>97227.600321398641</v>
      </c>
      <c r="V67" s="58">
        <f t="shared" si="55"/>
        <v>103685.52211396386</v>
      </c>
      <c r="W67" s="58">
        <f t="shared" si="55"/>
        <v>75701.19434618119</v>
      </c>
      <c r="X67" s="58">
        <f t="shared" si="55"/>
        <v>64579.217925652236</v>
      </c>
      <c r="Y67" s="58">
        <f t="shared" si="55"/>
        <v>44487.905682115968</v>
      </c>
      <c r="Z67" s="58">
        <f t="shared" si="55"/>
        <v>46640.54627963774</v>
      </c>
      <c r="AA67" s="58">
        <f t="shared" si="55"/>
        <v>41976.491651673918</v>
      </c>
      <c r="AB67" s="58">
        <f t="shared" si="55"/>
        <v>25114.140304420314</v>
      </c>
      <c r="AC67" s="58">
        <f t="shared" si="55"/>
        <v>29060.648066543501</v>
      </c>
      <c r="AD67" s="58">
        <f t="shared" si="55"/>
        <v>25831.687170260902</v>
      </c>
      <c r="AE67" s="58">
        <f t="shared" si="55"/>
        <v>21885.179408137701</v>
      </c>
      <c r="AF67" s="58">
        <f t="shared" si="55"/>
        <v>110860.99077236961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9007.5338730923195</v>
      </c>
      <c r="C68" s="58">
        <f t="shared" si="56"/>
        <v>32946.275373256387</v>
      </c>
      <c r="D68" s="58">
        <f t="shared" si="56"/>
        <v>62342.783702929592</v>
      </c>
      <c r="E68" s="58">
        <f t="shared" si="56"/>
        <v>98461.663371388451</v>
      </c>
      <c r="F68" s="58">
        <f t="shared" si="56"/>
        <v>159939.19135744474</v>
      </c>
      <c r="G68" s="58">
        <f t="shared" si="56"/>
        <v>205731.18621966767</v>
      </c>
      <c r="H68" s="58">
        <f t="shared" si="56"/>
        <v>418783.76696672587</v>
      </c>
      <c r="I68" s="58">
        <f t="shared" si="56"/>
        <v>359081.12250246119</v>
      </c>
      <c r="J68" s="201">
        <f t="shared" si="56"/>
        <v>791953.02742340718</v>
      </c>
      <c r="K68" s="63">
        <f t="shared" si="56"/>
        <v>716697.96609944431</v>
      </c>
      <c r="L68" s="63">
        <f t="shared" si="56"/>
        <v>675165.69168952119</v>
      </c>
      <c r="M68" s="62">
        <f t="shared" si="56"/>
        <v>680135.36555053736</v>
      </c>
      <c r="N68" s="58">
        <f t="shared" si="56"/>
        <v>608785.04797451559</v>
      </c>
      <c r="O68" s="58">
        <f t="shared" si="56"/>
        <v>308119.77938302018</v>
      </c>
      <c r="P68" s="58">
        <f t="shared" si="56"/>
        <v>298890.38506970386</v>
      </c>
      <c r="Q68" s="58">
        <f t="shared" si="56"/>
        <v>204111.60500603286</v>
      </c>
      <c r="R68" s="58">
        <f t="shared" si="56"/>
        <v>182103.04933581717</v>
      </c>
      <c r="S68" s="58">
        <f t="shared" si="56"/>
        <v>193462.30387528337</v>
      </c>
      <c r="T68" s="58">
        <f t="shared" si="56"/>
        <v>125661.75334284459</v>
      </c>
      <c r="U68" s="58">
        <f t="shared" si="56"/>
        <v>96198.686881104208</v>
      </c>
      <c r="V68" s="58">
        <f t="shared" si="56"/>
        <v>102588.26755955393</v>
      </c>
      <c r="W68" s="58">
        <f t="shared" si="56"/>
        <v>74900.084619605084</v>
      </c>
      <c r="X68" s="58">
        <f t="shared" si="56"/>
        <v>63895.806784497261</v>
      </c>
      <c r="Y68" s="58">
        <f t="shared" si="56"/>
        <v>44017.111340431438</v>
      </c>
      <c r="Z68" s="58">
        <f t="shared" si="56"/>
        <v>46146.971566581371</v>
      </c>
      <c r="AA68" s="58">
        <f t="shared" si="56"/>
        <v>41532.274409923193</v>
      </c>
      <c r="AB68" s="58">
        <f t="shared" si="56"/>
        <v>24848.369305082269</v>
      </c>
      <c r="AC68" s="58">
        <f t="shared" si="56"/>
        <v>28753.113053023764</v>
      </c>
      <c r="AD68" s="58">
        <f t="shared" si="56"/>
        <v>25558.322713798916</v>
      </c>
      <c r="AE68" s="58">
        <f t="shared" si="56"/>
        <v>21653.578965857407</v>
      </c>
      <c r="AF68" s="58">
        <f t="shared" si="56"/>
        <v>109687.80164672025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8912.2114272508552</v>
      </c>
      <c r="C69" s="58">
        <f t="shared" si="57"/>
        <v>32597.620614452022</v>
      </c>
      <c r="D69" s="58">
        <f t="shared" si="57"/>
        <v>61683.039681218965</v>
      </c>
      <c r="E69" s="58">
        <f t="shared" si="57"/>
        <v>97419.690428914517</v>
      </c>
      <c r="F69" s="58">
        <f t="shared" si="57"/>
        <v>158246.63098288534</v>
      </c>
      <c r="G69" s="58">
        <f t="shared" si="57"/>
        <v>203554.03094802261</v>
      </c>
      <c r="H69" s="58">
        <f t="shared" si="57"/>
        <v>414351.97758814588</v>
      </c>
      <c r="I69" s="58">
        <f t="shared" si="57"/>
        <v>355281.13780801761</v>
      </c>
      <c r="J69" s="201">
        <f t="shared" si="57"/>
        <v>783572.16528853797</v>
      </c>
      <c r="K69" s="63">
        <f t="shared" si="57"/>
        <v>709113.49247761513</v>
      </c>
      <c r="L69" s="63">
        <f t="shared" si="57"/>
        <v>668020.73436969996</v>
      </c>
      <c r="M69" s="62">
        <f t="shared" si="57"/>
        <v>672937.81653645879</v>
      </c>
      <c r="N69" s="58">
        <f t="shared" si="57"/>
        <v>602342.56542798912</v>
      </c>
      <c r="O69" s="58">
        <f t="shared" si="57"/>
        <v>304859.09433906391</v>
      </c>
      <c r="P69" s="58">
        <f t="shared" si="57"/>
        <v>295727.37031508266</v>
      </c>
      <c r="Q69" s="58">
        <f t="shared" si="57"/>
        <v>201951.5889918913</v>
      </c>
      <c r="R69" s="58">
        <f t="shared" si="57"/>
        <v>180175.93939624395</v>
      </c>
      <c r="S69" s="58">
        <f t="shared" si="57"/>
        <v>191414.98434883618</v>
      </c>
      <c r="T69" s="58">
        <f t="shared" si="57"/>
        <v>124331.93478805137</v>
      </c>
      <c r="U69" s="58">
        <f t="shared" si="57"/>
        <v>95180.661942265317</v>
      </c>
      <c r="V69" s="58">
        <f t="shared" si="57"/>
        <v>101502.62472809845</v>
      </c>
      <c r="W69" s="58">
        <f t="shared" si="57"/>
        <v>74107.452656154885</v>
      </c>
      <c r="X69" s="58">
        <f t="shared" si="57"/>
        <v>63219.627858331216</v>
      </c>
      <c r="Y69" s="58">
        <f t="shared" si="57"/>
        <v>43551.299191294827</v>
      </c>
      <c r="Z69" s="58">
        <f t="shared" si="57"/>
        <v>45658.620119905892</v>
      </c>
      <c r="AA69" s="58">
        <f t="shared" si="57"/>
        <v>41092.758107915259</v>
      </c>
      <c r="AB69" s="58">
        <f t="shared" si="57"/>
        <v>24585.410833795475</v>
      </c>
      <c r="AC69" s="58">
        <f t="shared" si="57"/>
        <v>28448.832536249043</v>
      </c>
      <c r="AD69" s="58">
        <f t="shared" si="57"/>
        <v>25287.8511433325</v>
      </c>
      <c r="AE69" s="58">
        <f t="shared" si="57"/>
        <v>21424.429440878914</v>
      </c>
      <c r="AF69" s="58">
        <f t="shared" si="57"/>
        <v>108527.02782346854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8817.8977335061609</v>
      </c>
      <c r="C70" s="58">
        <f t="shared" si="58"/>
        <v>32252.655503095197</v>
      </c>
      <c r="D70" s="58">
        <f t="shared" si="58"/>
        <v>61030.277416631303</v>
      </c>
      <c r="E70" s="58">
        <f t="shared" si="58"/>
        <v>96388.744190394922</v>
      </c>
      <c r="F70" s="58">
        <f t="shared" si="58"/>
        <v>156571.9821695713</v>
      </c>
      <c r="G70" s="58">
        <f t="shared" si="58"/>
        <v>201399.91547488334</v>
      </c>
      <c r="H70" s="58">
        <f t="shared" si="58"/>
        <v>409967.08772823244</v>
      </c>
      <c r="I70" s="58">
        <f t="shared" si="58"/>
        <v>351521.36654383567</v>
      </c>
      <c r="J70" s="201">
        <f t="shared" si="58"/>
        <v>775279.99383063009</v>
      </c>
      <c r="K70" s="63">
        <f t="shared" si="58"/>
        <v>701609.28173197818</v>
      </c>
      <c r="L70" s="63">
        <f t="shared" si="58"/>
        <v>660951.38873413706</v>
      </c>
      <c r="M70" s="62">
        <f t="shared" si="58"/>
        <v>665816.43575951958</v>
      </c>
      <c r="N70" s="58">
        <f t="shared" si="58"/>
        <v>595968.26060938218</v>
      </c>
      <c r="O70" s="58">
        <f t="shared" si="58"/>
        <v>301632.91557372815</v>
      </c>
      <c r="P70" s="58">
        <f t="shared" si="58"/>
        <v>292597.82824087446</v>
      </c>
      <c r="Q70" s="58">
        <f t="shared" si="58"/>
        <v>199814.43139964697</v>
      </c>
      <c r="R70" s="58">
        <f t="shared" si="58"/>
        <v>178269.22314438075</v>
      </c>
      <c r="S70" s="58">
        <f t="shared" si="58"/>
        <v>189389.33063096984</v>
      </c>
      <c r="T70" s="58">
        <f t="shared" si="58"/>
        <v>123016.1890703914</v>
      </c>
      <c r="U70" s="58">
        <f t="shared" si="58"/>
        <v>94173.410277051036</v>
      </c>
      <c r="V70" s="58">
        <f t="shared" si="58"/>
        <v>100428.4707382574</v>
      </c>
      <c r="W70" s="58">
        <f t="shared" si="58"/>
        <v>73323.208739696536</v>
      </c>
      <c r="X70" s="58">
        <f t="shared" si="58"/>
        <v>62550.604612063427</v>
      </c>
      <c r="Y70" s="58">
        <f t="shared" si="58"/>
        <v>43090.416510532574</v>
      </c>
      <c r="Z70" s="58">
        <f t="shared" si="58"/>
        <v>45175.436664268047</v>
      </c>
      <c r="AA70" s="58">
        <f t="shared" si="58"/>
        <v>40657.892997841198</v>
      </c>
      <c r="AB70" s="58">
        <f t="shared" si="58"/>
        <v>24325.235126913558</v>
      </c>
      <c r="AC70" s="58">
        <f t="shared" si="58"/>
        <v>28147.77207542854</v>
      </c>
      <c r="AD70" s="58">
        <f t="shared" si="58"/>
        <v>25020.241844825385</v>
      </c>
      <c r="AE70" s="58">
        <f t="shared" si="58"/>
        <v>21197.704896310384</v>
      </c>
      <c r="AF70" s="58">
        <f t="shared" si="58"/>
        <v>107378.53791737551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22990.898186693008</v>
      </c>
      <c r="O74" s="63">
        <f t="shared" si="60"/>
        <v>35112.773113196454</v>
      </c>
      <c r="P74" s="63">
        <f t="shared" si="60"/>
        <v>56636.327288976696</v>
      </c>
      <c r="Q74" s="63">
        <f t="shared" si="60"/>
        <v>54228.697758649083</v>
      </c>
      <c r="R74" s="63">
        <f t="shared" si="60"/>
        <v>62256.40301982643</v>
      </c>
      <c r="S74" s="63">
        <f t="shared" si="60"/>
        <v>80752.134339942146</v>
      </c>
      <c r="T74" s="63">
        <f t="shared" si="60"/>
        <v>62026.388202921051</v>
      </c>
      <c r="U74" s="63">
        <f t="shared" si="60"/>
        <v>54813.142359886173</v>
      </c>
      <c r="V74" s="63">
        <f t="shared" si="60"/>
        <v>66202.403631317764</v>
      </c>
      <c r="W74" s="63">
        <f t="shared" si="60"/>
        <v>54041.487335073733</v>
      </c>
      <c r="X74" s="63">
        <f t="shared" si="60"/>
        <v>50970.154519156138</v>
      </c>
      <c r="Y74" s="63">
        <f t="shared" si="60"/>
        <v>38495.731320115716</v>
      </c>
      <c r="Z74" s="63">
        <f t="shared" si="60"/>
        <v>43843.928596627396</v>
      </c>
      <c r="AA74" s="63">
        <f t="shared" si="60"/>
        <v>42624.003386721233</v>
      </c>
      <c r="AB74" s="63">
        <f t="shared" si="60"/>
        <v>27394.81173122604</v>
      </c>
      <c r="AC74" s="63">
        <f t="shared" si="60"/>
        <v>33871.445706625273</v>
      </c>
      <c r="AD74" s="63">
        <f t="shared" si="60"/>
        <v>32055.316446764977</v>
      </c>
      <c r="AE74" s="63">
        <f t="shared" si="60"/>
        <v>28807.827089066068</v>
      </c>
      <c r="AF74" s="63">
        <f t="shared" si="60"/>
        <v>154212.94009736824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22990.898186693008</v>
      </c>
      <c r="O75" s="63">
        <f t="shared" si="61"/>
        <v>35112.773113196454</v>
      </c>
      <c r="P75" s="63">
        <f t="shared" si="61"/>
        <v>56636.327288976696</v>
      </c>
      <c r="Q75" s="63">
        <f t="shared" si="61"/>
        <v>54228.697758649083</v>
      </c>
      <c r="R75" s="63">
        <f t="shared" si="61"/>
        <v>62256.40301982643</v>
      </c>
      <c r="S75" s="63">
        <f t="shared" si="61"/>
        <v>80752.134339942146</v>
      </c>
      <c r="T75" s="63">
        <f t="shared" si="61"/>
        <v>62026.388202921051</v>
      </c>
      <c r="U75" s="63">
        <f t="shared" si="61"/>
        <v>54813.142359886173</v>
      </c>
      <c r="V75" s="63">
        <f t="shared" si="61"/>
        <v>66202.403631317764</v>
      </c>
      <c r="W75" s="63">
        <f t="shared" si="61"/>
        <v>54041.487335073733</v>
      </c>
      <c r="X75" s="63">
        <f t="shared" si="61"/>
        <v>50970.154519156138</v>
      </c>
      <c r="Y75" s="63">
        <f t="shared" si="61"/>
        <v>38495.731320115716</v>
      </c>
      <c r="Z75" s="63">
        <f t="shared" si="61"/>
        <v>43843.928596627396</v>
      </c>
      <c r="AA75" s="63">
        <f t="shared" si="61"/>
        <v>42624.003386721233</v>
      </c>
      <c r="AB75" s="63">
        <f t="shared" si="61"/>
        <v>27394.81173122604</v>
      </c>
      <c r="AC75" s="63">
        <f t="shared" si="61"/>
        <v>33871.445706625273</v>
      </c>
      <c r="AD75" s="63">
        <f t="shared" si="61"/>
        <v>32055.316446764977</v>
      </c>
      <c r="AE75" s="63">
        <f t="shared" si="61"/>
        <v>28807.827089066068</v>
      </c>
      <c r="AF75" s="63">
        <f t="shared" si="61"/>
        <v>154212.94009736824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22990.898186693008</v>
      </c>
      <c r="O76" s="63">
        <f t="shared" si="62"/>
        <v>35112.773113196454</v>
      </c>
      <c r="P76" s="63">
        <f t="shared" si="62"/>
        <v>56636.327288976696</v>
      </c>
      <c r="Q76" s="63">
        <f t="shared" si="62"/>
        <v>54228.697758649083</v>
      </c>
      <c r="R76" s="63">
        <f t="shared" si="62"/>
        <v>62256.40301982643</v>
      </c>
      <c r="S76" s="63">
        <f t="shared" si="62"/>
        <v>80752.134339942146</v>
      </c>
      <c r="T76" s="63">
        <f t="shared" si="62"/>
        <v>62026.388202921051</v>
      </c>
      <c r="U76" s="63">
        <f t="shared" si="62"/>
        <v>54813.142359886173</v>
      </c>
      <c r="V76" s="63">
        <f t="shared" si="62"/>
        <v>66202.403631317764</v>
      </c>
      <c r="W76" s="63">
        <f t="shared" si="62"/>
        <v>54041.487335073733</v>
      </c>
      <c r="X76" s="63">
        <f t="shared" si="62"/>
        <v>50970.154519156138</v>
      </c>
      <c r="Y76" s="63">
        <f t="shared" si="62"/>
        <v>38495.731320115716</v>
      </c>
      <c r="Z76" s="63">
        <f t="shared" si="62"/>
        <v>43843.928596627396</v>
      </c>
      <c r="AA76" s="63">
        <f t="shared" si="62"/>
        <v>42624.003386721233</v>
      </c>
      <c r="AB76" s="63">
        <f t="shared" si="62"/>
        <v>27394.81173122604</v>
      </c>
      <c r="AC76" s="63">
        <f t="shared" si="62"/>
        <v>33871.445706625273</v>
      </c>
      <c r="AD76" s="63">
        <f t="shared" si="62"/>
        <v>32055.316446764977</v>
      </c>
      <c r="AE76" s="63">
        <f t="shared" si="62"/>
        <v>28807.827089066068</v>
      </c>
      <c r="AF76" s="63">
        <f t="shared" si="62"/>
        <v>154212.94009736824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22990.898186693008</v>
      </c>
      <c r="O77" s="63">
        <f t="shared" si="63"/>
        <v>35112.773113196454</v>
      </c>
      <c r="P77" s="63">
        <f t="shared" si="63"/>
        <v>56636.327288976696</v>
      </c>
      <c r="Q77" s="63">
        <f t="shared" si="63"/>
        <v>54228.697758649083</v>
      </c>
      <c r="R77" s="63">
        <f t="shared" si="63"/>
        <v>62256.40301982643</v>
      </c>
      <c r="S77" s="63">
        <f t="shared" si="63"/>
        <v>80752.134339942146</v>
      </c>
      <c r="T77" s="63">
        <f t="shared" si="63"/>
        <v>62026.388202921051</v>
      </c>
      <c r="U77" s="63">
        <f t="shared" si="63"/>
        <v>54813.142359886173</v>
      </c>
      <c r="V77" s="63">
        <f t="shared" si="63"/>
        <v>66202.403631317764</v>
      </c>
      <c r="W77" s="63">
        <f t="shared" si="63"/>
        <v>54041.487335073733</v>
      </c>
      <c r="X77" s="63">
        <f t="shared" si="63"/>
        <v>50970.154519156138</v>
      </c>
      <c r="Y77" s="63">
        <f t="shared" si="63"/>
        <v>38495.731320115716</v>
      </c>
      <c r="Z77" s="63">
        <f t="shared" si="63"/>
        <v>43843.928596627396</v>
      </c>
      <c r="AA77" s="63">
        <f t="shared" si="63"/>
        <v>42624.003386721233</v>
      </c>
      <c r="AB77" s="63">
        <f t="shared" si="63"/>
        <v>27394.81173122604</v>
      </c>
      <c r="AC77" s="63">
        <f t="shared" si="63"/>
        <v>33871.445706625273</v>
      </c>
      <c r="AD77" s="63">
        <f t="shared" si="63"/>
        <v>32055.316446764977</v>
      </c>
      <c r="AE77" s="63">
        <f t="shared" si="63"/>
        <v>28807.827089066068</v>
      </c>
      <c r="AF77" s="63">
        <f t="shared" si="63"/>
        <v>154212.94009736824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22990.898186693008</v>
      </c>
      <c r="O78" s="63">
        <f t="shared" si="64"/>
        <v>35112.773113196454</v>
      </c>
      <c r="P78" s="63">
        <f t="shared" si="64"/>
        <v>56636.327288976696</v>
      </c>
      <c r="Q78" s="63">
        <f t="shared" si="64"/>
        <v>54228.697758649083</v>
      </c>
      <c r="R78" s="63">
        <f t="shared" si="64"/>
        <v>62256.40301982643</v>
      </c>
      <c r="S78" s="63">
        <f t="shared" si="64"/>
        <v>80752.134339942146</v>
      </c>
      <c r="T78" s="63">
        <f t="shared" si="64"/>
        <v>62026.388202921051</v>
      </c>
      <c r="U78" s="63">
        <f t="shared" si="64"/>
        <v>54813.142359886173</v>
      </c>
      <c r="V78" s="63">
        <f t="shared" si="64"/>
        <v>66202.403631317764</v>
      </c>
      <c r="W78" s="63">
        <f t="shared" si="64"/>
        <v>54041.487335073733</v>
      </c>
      <c r="X78" s="63">
        <f t="shared" si="64"/>
        <v>50970.154519156138</v>
      </c>
      <c r="Y78" s="63">
        <f t="shared" si="64"/>
        <v>38495.731320115716</v>
      </c>
      <c r="Z78" s="63">
        <f t="shared" si="64"/>
        <v>43843.928596627396</v>
      </c>
      <c r="AA78" s="63">
        <f t="shared" si="64"/>
        <v>42624.003386721233</v>
      </c>
      <c r="AB78" s="63">
        <f t="shared" si="64"/>
        <v>27394.81173122604</v>
      </c>
      <c r="AC78" s="63">
        <f t="shared" si="64"/>
        <v>33871.445706625273</v>
      </c>
      <c r="AD78" s="63">
        <f t="shared" si="64"/>
        <v>32055.316446764977</v>
      </c>
      <c r="AE78" s="63">
        <f t="shared" si="64"/>
        <v>28807.827089066068</v>
      </c>
      <c r="AF78" s="63">
        <f t="shared" si="64"/>
        <v>154212.94009736824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22990.898186693008</v>
      </c>
      <c r="O79" s="63">
        <f t="shared" si="65"/>
        <v>35112.773113196454</v>
      </c>
      <c r="P79" s="63">
        <f t="shared" si="65"/>
        <v>56636.327288976696</v>
      </c>
      <c r="Q79" s="63">
        <f t="shared" si="65"/>
        <v>54228.697758649083</v>
      </c>
      <c r="R79" s="63">
        <f t="shared" si="65"/>
        <v>62256.40301982643</v>
      </c>
      <c r="S79" s="63">
        <f t="shared" si="65"/>
        <v>80752.134339942146</v>
      </c>
      <c r="T79" s="63">
        <f t="shared" si="65"/>
        <v>62026.388202921051</v>
      </c>
      <c r="U79" s="63">
        <f t="shared" si="65"/>
        <v>54813.142359886173</v>
      </c>
      <c r="V79" s="63">
        <f t="shared" si="65"/>
        <v>66202.403631317764</v>
      </c>
      <c r="W79" s="63">
        <f t="shared" si="65"/>
        <v>54041.487335073733</v>
      </c>
      <c r="X79" s="63">
        <f t="shared" si="65"/>
        <v>50970.154519156138</v>
      </c>
      <c r="Y79" s="63">
        <f t="shared" si="65"/>
        <v>38495.731320115716</v>
      </c>
      <c r="Z79" s="63">
        <f t="shared" si="65"/>
        <v>43843.928596627396</v>
      </c>
      <c r="AA79" s="63">
        <f t="shared" si="65"/>
        <v>42624.003386721233</v>
      </c>
      <c r="AB79" s="63">
        <f t="shared" si="65"/>
        <v>27394.81173122604</v>
      </c>
      <c r="AC79" s="63">
        <f t="shared" si="65"/>
        <v>33871.445706625273</v>
      </c>
      <c r="AD79" s="63">
        <f t="shared" si="65"/>
        <v>32055.316446764977</v>
      </c>
      <c r="AE79" s="63">
        <f t="shared" si="65"/>
        <v>28807.827089066068</v>
      </c>
      <c r="AF79" s="63">
        <f t="shared" si="65"/>
        <v>154212.94009736824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22990.898186693008</v>
      </c>
      <c r="O80" s="63">
        <f t="shared" si="66"/>
        <v>35112.773113196454</v>
      </c>
      <c r="P80" s="63">
        <f t="shared" si="66"/>
        <v>56636.327288976696</v>
      </c>
      <c r="Q80" s="63">
        <f t="shared" si="66"/>
        <v>54228.697758649083</v>
      </c>
      <c r="R80" s="63">
        <f t="shared" si="66"/>
        <v>62256.40301982643</v>
      </c>
      <c r="S80" s="63">
        <f t="shared" si="66"/>
        <v>80752.134339942146</v>
      </c>
      <c r="T80" s="63">
        <f t="shared" si="66"/>
        <v>62026.388202921051</v>
      </c>
      <c r="U80" s="63">
        <f t="shared" si="66"/>
        <v>54813.142359886173</v>
      </c>
      <c r="V80" s="63">
        <f t="shared" si="66"/>
        <v>66202.403631317764</v>
      </c>
      <c r="W80" s="63">
        <f t="shared" si="66"/>
        <v>54041.487335073733</v>
      </c>
      <c r="X80" s="63">
        <f t="shared" si="66"/>
        <v>50970.154519156138</v>
      </c>
      <c r="Y80" s="63">
        <f t="shared" si="66"/>
        <v>38495.731320115716</v>
      </c>
      <c r="Z80" s="63">
        <f t="shared" si="66"/>
        <v>43843.928596627396</v>
      </c>
      <c r="AA80" s="63">
        <f t="shared" si="66"/>
        <v>42624.003386721233</v>
      </c>
      <c r="AB80" s="63">
        <f t="shared" si="66"/>
        <v>27394.81173122604</v>
      </c>
      <c r="AC80" s="63">
        <f t="shared" si="66"/>
        <v>33871.445706625273</v>
      </c>
      <c r="AD80" s="63">
        <f t="shared" si="66"/>
        <v>32055.316446764977</v>
      </c>
      <c r="AE80" s="63">
        <f t="shared" si="66"/>
        <v>28807.827089066068</v>
      </c>
      <c r="AF80" s="63">
        <f t="shared" si="66"/>
        <v>154212.94009736824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22990.898186693008</v>
      </c>
      <c r="O81" s="63">
        <f t="shared" si="67"/>
        <v>35112.773113196454</v>
      </c>
      <c r="P81" s="63">
        <f t="shared" si="67"/>
        <v>56636.327288976696</v>
      </c>
      <c r="Q81" s="63">
        <f t="shared" si="67"/>
        <v>54228.697758649083</v>
      </c>
      <c r="R81" s="63">
        <f t="shared" si="67"/>
        <v>62256.40301982643</v>
      </c>
      <c r="S81" s="63">
        <f t="shared" si="67"/>
        <v>80752.134339942146</v>
      </c>
      <c r="T81" s="63">
        <f t="shared" si="67"/>
        <v>62026.388202921051</v>
      </c>
      <c r="U81" s="63">
        <f t="shared" si="67"/>
        <v>54813.142359886173</v>
      </c>
      <c r="V81" s="63">
        <f t="shared" si="67"/>
        <v>66202.403631317764</v>
      </c>
      <c r="W81" s="63">
        <f t="shared" si="67"/>
        <v>54041.487335073733</v>
      </c>
      <c r="X81" s="63">
        <f t="shared" si="67"/>
        <v>50970.154519156138</v>
      </c>
      <c r="Y81" s="63">
        <f t="shared" si="67"/>
        <v>38495.731320115716</v>
      </c>
      <c r="Z81" s="63">
        <f t="shared" si="67"/>
        <v>43843.928596627396</v>
      </c>
      <c r="AA81" s="63">
        <f t="shared" si="67"/>
        <v>42624.003386721233</v>
      </c>
      <c r="AB81" s="63">
        <f t="shared" si="67"/>
        <v>27394.81173122604</v>
      </c>
      <c r="AC81" s="63">
        <f t="shared" si="67"/>
        <v>33871.445706625273</v>
      </c>
      <c r="AD81" s="63">
        <f t="shared" si="67"/>
        <v>32055.316446764977</v>
      </c>
      <c r="AE81" s="63">
        <f t="shared" si="67"/>
        <v>28807.827089066068</v>
      </c>
      <c r="AF81" s="63">
        <f t="shared" si="67"/>
        <v>154212.94009736824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22990.898186693008</v>
      </c>
      <c r="O82" s="63">
        <f t="shared" si="68"/>
        <v>35112.773113196454</v>
      </c>
      <c r="P82" s="63">
        <f t="shared" si="68"/>
        <v>56636.327288976696</v>
      </c>
      <c r="Q82" s="63">
        <f t="shared" si="68"/>
        <v>54228.697758649083</v>
      </c>
      <c r="R82" s="63">
        <f t="shared" si="68"/>
        <v>62256.40301982643</v>
      </c>
      <c r="S82" s="63">
        <f t="shared" si="68"/>
        <v>80752.134339942146</v>
      </c>
      <c r="T82" s="63">
        <f t="shared" si="68"/>
        <v>62026.388202921051</v>
      </c>
      <c r="U82" s="63">
        <f t="shared" si="68"/>
        <v>54813.142359886173</v>
      </c>
      <c r="V82" s="63">
        <f t="shared" si="68"/>
        <v>66202.403631317764</v>
      </c>
      <c r="W82" s="63">
        <f t="shared" si="68"/>
        <v>54041.487335073733</v>
      </c>
      <c r="X82" s="63">
        <f t="shared" si="68"/>
        <v>50970.154519156138</v>
      </c>
      <c r="Y82" s="63">
        <f t="shared" si="68"/>
        <v>38495.731320115716</v>
      </c>
      <c r="Z82" s="63">
        <f t="shared" si="68"/>
        <v>43843.928596627396</v>
      </c>
      <c r="AA82" s="63">
        <f t="shared" si="68"/>
        <v>42624.003386721233</v>
      </c>
      <c r="AB82" s="63">
        <f t="shared" si="68"/>
        <v>27394.81173122604</v>
      </c>
      <c r="AC82" s="63">
        <f t="shared" si="68"/>
        <v>33871.445706625273</v>
      </c>
      <c r="AD82" s="63">
        <f t="shared" si="68"/>
        <v>32055.316446764977</v>
      </c>
      <c r="AE82" s="63">
        <f t="shared" si="68"/>
        <v>28807.827089066068</v>
      </c>
      <c r="AF82" s="63">
        <f t="shared" si="68"/>
        <v>154212.94009736824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22990.898186693008</v>
      </c>
      <c r="O83" s="63">
        <f t="shared" si="69"/>
        <v>35112.773113196454</v>
      </c>
      <c r="P83" s="63">
        <f t="shared" si="69"/>
        <v>56636.327288976696</v>
      </c>
      <c r="Q83" s="63">
        <f t="shared" si="69"/>
        <v>54228.697758649083</v>
      </c>
      <c r="R83" s="63">
        <f t="shared" si="69"/>
        <v>62256.40301982643</v>
      </c>
      <c r="S83" s="63">
        <f t="shared" si="69"/>
        <v>80752.134339942146</v>
      </c>
      <c r="T83" s="63">
        <f t="shared" si="69"/>
        <v>62026.388202921051</v>
      </c>
      <c r="U83" s="63">
        <f t="shared" si="69"/>
        <v>54813.142359886173</v>
      </c>
      <c r="V83" s="63">
        <f t="shared" si="69"/>
        <v>66202.403631317764</v>
      </c>
      <c r="W83" s="63">
        <f t="shared" si="69"/>
        <v>54041.487335073733</v>
      </c>
      <c r="X83" s="63">
        <f t="shared" si="69"/>
        <v>50970.154519156138</v>
      </c>
      <c r="Y83" s="63">
        <f t="shared" si="69"/>
        <v>38495.731320115716</v>
      </c>
      <c r="Z83" s="63">
        <f t="shared" si="69"/>
        <v>43843.928596627396</v>
      </c>
      <c r="AA83" s="63">
        <f t="shared" si="69"/>
        <v>42624.003386721233</v>
      </c>
      <c r="AB83" s="63">
        <f t="shared" si="69"/>
        <v>27394.81173122604</v>
      </c>
      <c r="AC83" s="63">
        <f t="shared" si="69"/>
        <v>33871.445706625273</v>
      </c>
      <c r="AD83" s="63">
        <f t="shared" si="69"/>
        <v>32055.316446764977</v>
      </c>
      <c r="AE83" s="63">
        <f t="shared" si="69"/>
        <v>28807.827089066068</v>
      </c>
      <c r="AF83" s="63">
        <f t="shared" si="69"/>
        <v>154212.94009736824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22990.898186693008</v>
      </c>
      <c r="O84" s="63">
        <f t="shared" si="70"/>
        <v>35112.773113196454</v>
      </c>
      <c r="P84" s="63">
        <f t="shared" si="70"/>
        <v>56636.327288976696</v>
      </c>
      <c r="Q84" s="63">
        <f t="shared" si="70"/>
        <v>54228.697758649083</v>
      </c>
      <c r="R84" s="63">
        <f t="shared" si="70"/>
        <v>62256.40301982643</v>
      </c>
      <c r="S84" s="63">
        <f t="shared" si="70"/>
        <v>80752.134339942146</v>
      </c>
      <c r="T84" s="63">
        <f t="shared" si="70"/>
        <v>62026.388202921051</v>
      </c>
      <c r="U84" s="63">
        <f t="shared" si="70"/>
        <v>54813.142359886173</v>
      </c>
      <c r="V84" s="63">
        <f t="shared" si="70"/>
        <v>66202.403631317764</v>
      </c>
      <c r="W84" s="63">
        <f t="shared" si="70"/>
        <v>54041.487335073733</v>
      </c>
      <c r="X84" s="63">
        <f t="shared" si="70"/>
        <v>50970.154519156138</v>
      </c>
      <c r="Y84" s="63">
        <f t="shared" si="70"/>
        <v>38495.731320115716</v>
      </c>
      <c r="Z84" s="63">
        <f t="shared" si="70"/>
        <v>43843.928596627396</v>
      </c>
      <c r="AA84" s="63">
        <f t="shared" si="70"/>
        <v>42624.003386721233</v>
      </c>
      <c r="AB84" s="63">
        <f t="shared" si="70"/>
        <v>27394.81173122604</v>
      </c>
      <c r="AC84" s="63">
        <f t="shared" si="70"/>
        <v>33871.445706625273</v>
      </c>
      <c r="AD84" s="63">
        <f t="shared" si="70"/>
        <v>32055.316446764977</v>
      </c>
      <c r="AE84" s="63">
        <f t="shared" si="70"/>
        <v>28807.827089066068</v>
      </c>
      <c r="AF84" s="63">
        <f t="shared" si="70"/>
        <v>154212.94009736824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22990.898186693008</v>
      </c>
      <c r="O85" s="63">
        <f t="shared" si="71"/>
        <v>35112.773113196454</v>
      </c>
      <c r="P85" s="63">
        <f t="shared" si="71"/>
        <v>56636.327288976696</v>
      </c>
      <c r="Q85" s="63">
        <f t="shared" si="71"/>
        <v>54228.697758649083</v>
      </c>
      <c r="R85" s="63">
        <f t="shared" si="71"/>
        <v>62256.40301982643</v>
      </c>
      <c r="S85" s="63">
        <f t="shared" si="71"/>
        <v>80752.134339942146</v>
      </c>
      <c r="T85" s="63">
        <f t="shared" si="71"/>
        <v>62026.388202921051</v>
      </c>
      <c r="U85" s="63">
        <f t="shared" si="71"/>
        <v>54813.142359886173</v>
      </c>
      <c r="V85" s="63">
        <f t="shared" si="71"/>
        <v>66202.403631317764</v>
      </c>
      <c r="W85" s="63">
        <f t="shared" si="71"/>
        <v>54041.487335073733</v>
      </c>
      <c r="X85" s="63">
        <f t="shared" si="71"/>
        <v>50970.154519156138</v>
      </c>
      <c r="Y85" s="63">
        <f t="shared" si="71"/>
        <v>38495.731320115716</v>
      </c>
      <c r="Z85" s="63">
        <f t="shared" si="71"/>
        <v>43843.928596627396</v>
      </c>
      <c r="AA85" s="63">
        <f t="shared" si="71"/>
        <v>42624.003386721233</v>
      </c>
      <c r="AB85" s="63">
        <f t="shared" si="71"/>
        <v>27394.81173122604</v>
      </c>
      <c r="AC85" s="63">
        <f t="shared" si="71"/>
        <v>33871.445706625273</v>
      </c>
      <c r="AD85" s="63">
        <f t="shared" si="71"/>
        <v>32055.316446764977</v>
      </c>
      <c r="AE85" s="63">
        <f t="shared" si="71"/>
        <v>28807.827089066068</v>
      </c>
      <c r="AF85" s="63">
        <f t="shared" si="71"/>
        <v>154212.94009736824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22990.898186693008</v>
      </c>
      <c r="O86" s="63">
        <f t="shared" si="72"/>
        <v>35112.773113196454</v>
      </c>
      <c r="P86" s="63">
        <f t="shared" si="72"/>
        <v>56636.327288976696</v>
      </c>
      <c r="Q86" s="63">
        <f t="shared" si="72"/>
        <v>54228.697758649083</v>
      </c>
      <c r="R86" s="63">
        <f t="shared" si="72"/>
        <v>62256.40301982643</v>
      </c>
      <c r="S86" s="63">
        <f t="shared" si="72"/>
        <v>80752.134339942146</v>
      </c>
      <c r="T86" s="63">
        <f t="shared" si="72"/>
        <v>62026.388202921051</v>
      </c>
      <c r="U86" s="63">
        <f t="shared" si="72"/>
        <v>54813.142359886173</v>
      </c>
      <c r="V86" s="63">
        <f t="shared" si="72"/>
        <v>66202.403631317764</v>
      </c>
      <c r="W86" s="63">
        <f t="shared" si="72"/>
        <v>54041.487335073733</v>
      </c>
      <c r="X86" s="63">
        <f t="shared" si="72"/>
        <v>50970.154519156138</v>
      </c>
      <c r="Y86" s="63">
        <f t="shared" si="72"/>
        <v>38495.731320115716</v>
      </c>
      <c r="Z86" s="63">
        <f t="shared" si="72"/>
        <v>43843.928596627396</v>
      </c>
      <c r="AA86" s="63">
        <f t="shared" si="72"/>
        <v>42624.003386721233</v>
      </c>
      <c r="AB86" s="63">
        <f t="shared" si="72"/>
        <v>27394.81173122604</v>
      </c>
      <c r="AC86" s="63">
        <f t="shared" si="72"/>
        <v>33871.445706625273</v>
      </c>
      <c r="AD86" s="63">
        <f t="shared" si="72"/>
        <v>32055.316446764977</v>
      </c>
      <c r="AE86" s="63">
        <f t="shared" si="72"/>
        <v>28807.827089066068</v>
      </c>
      <c r="AF86" s="63">
        <f t="shared" si="72"/>
        <v>154212.94009736824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22990.898186693008</v>
      </c>
      <c r="O87" s="63">
        <f t="shared" si="73"/>
        <v>35112.773113196454</v>
      </c>
      <c r="P87" s="63">
        <f t="shared" si="73"/>
        <v>56636.327288976696</v>
      </c>
      <c r="Q87" s="63">
        <f t="shared" si="73"/>
        <v>54228.697758649083</v>
      </c>
      <c r="R87" s="63">
        <f t="shared" si="73"/>
        <v>62256.40301982643</v>
      </c>
      <c r="S87" s="63">
        <f t="shared" si="73"/>
        <v>80752.134339942146</v>
      </c>
      <c r="T87" s="63">
        <f t="shared" si="73"/>
        <v>62026.388202921051</v>
      </c>
      <c r="U87" s="63">
        <f t="shared" si="73"/>
        <v>54813.142359886173</v>
      </c>
      <c r="V87" s="63">
        <f t="shared" si="73"/>
        <v>66202.403631317764</v>
      </c>
      <c r="W87" s="63">
        <f t="shared" si="73"/>
        <v>54041.487335073733</v>
      </c>
      <c r="X87" s="63">
        <f t="shared" si="73"/>
        <v>50970.154519156138</v>
      </c>
      <c r="Y87" s="63">
        <f t="shared" si="73"/>
        <v>38495.731320115716</v>
      </c>
      <c r="Z87" s="63">
        <f t="shared" si="73"/>
        <v>43843.928596627396</v>
      </c>
      <c r="AA87" s="63">
        <f t="shared" si="73"/>
        <v>42624.003386721233</v>
      </c>
      <c r="AB87" s="63">
        <f t="shared" si="73"/>
        <v>27394.81173122604</v>
      </c>
      <c r="AC87" s="63">
        <f t="shared" si="73"/>
        <v>33871.445706625273</v>
      </c>
      <c r="AD87" s="63">
        <f t="shared" si="73"/>
        <v>32055.316446764977</v>
      </c>
      <c r="AE87" s="63">
        <f t="shared" si="73"/>
        <v>28807.827089066068</v>
      </c>
      <c r="AF87" s="63">
        <f t="shared" si="73"/>
        <v>154212.94009736824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22990.898186693008</v>
      </c>
      <c r="O88" s="63">
        <f t="shared" si="74"/>
        <v>35112.773113196454</v>
      </c>
      <c r="P88" s="63">
        <f t="shared" si="74"/>
        <v>56636.327288976696</v>
      </c>
      <c r="Q88" s="63">
        <f t="shared" si="74"/>
        <v>54228.697758649083</v>
      </c>
      <c r="R88" s="63">
        <f t="shared" si="74"/>
        <v>62256.40301982643</v>
      </c>
      <c r="S88" s="63">
        <f t="shared" si="74"/>
        <v>80752.134339942146</v>
      </c>
      <c r="T88" s="63">
        <f t="shared" si="74"/>
        <v>62026.388202921051</v>
      </c>
      <c r="U88" s="63">
        <f t="shared" si="74"/>
        <v>54813.142359886173</v>
      </c>
      <c r="V88" s="63">
        <f t="shared" si="74"/>
        <v>66202.403631317764</v>
      </c>
      <c r="W88" s="63">
        <f t="shared" si="74"/>
        <v>54041.487335073733</v>
      </c>
      <c r="X88" s="63">
        <f t="shared" si="74"/>
        <v>50970.154519156138</v>
      </c>
      <c r="Y88" s="63">
        <f t="shared" si="74"/>
        <v>38495.731320115716</v>
      </c>
      <c r="Z88" s="63">
        <f t="shared" si="74"/>
        <v>43843.928596627396</v>
      </c>
      <c r="AA88" s="63">
        <f t="shared" si="74"/>
        <v>42624.003386721233</v>
      </c>
      <c r="AB88" s="63">
        <f t="shared" si="74"/>
        <v>27394.81173122604</v>
      </c>
      <c r="AC88" s="63">
        <f t="shared" si="74"/>
        <v>33871.445706625273</v>
      </c>
      <c r="AD88" s="63">
        <f t="shared" si="74"/>
        <v>32055.316446764977</v>
      </c>
      <c r="AE88" s="63">
        <f t="shared" si="74"/>
        <v>28807.827089066068</v>
      </c>
      <c r="AF88" s="63">
        <f t="shared" si="74"/>
        <v>154212.94009736824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22990.898186693008</v>
      </c>
      <c r="O89" s="63">
        <f t="shared" si="75"/>
        <v>35112.773113196454</v>
      </c>
      <c r="P89" s="63">
        <f t="shared" si="75"/>
        <v>56636.327288976696</v>
      </c>
      <c r="Q89" s="63">
        <f t="shared" si="75"/>
        <v>54228.697758649083</v>
      </c>
      <c r="R89" s="63">
        <f t="shared" si="75"/>
        <v>62256.40301982643</v>
      </c>
      <c r="S89" s="63">
        <f t="shared" si="75"/>
        <v>80752.134339942146</v>
      </c>
      <c r="T89" s="63">
        <f t="shared" si="75"/>
        <v>62026.388202921051</v>
      </c>
      <c r="U89" s="63">
        <f t="shared" si="75"/>
        <v>54813.142359886173</v>
      </c>
      <c r="V89" s="63">
        <f t="shared" si="75"/>
        <v>66202.403631317764</v>
      </c>
      <c r="W89" s="63">
        <f t="shared" si="75"/>
        <v>54041.487335073733</v>
      </c>
      <c r="X89" s="63">
        <f t="shared" si="75"/>
        <v>50970.154519156138</v>
      </c>
      <c r="Y89" s="63">
        <f t="shared" si="75"/>
        <v>38495.731320115716</v>
      </c>
      <c r="Z89" s="63">
        <f t="shared" si="75"/>
        <v>43843.928596627396</v>
      </c>
      <c r="AA89" s="63">
        <f t="shared" si="75"/>
        <v>42624.003386721233</v>
      </c>
      <c r="AB89" s="63">
        <f t="shared" si="75"/>
        <v>27394.81173122604</v>
      </c>
      <c r="AC89" s="63">
        <f t="shared" si="75"/>
        <v>33871.445706625273</v>
      </c>
      <c r="AD89" s="63">
        <f t="shared" si="75"/>
        <v>32055.316446764977</v>
      </c>
      <c r="AE89" s="63">
        <f t="shared" si="75"/>
        <v>28807.827089066068</v>
      </c>
      <c r="AF89" s="63">
        <f t="shared" si="75"/>
        <v>154212.94009736824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22990.898186693008</v>
      </c>
      <c r="O90" s="63">
        <f t="shared" si="76"/>
        <v>35112.773113196454</v>
      </c>
      <c r="P90" s="63">
        <f t="shared" si="76"/>
        <v>56636.327288976696</v>
      </c>
      <c r="Q90" s="63">
        <f t="shared" si="76"/>
        <v>54228.697758649083</v>
      </c>
      <c r="R90" s="63">
        <f t="shared" si="76"/>
        <v>62256.40301982643</v>
      </c>
      <c r="S90" s="63">
        <f t="shared" si="76"/>
        <v>80752.134339942146</v>
      </c>
      <c r="T90" s="63">
        <f t="shared" si="76"/>
        <v>62026.388202921051</v>
      </c>
      <c r="U90" s="63">
        <f t="shared" si="76"/>
        <v>54813.142359886173</v>
      </c>
      <c r="V90" s="63">
        <f t="shared" si="76"/>
        <v>66202.403631317764</v>
      </c>
      <c r="W90" s="63">
        <f t="shared" si="76"/>
        <v>54041.487335073733</v>
      </c>
      <c r="X90" s="63">
        <f t="shared" si="76"/>
        <v>50970.154519156138</v>
      </c>
      <c r="Y90" s="63">
        <f t="shared" si="76"/>
        <v>38495.731320115716</v>
      </c>
      <c r="Z90" s="63">
        <f t="shared" si="76"/>
        <v>43843.928596627396</v>
      </c>
      <c r="AA90" s="63">
        <f t="shared" si="76"/>
        <v>42624.003386721233</v>
      </c>
      <c r="AB90" s="63">
        <f t="shared" si="76"/>
        <v>27394.81173122604</v>
      </c>
      <c r="AC90" s="63">
        <f t="shared" si="76"/>
        <v>33871.445706625273</v>
      </c>
      <c r="AD90" s="63">
        <f t="shared" si="76"/>
        <v>32055.316446764977</v>
      </c>
      <c r="AE90" s="63">
        <f t="shared" si="76"/>
        <v>28807.827089066068</v>
      </c>
      <c r="AF90" s="63">
        <f t="shared" si="76"/>
        <v>154212.94009736824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22990.898186693008</v>
      </c>
      <c r="O91" s="63">
        <f t="shared" si="77"/>
        <v>35112.773113196454</v>
      </c>
      <c r="P91" s="63">
        <f t="shared" si="77"/>
        <v>56636.327288976696</v>
      </c>
      <c r="Q91" s="63">
        <f t="shared" si="77"/>
        <v>54228.697758649083</v>
      </c>
      <c r="R91" s="63">
        <f t="shared" si="77"/>
        <v>62256.40301982643</v>
      </c>
      <c r="S91" s="63">
        <f t="shared" si="77"/>
        <v>80752.134339942146</v>
      </c>
      <c r="T91" s="63">
        <f t="shared" si="77"/>
        <v>62026.388202921051</v>
      </c>
      <c r="U91" s="63">
        <f t="shared" si="77"/>
        <v>54813.142359886173</v>
      </c>
      <c r="V91" s="63">
        <f t="shared" si="77"/>
        <v>66202.403631317764</v>
      </c>
      <c r="W91" s="63">
        <f t="shared" si="77"/>
        <v>54041.487335073733</v>
      </c>
      <c r="X91" s="63">
        <f t="shared" si="77"/>
        <v>50970.154519156138</v>
      </c>
      <c r="Y91" s="63">
        <f t="shared" si="77"/>
        <v>38495.731320115716</v>
      </c>
      <c r="Z91" s="63">
        <f t="shared" si="77"/>
        <v>43843.928596627396</v>
      </c>
      <c r="AA91" s="63">
        <f t="shared" si="77"/>
        <v>42624.003386721233</v>
      </c>
      <c r="AB91" s="63">
        <f t="shared" si="77"/>
        <v>27394.81173122604</v>
      </c>
      <c r="AC91" s="63">
        <f t="shared" si="77"/>
        <v>33871.445706625273</v>
      </c>
      <c r="AD91" s="63">
        <f t="shared" si="77"/>
        <v>32055.316446764977</v>
      </c>
      <c r="AE91" s="63">
        <f t="shared" si="77"/>
        <v>28807.827089066068</v>
      </c>
      <c r="AF91" s="63">
        <f t="shared" si="77"/>
        <v>154212.94009736824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22990.898186693008</v>
      </c>
      <c r="O92" s="63">
        <f t="shared" si="78"/>
        <v>35112.773113196454</v>
      </c>
      <c r="P92" s="63">
        <f t="shared" si="78"/>
        <v>56636.327288976696</v>
      </c>
      <c r="Q92" s="63">
        <f t="shared" si="78"/>
        <v>54228.697758649083</v>
      </c>
      <c r="R92" s="63">
        <f t="shared" si="78"/>
        <v>62256.40301982643</v>
      </c>
      <c r="S92" s="63">
        <f t="shared" si="78"/>
        <v>80752.134339942146</v>
      </c>
      <c r="T92" s="63">
        <f t="shared" si="78"/>
        <v>62026.388202921051</v>
      </c>
      <c r="U92" s="63">
        <f t="shared" si="78"/>
        <v>54813.142359886173</v>
      </c>
      <c r="V92" s="63">
        <f t="shared" si="78"/>
        <v>66202.403631317764</v>
      </c>
      <c r="W92" s="63">
        <f t="shared" si="78"/>
        <v>54041.487335073733</v>
      </c>
      <c r="X92" s="63">
        <f t="shared" si="78"/>
        <v>50970.154519156138</v>
      </c>
      <c r="Y92" s="63">
        <f t="shared" si="78"/>
        <v>38495.731320115716</v>
      </c>
      <c r="Z92" s="63">
        <f t="shared" si="78"/>
        <v>43843.928596627396</v>
      </c>
      <c r="AA92" s="63">
        <f t="shared" si="78"/>
        <v>42624.003386721233</v>
      </c>
      <c r="AB92" s="63">
        <f t="shared" si="78"/>
        <v>27394.81173122604</v>
      </c>
      <c r="AC92" s="63">
        <f t="shared" si="78"/>
        <v>33871.445706625273</v>
      </c>
      <c r="AD92" s="63">
        <f t="shared" si="78"/>
        <v>32055.316446764977</v>
      </c>
      <c r="AE92" s="63">
        <f t="shared" si="78"/>
        <v>28807.827089066068</v>
      </c>
      <c r="AF92" s="63">
        <f t="shared" si="78"/>
        <v>154212.94009736824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22990.898186693008</v>
      </c>
      <c r="O93" s="63">
        <f t="shared" si="79"/>
        <v>35112.773113196454</v>
      </c>
      <c r="P93" s="63">
        <f t="shared" si="79"/>
        <v>56636.327288976696</v>
      </c>
      <c r="Q93" s="63">
        <f t="shared" si="79"/>
        <v>54228.697758649083</v>
      </c>
      <c r="R93" s="63">
        <f t="shared" si="79"/>
        <v>62256.40301982643</v>
      </c>
      <c r="S93" s="63">
        <f t="shared" si="79"/>
        <v>80752.134339942146</v>
      </c>
      <c r="T93" s="63">
        <f t="shared" si="79"/>
        <v>62026.388202921051</v>
      </c>
      <c r="U93" s="63">
        <f t="shared" si="79"/>
        <v>54813.142359886173</v>
      </c>
      <c r="V93" s="63">
        <f t="shared" si="79"/>
        <v>66202.403631317764</v>
      </c>
      <c r="W93" s="63">
        <f t="shared" si="79"/>
        <v>54041.487335073733</v>
      </c>
      <c r="X93" s="63">
        <f t="shared" si="79"/>
        <v>50970.154519156138</v>
      </c>
      <c r="Y93" s="63">
        <f t="shared" si="79"/>
        <v>38495.731320115716</v>
      </c>
      <c r="Z93" s="63">
        <f t="shared" si="79"/>
        <v>43843.928596627396</v>
      </c>
      <c r="AA93" s="63">
        <f t="shared" si="79"/>
        <v>42624.003386721233</v>
      </c>
      <c r="AB93" s="63">
        <f t="shared" si="79"/>
        <v>27394.81173122604</v>
      </c>
      <c r="AC93" s="63">
        <f t="shared" si="79"/>
        <v>33871.445706625273</v>
      </c>
      <c r="AD93" s="63">
        <f t="shared" si="79"/>
        <v>32055.316446764977</v>
      </c>
      <c r="AE93" s="63">
        <f t="shared" si="79"/>
        <v>28807.827089066068</v>
      </c>
      <c r="AF93" s="63">
        <f t="shared" si="79"/>
        <v>154212.94009736824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22990.898186693008</v>
      </c>
      <c r="O94" s="63">
        <f t="shared" si="80"/>
        <v>35112.773113196454</v>
      </c>
      <c r="P94" s="63">
        <f t="shared" si="80"/>
        <v>56636.327288976696</v>
      </c>
      <c r="Q94" s="63">
        <f t="shared" si="80"/>
        <v>54228.697758649083</v>
      </c>
      <c r="R94" s="63">
        <f t="shared" si="80"/>
        <v>62256.40301982643</v>
      </c>
      <c r="S94" s="63">
        <f t="shared" si="80"/>
        <v>80752.134339942146</v>
      </c>
      <c r="T94" s="63">
        <f t="shared" si="80"/>
        <v>62026.388202921051</v>
      </c>
      <c r="U94" s="63">
        <f t="shared" si="80"/>
        <v>54813.142359886173</v>
      </c>
      <c r="V94" s="63">
        <f t="shared" si="80"/>
        <v>66202.403631317764</v>
      </c>
      <c r="W94" s="63">
        <f t="shared" si="80"/>
        <v>54041.487335073733</v>
      </c>
      <c r="X94" s="63">
        <f t="shared" si="80"/>
        <v>50970.154519156138</v>
      </c>
      <c r="Y94" s="63">
        <f t="shared" si="80"/>
        <v>38495.731320115716</v>
      </c>
      <c r="Z94" s="63">
        <f t="shared" si="80"/>
        <v>43843.928596627396</v>
      </c>
      <c r="AA94" s="63">
        <f t="shared" si="80"/>
        <v>42624.003386721233</v>
      </c>
      <c r="AB94" s="63">
        <f t="shared" si="80"/>
        <v>27394.81173122604</v>
      </c>
      <c r="AC94" s="63">
        <f t="shared" si="80"/>
        <v>33871.445706625273</v>
      </c>
      <c r="AD94" s="63">
        <f t="shared" si="80"/>
        <v>32055.316446764977</v>
      </c>
      <c r="AE94" s="63">
        <f t="shared" si="80"/>
        <v>28807.827089066068</v>
      </c>
      <c r="AF94" s="63">
        <f t="shared" si="80"/>
        <v>154212.94009736824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29908.276300007055</v>
      </c>
      <c r="K98" s="157">
        <f t="shared" si="82"/>
        <v>81673.604741409727</v>
      </c>
      <c r="L98" s="157">
        <f t="shared" si="82"/>
        <v>127936.21675015877</v>
      </c>
      <c r="M98" s="157">
        <f t="shared" si="82"/>
        <v>180699.45200968979</v>
      </c>
      <c r="N98" s="157">
        <f t="shared" si="82"/>
        <v>208128.13095322091</v>
      </c>
      <c r="O98" s="157">
        <f t="shared" si="82"/>
        <v>128610.73872856841</v>
      </c>
      <c r="P98" s="157">
        <f t="shared" si="82"/>
        <v>147531.69171429245</v>
      </c>
      <c r="Q98" s="157">
        <f t="shared" si="82"/>
        <v>116300.9478115666</v>
      </c>
      <c r="R98" s="157">
        <f t="shared" si="82"/>
        <v>117514.99329711424</v>
      </c>
      <c r="S98" s="157">
        <f t="shared" si="82"/>
        <v>139585.83221618569</v>
      </c>
      <c r="T98" s="157">
        <f t="shared" si="82"/>
        <v>100241.30388767374</v>
      </c>
      <c r="U98" s="157">
        <f t="shared" si="82"/>
        <v>84131.799901220642</v>
      </c>
      <c r="V98" s="157">
        <f t="shared" si="82"/>
        <v>97468.425880194744</v>
      </c>
      <c r="W98" s="157">
        <f t="shared" si="82"/>
        <v>76868.929184599823</v>
      </c>
      <c r="X98" s="157">
        <f t="shared" si="82"/>
        <v>70443.801594581251</v>
      </c>
      <c r="Y98" s="157">
        <f t="shared" si="82"/>
        <v>51852.583550883137</v>
      </c>
      <c r="Z98" s="157">
        <f t="shared" si="82"/>
        <v>57877.65469554787</v>
      </c>
      <c r="AA98" s="157">
        <f t="shared" si="82"/>
        <v>55254.356875749669</v>
      </c>
      <c r="AB98" s="157">
        <f t="shared" si="82"/>
        <v>34934.970248594749</v>
      </c>
      <c r="AC98" s="157">
        <f t="shared" si="82"/>
        <v>42615.536583644964</v>
      </c>
      <c r="AD98" s="157">
        <f t="shared" si="82"/>
        <v>39827.841670782473</v>
      </c>
      <c r="AE98" s="157">
        <f t="shared" si="82"/>
        <v>35378.536654201649</v>
      </c>
      <c r="AF98" s="157">
        <f t="shared" si="82"/>
        <v>187570.02751710999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29908.276300007055</v>
      </c>
      <c r="K99" s="157">
        <f t="shared" si="83"/>
        <v>81673.604741409727</v>
      </c>
      <c r="L99" s="157">
        <f t="shared" si="83"/>
        <v>127936.21675015877</v>
      </c>
      <c r="M99" s="210">
        <f t="shared" si="83"/>
        <v>180699.45200968979</v>
      </c>
      <c r="N99" s="157">
        <f t="shared" si="83"/>
        <v>208128.13095322091</v>
      </c>
      <c r="O99" s="157">
        <f t="shared" si="83"/>
        <v>128610.73872856841</v>
      </c>
      <c r="P99" s="157">
        <f t="shared" si="83"/>
        <v>147531.69171429245</v>
      </c>
      <c r="Q99" s="157">
        <f t="shared" si="83"/>
        <v>116300.9478115666</v>
      </c>
      <c r="R99" s="157">
        <f t="shared" si="83"/>
        <v>117514.99329711424</v>
      </c>
      <c r="S99" s="157">
        <f t="shared" si="83"/>
        <v>139585.83221618569</v>
      </c>
      <c r="T99" s="157">
        <f t="shared" si="83"/>
        <v>100241.30388767374</v>
      </c>
      <c r="U99" s="157">
        <f t="shared" si="83"/>
        <v>84131.799901220642</v>
      </c>
      <c r="V99" s="157">
        <f t="shared" si="83"/>
        <v>97468.425880194744</v>
      </c>
      <c r="W99" s="157">
        <f t="shared" si="83"/>
        <v>76868.929184599823</v>
      </c>
      <c r="X99" s="157">
        <f t="shared" si="83"/>
        <v>70443.801594581251</v>
      </c>
      <c r="Y99" s="157">
        <f t="shared" si="83"/>
        <v>51852.583550883137</v>
      </c>
      <c r="Z99" s="157">
        <f t="shared" si="83"/>
        <v>57877.65469554787</v>
      </c>
      <c r="AA99" s="157">
        <f t="shared" si="83"/>
        <v>55254.356875749669</v>
      </c>
      <c r="AB99" s="157">
        <f t="shared" si="83"/>
        <v>34934.970248594749</v>
      </c>
      <c r="AC99" s="157">
        <f t="shared" si="83"/>
        <v>42615.536583644964</v>
      </c>
      <c r="AD99" s="157">
        <f t="shared" si="83"/>
        <v>39827.841670782473</v>
      </c>
      <c r="AE99" s="157">
        <f t="shared" si="83"/>
        <v>35378.536654201649</v>
      </c>
      <c r="AF99" s="157">
        <f t="shared" si="83"/>
        <v>187570.02751710999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29908.276300007055</v>
      </c>
      <c r="K100" s="157">
        <f t="shared" si="84"/>
        <v>81673.604741409727</v>
      </c>
      <c r="L100" s="157">
        <f t="shared" si="84"/>
        <v>127936.21675015877</v>
      </c>
      <c r="M100" s="210">
        <f t="shared" si="84"/>
        <v>180699.45200968979</v>
      </c>
      <c r="N100" s="157">
        <f t="shared" si="84"/>
        <v>208128.13095322091</v>
      </c>
      <c r="O100" s="157">
        <f t="shared" si="84"/>
        <v>128610.73872856841</v>
      </c>
      <c r="P100" s="157">
        <f t="shared" si="84"/>
        <v>147531.69171429245</v>
      </c>
      <c r="Q100" s="157">
        <f t="shared" si="84"/>
        <v>116300.9478115666</v>
      </c>
      <c r="R100" s="157">
        <f t="shared" si="84"/>
        <v>117514.99329711424</v>
      </c>
      <c r="S100" s="157">
        <f t="shared" si="84"/>
        <v>139585.83221618569</v>
      </c>
      <c r="T100" s="157">
        <f t="shared" si="84"/>
        <v>100241.30388767374</v>
      </c>
      <c r="U100" s="157">
        <f t="shared" si="84"/>
        <v>84131.799901220642</v>
      </c>
      <c r="V100" s="157">
        <f t="shared" si="84"/>
        <v>97468.425880194744</v>
      </c>
      <c r="W100" s="157">
        <f t="shared" si="84"/>
        <v>76868.929184599823</v>
      </c>
      <c r="X100" s="157">
        <f t="shared" si="84"/>
        <v>70443.801594581251</v>
      </c>
      <c r="Y100" s="157">
        <f t="shared" si="84"/>
        <v>51852.583550883137</v>
      </c>
      <c r="Z100" s="157">
        <f t="shared" si="84"/>
        <v>57877.65469554787</v>
      </c>
      <c r="AA100" s="157">
        <f t="shared" si="84"/>
        <v>55254.356875749669</v>
      </c>
      <c r="AB100" s="157">
        <f t="shared" si="84"/>
        <v>34934.970248594749</v>
      </c>
      <c r="AC100" s="157">
        <f t="shared" si="84"/>
        <v>42615.536583644964</v>
      </c>
      <c r="AD100" s="157">
        <f t="shared" si="84"/>
        <v>39827.841670782473</v>
      </c>
      <c r="AE100" s="157">
        <f t="shared" si="84"/>
        <v>35378.536654201649</v>
      </c>
      <c r="AF100" s="157">
        <f t="shared" si="84"/>
        <v>187570.02751710999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29908.276300007055</v>
      </c>
      <c r="K101" s="157">
        <f t="shared" si="85"/>
        <v>81673.604741409727</v>
      </c>
      <c r="L101" s="157">
        <f t="shared" si="85"/>
        <v>127936.21675015877</v>
      </c>
      <c r="M101" s="210">
        <f t="shared" si="85"/>
        <v>180699.45200968979</v>
      </c>
      <c r="N101" s="157">
        <f t="shared" si="85"/>
        <v>208128.13095322091</v>
      </c>
      <c r="O101" s="157">
        <f t="shared" si="85"/>
        <v>128610.73872856841</v>
      </c>
      <c r="P101" s="157">
        <f t="shared" si="85"/>
        <v>147531.69171429245</v>
      </c>
      <c r="Q101" s="157">
        <f t="shared" si="85"/>
        <v>116300.9478115666</v>
      </c>
      <c r="R101" s="157">
        <f t="shared" si="85"/>
        <v>117514.99329711424</v>
      </c>
      <c r="S101" s="157">
        <f t="shared" si="85"/>
        <v>139585.83221618569</v>
      </c>
      <c r="T101" s="157">
        <f t="shared" si="85"/>
        <v>100241.30388767374</v>
      </c>
      <c r="U101" s="157">
        <f t="shared" si="85"/>
        <v>84131.799901220642</v>
      </c>
      <c r="V101" s="157">
        <f t="shared" si="85"/>
        <v>97468.425880194744</v>
      </c>
      <c r="W101" s="157">
        <f t="shared" si="85"/>
        <v>76868.929184599823</v>
      </c>
      <c r="X101" s="157">
        <f t="shared" si="85"/>
        <v>70443.801594581251</v>
      </c>
      <c r="Y101" s="157">
        <f t="shared" si="85"/>
        <v>51852.583550883137</v>
      </c>
      <c r="Z101" s="157">
        <f t="shared" si="85"/>
        <v>57877.65469554787</v>
      </c>
      <c r="AA101" s="157">
        <f t="shared" si="85"/>
        <v>55254.356875749669</v>
      </c>
      <c r="AB101" s="157">
        <f t="shared" si="85"/>
        <v>34934.970248594749</v>
      </c>
      <c r="AC101" s="157">
        <f t="shared" si="85"/>
        <v>42615.536583644964</v>
      </c>
      <c r="AD101" s="157">
        <f t="shared" si="85"/>
        <v>39827.841670782473</v>
      </c>
      <c r="AE101" s="157">
        <f t="shared" si="85"/>
        <v>35378.536654201649</v>
      </c>
      <c r="AF101" s="157">
        <f t="shared" si="85"/>
        <v>187570.02751710999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29908.276300007055</v>
      </c>
      <c r="K102" s="157">
        <f t="shared" si="86"/>
        <v>81673.604741409727</v>
      </c>
      <c r="L102" s="157">
        <f t="shared" si="86"/>
        <v>127936.21675015877</v>
      </c>
      <c r="M102" s="210">
        <f t="shared" si="86"/>
        <v>180699.45200968979</v>
      </c>
      <c r="N102" s="157">
        <f t="shared" si="86"/>
        <v>208128.13095322091</v>
      </c>
      <c r="O102" s="157">
        <f t="shared" si="86"/>
        <v>128610.73872856841</v>
      </c>
      <c r="P102" s="157">
        <f t="shared" si="86"/>
        <v>147531.69171429245</v>
      </c>
      <c r="Q102" s="157">
        <f t="shared" si="86"/>
        <v>116300.9478115666</v>
      </c>
      <c r="R102" s="157">
        <f t="shared" si="86"/>
        <v>117514.99329711424</v>
      </c>
      <c r="S102" s="157">
        <f t="shared" si="86"/>
        <v>139585.83221618569</v>
      </c>
      <c r="T102" s="157">
        <f t="shared" si="86"/>
        <v>100241.30388767374</v>
      </c>
      <c r="U102" s="157">
        <f t="shared" si="86"/>
        <v>84131.799901220642</v>
      </c>
      <c r="V102" s="157">
        <f t="shared" si="86"/>
        <v>97468.425880194744</v>
      </c>
      <c r="W102" s="157">
        <f t="shared" si="86"/>
        <v>76868.929184599823</v>
      </c>
      <c r="X102" s="157">
        <f t="shared" si="86"/>
        <v>70443.801594581251</v>
      </c>
      <c r="Y102" s="157">
        <f t="shared" si="86"/>
        <v>51852.583550883137</v>
      </c>
      <c r="Z102" s="157">
        <f t="shared" si="86"/>
        <v>57877.65469554787</v>
      </c>
      <c r="AA102" s="157">
        <f t="shared" si="86"/>
        <v>55254.356875749669</v>
      </c>
      <c r="AB102" s="157">
        <f t="shared" si="86"/>
        <v>34934.970248594749</v>
      </c>
      <c r="AC102" s="157">
        <f t="shared" si="86"/>
        <v>42615.536583644964</v>
      </c>
      <c r="AD102" s="157">
        <f t="shared" si="86"/>
        <v>39827.841670782473</v>
      </c>
      <c r="AE102" s="157">
        <f t="shared" si="86"/>
        <v>35378.536654201649</v>
      </c>
      <c r="AF102" s="157">
        <f t="shared" si="86"/>
        <v>187570.02751710999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29908.276300007055</v>
      </c>
      <c r="K103" s="157">
        <f t="shared" si="87"/>
        <v>81673.604741409727</v>
      </c>
      <c r="L103" s="157">
        <f t="shared" si="87"/>
        <v>127936.21675015877</v>
      </c>
      <c r="M103" s="210">
        <f t="shared" si="87"/>
        <v>180699.45200968979</v>
      </c>
      <c r="N103" s="157">
        <f t="shared" si="87"/>
        <v>208128.13095322091</v>
      </c>
      <c r="O103" s="157">
        <f t="shared" si="87"/>
        <v>128610.73872856841</v>
      </c>
      <c r="P103" s="157">
        <f t="shared" si="87"/>
        <v>147531.69171429245</v>
      </c>
      <c r="Q103" s="157">
        <f t="shared" si="87"/>
        <v>116300.9478115666</v>
      </c>
      <c r="R103" s="157">
        <f t="shared" si="87"/>
        <v>117514.99329711424</v>
      </c>
      <c r="S103" s="157">
        <f t="shared" si="87"/>
        <v>139585.83221618569</v>
      </c>
      <c r="T103" s="157">
        <f t="shared" si="87"/>
        <v>100241.30388767374</v>
      </c>
      <c r="U103" s="157">
        <f t="shared" si="87"/>
        <v>84131.799901220642</v>
      </c>
      <c r="V103" s="157">
        <f t="shared" si="87"/>
        <v>97468.425880194744</v>
      </c>
      <c r="W103" s="157">
        <f t="shared" si="87"/>
        <v>76868.929184599823</v>
      </c>
      <c r="X103" s="157">
        <f t="shared" si="87"/>
        <v>70443.801594581251</v>
      </c>
      <c r="Y103" s="157">
        <f t="shared" si="87"/>
        <v>51852.583550883137</v>
      </c>
      <c r="Z103" s="157">
        <f t="shared" si="87"/>
        <v>57877.65469554787</v>
      </c>
      <c r="AA103" s="157">
        <f t="shared" si="87"/>
        <v>55254.356875749669</v>
      </c>
      <c r="AB103" s="157">
        <f t="shared" si="87"/>
        <v>34934.970248594749</v>
      </c>
      <c r="AC103" s="157">
        <f t="shared" si="87"/>
        <v>42615.536583644964</v>
      </c>
      <c r="AD103" s="157">
        <f t="shared" si="87"/>
        <v>39827.841670782473</v>
      </c>
      <c r="AE103" s="157">
        <f t="shared" si="87"/>
        <v>35378.536654201649</v>
      </c>
      <c r="AF103" s="157">
        <f t="shared" si="87"/>
        <v>187570.02751710999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29908.276300007055</v>
      </c>
      <c r="K104" s="157">
        <f t="shared" si="88"/>
        <v>81673.604741409727</v>
      </c>
      <c r="L104" s="157">
        <f t="shared" si="88"/>
        <v>127936.21675015877</v>
      </c>
      <c r="M104" s="210">
        <f t="shared" si="88"/>
        <v>180699.45200968979</v>
      </c>
      <c r="N104" s="157">
        <f t="shared" si="88"/>
        <v>208128.13095322091</v>
      </c>
      <c r="O104" s="157">
        <f t="shared" si="88"/>
        <v>128610.73872856841</v>
      </c>
      <c r="P104" s="157">
        <f t="shared" si="88"/>
        <v>147531.69171429245</v>
      </c>
      <c r="Q104" s="157">
        <f t="shared" si="88"/>
        <v>116300.9478115666</v>
      </c>
      <c r="R104" s="157">
        <f t="shared" si="88"/>
        <v>117514.99329711424</v>
      </c>
      <c r="S104" s="157">
        <f t="shared" si="88"/>
        <v>139585.83221618569</v>
      </c>
      <c r="T104" s="157">
        <f t="shared" si="88"/>
        <v>100241.30388767374</v>
      </c>
      <c r="U104" s="157">
        <f t="shared" si="88"/>
        <v>84131.799901220642</v>
      </c>
      <c r="V104" s="157">
        <f t="shared" si="88"/>
        <v>97468.425880194744</v>
      </c>
      <c r="W104" s="157">
        <f t="shared" si="88"/>
        <v>76868.929184599823</v>
      </c>
      <c r="X104" s="157">
        <f t="shared" si="88"/>
        <v>70443.801594581251</v>
      </c>
      <c r="Y104" s="157">
        <f t="shared" si="88"/>
        <v>51852.583550883137</v>
      </c>
      <c r="Z104" s="157">
        <f t="shared" si="88"/>
        <v>57877.65469554787</v>
      </c>
      <c r="AA104" s="157">
        <f t="shared" si="88"/>
        <v>55254.356875749669</v>
      </c>
      <c r="AB104" s="157">
        <f t="shared" si="88"/>
        <v>34934.970248594749</v>
      </c>
      <c r="AC104" s="157">
        <f t="shared" si="88"/>
        <v>42615.536583644964</v>
      </c>
      <c r="AD104" s="157">
        <f t="shared" si="88"/>
        <v>39827.841670782473</v>
      </c>
      <c r="AE104" s="157">
        <f t="shared" si="88"/>
        <v>35378.536654201649</v>
      </c>
      <c r="AF104" s="157">
        <f t="shared" si="88"/>
        <v>187570.02751710999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29908.276300007055</v>
      </c>
      <c r="K105" s="157">
        <f t="shared" si="89"/>
        <v>81673.604741409727</v>
      </c>
      <c r="L105" s="157">
        <f t="shared" si="89"/>
        <v>127936.21675015877</v>
      </c>
      <c r="M105" s="210">
        <f t="shared" si="89"/>
        <v>180699.45200968979</v>
      </c>
      <c r="N105" s="157">
        <f t="shared" si="89"/>
        <v>208128.13095322091</v>
      </c>
      <c r="O105" s="157">
        <f t="shared" si="89"/>
        <v>128610.73872856841</v>
      </c>
      <c r="P105" s="157">
        <f t="shared" si="89"/>
        <v>147531.69171429245</v>
      </c>
      <c r="Q105" s="157">
        <f t="shared" si="89"/>
        <v>116300.9478115666</v>
      </c>
      <c r="R105" s="157">
        <f t="shared" si="89"/>
        <v>117514.99329711424</v>
      </c>
      <c r="S105" s="157">
        <f t="shared" si="89"/>
        <v>139585.83221618569</v>
      </c>
      <c r="T105" s="157">
        <f t="shared" si="89"/>
        <v>100241.30388767374</v>
      </c>
      <c r="U105" s="157">
        <f t="shared" si="89"/>
        <v>84131.799901220642</v>
      </c>
      <c r="V105" s="157">
        <f t="shared" si="89"/>
        <v>97468.425880194744</v>
      </c>
      <c r="W105" s="157">
        <f t="shared" si="89"/>
        <v>76868.929184599823</v>
      </c>
      <c r="X105" s="157">
        <f t="shared" si="89"/>
        <v>70443.801594581251</v>
      </c>
      <c r="Y105" s="157">
        <f t="shared" si="89"/>
        <v>51852.583550883137</v>
      </c>
      <c r="Z105" s="157">
        <f t="shared" si="89"/>
        <v>57877.65469554787</v>
      </c>
      <c r="AA105" s="157">
        <f t="shared" si="89"/>
        <v>55254.356875749669</v>
      </c>
      <c r="AB105" s="157">
        <f t="shared" si="89"/>
        <v>34934.970248594749</v>
      </c>
      <c r="AC105" s="157">
        <f t="shared" si="89"/>
        <v>42615.536583644964</v>
      </c>
      <c r="AD105" s="157">
        <f t="shared" si="89"/>
        <v>39827.841670782473</v>
      </c>
      <c r="AE105" s="157">
        <f t="shared" si="89"/>
        <v>35378.536654201649</v>
      </c>
      <c r="AF105" s="157">
        <f t="shared" si="89"/>
        <v>187570.02751710999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29908.276300007055</v>
      </c>
      <c r="K106" s="157">
        <f t="shared" si="90"/>
        <v>81673.604741409727</v>
      </c>
      <c r="L106" s="157">
        <f t="shared" si="90"/>
        <v>127936.21675015877</v>
      </c>
      <c r="M106" s="210">
        <f t="shared" si="90"/>
        <v>180699.45200968979</v>
      </c>
      <c r="N106" s="157">
        <f t="shared" si="90"/>
        <v>208128.13095322091</v>
      </c>
      <c r="O106" s="157">
        <f t="shared" si="90"/>
        <v>128610.73872856841</v>
      </c>
      <c r="P106" s="157">
        <f t="shared" si="90"/>
        <v>147531.69171429245</v>
      </c>
      <c r="Q106" s="157">
        <f t="shared" si="90"/>
        <v>116300.9478115666</v>
      </c>
      <c r="R106" s="157">
        <f t="shared" si="90"/>
        <v>117514.99329711424</v>
      </c>
      <c r="S106" s="157">
        <f t="shared" si="90"/>
        <v>139585.83221618569</v>
      </c>
      <c r="T106" s="157">
        <f t="shared" si="90"/>
        <v>100241.30388767374</v>
      </c>
      <c r="U106" s="157">
        <f t="shared" si="90"/>
        <v>84131.799901220642</v>
      </c>
      <c r="V106" s="157">
        <f t="shared" si="90"/>
        <v>97468.425880194744</v>
      </c>
      <c r="W106" s="157">
        <f t="shared" si="90"/>
        <v>76868.929184599823</v>
      </c>
      <c r="X106" s="157">
        <f t="shared" si="90"/>
        <v>70443.801594581251</v>
      </c>
      <c r="Y106" s="157">
        <f t="shared" si="90"/>
        <v>51852.583550883137</v>
      </c>
      <c r="Z106" s="157">
        <f t="shared" si="90"/>
        <v>57877.65469554787</v>
      </c>
      <c r="AA106" s="157">
        <f t="shared" si="90"/>
        <v>55254.356875749669</v>
      </c>
      <c r="AB106" s="157">
        <f t="shared" si="90"/>
        <v>34934.970248594749</v>
      </c>
      <c r="AC106" s="157">
        <f t="shared" si="90"/>
        <v>42615.536583644964</v>
      </c>
      <c r="AD106" s="157">
        <f t="shared" si="90"/>
        <v>39827.841670782473</v>
      </c>
      <c r="AE106" s="157">
        <f t="shared" si="90"/>
        <v>35378.536654201649</v>
      </c>
      <c r="AF106" s="157">
        <f t="shared" si="90"/>
        <v>187570.02751710999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29908.276300007055</v>
      </c>
      <c r="K107" s="157">
        <f t="shared" si="91"/>
        <v>81673.604741409727</v>
      </c>
      <c r="L107" s="157">
        <f t="shared" si="91"/>
        <v>127936.21675015877</v>
      </c>
      <c r="M107" s="210">
        <f t="shared" si="91"/>
        <v>180699.45200968979</v>
      </c>
      <c r="N107" s="157">
        <f t="shared" si="91"/>
        <v>208128.13095322091</v>
      </c>
      <c r="O107" s="157">
        <f t="shared" si="91"/>
        <v>128610.73872856841</v>
      </c>
      <c r="P107" s="157">
        <f t="shared" si="91"/>
        <v>147531.69171429245</v>
      </c>
      <c r="Q107" s="157">
        <f t="shared" si="91"/>
        <v>116300.9478115666</v>
      </c>
      <c r="R107" s="157">
        <f t="shared" si="91"/>
        <v>117514.99329711424</v>
      </c>
      <c r="S107" s="157">
        <f t="shared" si="91"/>
        <v>139585.83221618569</v>
      </c>
      <c r="T107" s="157">
        <f t="shared" si="91"/>
        <v>100241.30388767374</v>
      </c>
      <c r="U107" s="157">
        <f t="shared" si="91"/>
        <v>84131.799901220642</v>
      </c>
      <c r="V107" s="157">
        <f t="shared" si="91"/>
        <v>97468.425880194744</v>
      </c>
      <c r="W107" s="157">
        <f t="shared" si="91"/>
        <v>76868.929184599823</v>
      </c>
      <c r="X107" s="157">
        <f t="shared" si="91"/>
        <v>70443.801594581251</v>
      </c>
      <c r="Y107" s="157">
        <f t="shared" si="91"/>
        <v>51852.583550883137</v>
      </c>
      <c r="Z107" s="157">
        <f t="shared" si="91"/>
        <v>57877.65469554787</v>
      </c>
      <c r="AA107" s="157">
        <f t="shared" si="91"/>
        <v>55254.356875749669</v>
      </c>
      <c r="AB107" s="157">
        <f t="shared" si="91"/>
        <v>34934.970248594749</v>
      </c>
      <c r="AC107" s="157">
        <f t="shared" si="91"/>
        <v>42615.536583644964</v>
      </c>
      <c r="AD107" s="157">
        <f t="shared" si="91"/>
        <v>39827.841670782473</v>
      </c>
      <c r="AE107" s="157">
        <f t="shared" si="91"/>
        <v>35378.536654201649</v>
      </c>
      <c r="AF107" s="157">
        <f t="shared" si="91"/>
        <v>187570.02751710999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29908.276300007055</v>
      </c>
      <c r="K108" s="157">
        <f t="shared" si="92"/>
        <v>81673.604741409727</v>
      </c>
      <c r="L108" s="157">
        <f t="shared" si="92"/>
        <v>127936.21675015877</v>
      </c>
      <c r="M108" s="210">
        <f t="shared" si="92"/>
        <v>180699.45200968979</v>
      </c>
      <c r="N108" s="157">
        <f t="shared" si="92"/>
        <v>208128.13095322091</v>
      </c>
      <c r="O108" s="157">
        <f t="shared" si="92"/>
        <v>128610.73872856841</v>
      </c>
      <c r="P108" s="157">
        <f t="shared" si="92"/>
        <v>147531.69171429245</v>
      </c>
      <c r="Q108" s="157">
        <f t="shared" si="92"/>
        <v>116300.9478115666</v>
      </c>
      <c r="R108" s="157">
        <f t="shared" si="92"/>
        <v>117514.99329711424</v>
      </c>
      <c r="S108" s="157">
        <f t="shared" si="92"/>
        <v>139585.83221618569</v>
      </c>
      <c r="T108" s="157">
        <f t="shared" si="92"/>
        <v>100241.30388767374</v>
      </c>
      <c r="U108" s="157">
        <f t="shared" si="92"/>
        <v>84131.799901220642</v>
      </c>
      <c r="V108" s="157">
        <f t="shared" si="92"/>
        <v>97468.425880194744</v>
      </c>
      <c r="W108" s="157">
        <f t="shared" si="92"/>
        <v>76868.929184599823</v>
      </c>
      <c r="X108" s="157">
        <f t="shared" si="92"/>
        <v>70443.801594581251</v>
      </c>
      <c r="Y108" s="157">
        <f t="shared" si="92"/>
        <v>51852.583550883137</v>
      </c>
      <c r="Z108" s="157">
        <f t="shared" si="92"/>
        <v>57877.65469554787</v>
      </c>
      <c r="AA108" s="157">
        <f t="shared" si="92"/>
        <v>55254.356875749669</v>
      </c>
      <c r="AB108" s="157">
        <f t="shared" si="92"/>
        <v>34934.970248594749</v>
      </c>
      <c r="AC108" s="157">
        <f t="shared" si="92"/>
        <v>42615.536583644964</v>
      </c>
      <c r="AD108" s="157">
        <f t="shared" si="92"/>
        <v>39827.841670782473</v>
      </c>
      <c r="AE108" s="157">
        <f t="shared" si="92"/>
        <v>35378.536654201649</v>
      </c>
      <c r="AF108" s="157">
        <f t="shared" si="92"/>
        <v>187570.02751710999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29908.276300007055</v>
      </c>
      <c r="K109" s="157">
        <f t="shared" si="93"/>
        <v>81673.604741409727</v>
      </c>
      <c r="L109" s="157">
        <f t="shared" si="93"/>
        <v>127936.21675015877</v>
      </c>
      <c r="M109" s="210">
        <f t="shared" si="93"/>
        <v>180699.45200968979</v>
      </c>
      <c r="N109" s="157">
        <f t="shared" si="93"/>
        <v>208128.13095322091</v>
      </c>
      <c r="O109" s="157">
        <f t="shared" si="93"/>
        <v>128610.73872856841</v>
      </c>
      <c r="P109" s="157">
        <f t="shared" si="93"/>
        <v>147531.69171429245</v>
      </c>
      <c r="Q109" s="157">
        <f t="shared" si="93"/>
        <v>116300.9478115666</v>
      </c>
      <c r="R109" s="157">
        <f t="shared" si="93"/>
        <v>117514.99329711424</v>
      </c>
      <c r="S109" s="157">
        <f t="shared" si="93"/>
        <v>139585.83221618569</v>
      </c>
      <c r="T109" s="157">
        <f t="shared" si="93"/>
        <v>100241.30388767374</v>
      </c>
      <c r="U109" s="157">
        <f t="shared" si="93"/>
        <v>84131.799901220642</v>
      </c>
      <c r="V109" s="157">
        <f t="shared" si="93"/>
        <v>97468.425880194744</v>
      </c>
      <c r="W109" s="157">
        <f t="shared" si="93"/>
        <v>76868.929184599823</v>
      </c>
      <c r="X109" s="157">
        <f t="shared" si="93"/>
        <v>70443.801594581251</v>
      </c>
      <c r="Y109" s="157">
        <f t="shared" si="93"/>
        <v>51852.583550883137</v>
      </c>
      <c r="Z109" s="157">
        <f t="shared" si="93"/>
        <v>57877.65469554787</v>
      </c>
      <c r="AA109" s="157">
        <f t="shared" si="93"/>
        <v>55254.356875749669</v>
      </c>
      <c r="AB109" s="157">
        <f t="shared" si="93"/>
        <v>34934.970248594749</v>
      </c>
      <c r="AC109" s="157">
        <f t="shared" si="93"/>
        <v>42615.536583644964</v>
      </c>
      <c r="AD109" s="157">
        <f t="shared" si="93"/>
        <v>39827.841670782473</v>
      </c>
      <c r="AE109" s="157">
        <f t="shared" si="93"/>
        <v>35378.536654201649</v>
      </c>
      <c r="AF109" s="157">
        <f t="shared" si="93"/>
        <v>187570.02751710999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29908.276300007055</v>
      </c>
      <c r="K110" s="157">
        <f t="shared" si="94"/>
        <v>81673.604741409727</v>
      </c>
      <c r="L110" s="157">
        <f t="shared" si="94"/>
        <v>127936.21675015877</v>
      </c>
      <c r="M110" s="210">
        <f t="shared" si="94"/>
        <v>180699.45200968979</v>
      </c>
      <c r="N110" s="157">
        <f t="shared" si="94"/>
        <v>208128.13095322091</v>
      </c>
      <c r="O110" s="157">
        <f t="shared" si="94"/>
        <v>128610.73872856841</v>
      </c>
      <c r="P110" s="157">
        <f t="shared" si="94"/>
        <v>147531.69171429245</v>
      </c>
      <c r="Q110" s="157">
        <f t="shared" si="94"/>
        <v>116300.9478115666</v>
      </c>
      <c r="R110" s="157">
        <f t="shared" si="94"/>
        <v>117514.99329711424</v>
      </c>
      <c r="S110" s="157">
        <f t="shared" si="94"/>
        <v>139585.83221618569</v>
      </c>
      <c r="T110" s="157">
        <f t="shared" si="94"/>
        <v>100241.30388767374</v>
      </c>
      <c r="U110" s="157">
        <f t="shared" si="94"/>
        <v>84131.799901220642</v>
      </c>
      <c r="V110" s="157">
        <f t="shared" si="94"/>
        <v>97468.425880194744</v>
      </c>
      <c r="W110" s="157">
        <f t="shared" si="94"/>
        <v>76868.929184599823</v>
      </c>
      <c r="X110" s="157">
        <f t="shared" si="94"/>
        <v>70443.801594581251</v>
      </c>
      <c r="Y110" s="157">
        <f t="shared" si="94"/>
        <v>51852.583550883137</v>
      </c>
      <c r="Z110" s="157">
        <f t="shared" si="94"/>
        <v>57877.65469554787</v>
      </c>
      <c r="AA110" s="157">
        <f t="shared" si="94"/>
        <v>55254.356875749669</v>
      </c>
      <c r="AB110" s="157">
        <f t="shared" si="94"/>
        <v>34934.970248594749</v>
      </c>
      <c r="AC110" s="157">
        <f t="shared" si="94"/>
        <v>42615.536583644964</v>
      </c>
      <c r="AD110" s="157">
        <f t="shared" si="94"/>
        <v>39827.841670782473</v>
      </c>
      <c r="AE110" s="157">
        <f t="shared" si="94"/>
        <v>35378.536654201649</v>
      </c>
      <c r="AF110" s="157">
        <f t="shared" si="94"/>
        <v>187570.02751710999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29908.276300007055</v>
      </c>
      <c r="K111" s="157">
        <f t="shared" si="95"/>
        <v>81673.604741409727</v>
      </c>
      <c r="L111" s="157">
        <f t="shared" si="95"/>
        <v>127936.21675015877</v>
      </c>
      <c r="M111" s="210">
        <f t="shared" si="95"/>
        <v>180699.45200968979</v>
      </c>
      <c r="N111" s="157">
        <f t="shared" si="95"/>
        <v>208128.13095322091</v>
      </c>
      <c r="O111" s="157">
        <f t="shared" si="95"/>
        <v>128610.73872856841</v>
      </c>
      <c r="P111" s="157">
        <f t="shared" si="95"/>
        <v>147531.69171429245</v>
      </c>
      <c r="Q111" s="157">
        <f t="shared" si="95"/>
        <v>116300.9478115666</v>
      </c>
      <c r="R111" s="157">
        <f t="shared" si="95"/>
        <v>117514.99329711424</v>
      </c>
      <c r="S111" s="157">
        <f t="shared" si="95"/>
        <v>139585.83221618569</v>
      </c>
      <c r="T111" s="157">
        <f t="shared" si="95"/>
        <v>100241.30388767374</v>
      </c>
      <c r="U111" s="157">
        <f t="shared" si="95"/>
        <v>84131.799901220642</v>
      </c>
      <c r="V111" s="157">
        <f t="shared" si="95"/>
        <v>97468.425880194744</v>
      </c>
      <c r="W111" s="157">
        <f t="shared" si="95"/>
        <v>76868.929184599823</v>
      </c>
      <c r="X111" s="157">
        <f t="shared" si="95"/>
        <v>70443.801594581251</v>
      </c>
      <c r="Y111" s="157">
        <f t="shared" si="95"/>
        <v>51852.583550883137</v>
      </c>
      <c r="Z111" s="157">
        <f t="shared" si="95"/>
        <v>57877.65469554787</v>
      </c>
      <c r="AA111" s="157">
        <f t="shared" si="95"/>
        <v>55254.356875749669</v>
      </c>
      <c r="AB111" s="157">
        <f t="shared" si="95"/>
        <v>34934.970248594749</v>
      </c>
      <c r="AC111" s="157">
        <f t="shared" si="95"/>
        <v>42615.536583644964</v>
      </c>
      <c r="AD111" s="157">
        <f t="shared" si="95"/>
        <v>39827.841670782473</v>
      </c>
      <c r="AE111" s="157">
        <f t="shared" si="95"/>
        <v>35378.536654201649</v>
      </c>
      <c r="AF111" s="157">
        <f t="shared" si="95"/>
        <v>187570.02751710999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29908.276300007055</v>
      </c>
      <c r="K112" s="157">
        <f t="shared" si="96"/>
        <v>81673.604741409727</v>
      </c>
      <c r="L112" s="157">
        <f t="shared" si="96"/>
        <v>127936.21675015877</v>
      </c>
      <c r="M112" s="210">
        <f t="shared" si="96"/>
        <v>180699.45200968979</v>
      </c>
      <c r="N112" s="157">
        <f t="shared" si="96"/>
        <v>208128.13095322091</v>
      </c>
      <c r="O112" s="157">
        <f t="shared" si="96"/>
        <v>128610.73872856841</v>
      </c>
      <c r="P112" s="157">
        <f t="shared" si="96"/>
        <v>147531.69171429245</v>
      </c>
      <c r="Q112" s="157">
        <f t="shared" si="96"/>
        <v>116300.9478115666</v>
      </c>
      <c r="R112" s="157">
        <f t="shared" si="96"/>
        <v>117514.99329711424</v>
      </c>
      <c r="S112" s="157">
        <f t="shared" si="96"/>
        <v>139585.83221618569</v>
      </c>
      <c r="T112" s="157">
        <f t="shared" si="96"/>
        <v>100241.30388767374</v>
      </c>
      <c r="U112" s="157">
        <f t="shared" si="96"/>
        <v>84131.799901220642</v>
      </c>
      <c r="V112" s="157">
        <f t="shared" si="96"/>
        <v>97468.425880194744</v>
      </c>
      <c r="W112" s="157">
        <f t="shared" si="96"/>
        <v>76868.929184599823</v>
      </c>
      <c r="X112" s="157">
        <f t="shared" si="96"/>
        <v>70443.801594581251</v>
      </c>
      <c r="Y112" s="157">
        <f t="shared" si="96"/>
        <v>51852.583550883137</v>
      </c>
      <c r="Z112" s="157">
        <f t="shared" si="96"/>
        <v>57877.65469554787</v>
      </c>
      <c r="AA112" s="157">
        <f t="shared" si="96"/>
        <v>55254.356875749669</v>
      </c>
      <c r="AB112" s="157">
        <f t="shared" si="96"/>
        <v>34934.970248594749</v>
      </c>
      <c r="AC112" s="157">
        <f t="shared" si="96"/>
        <v>42615.536583644964</v>
      </c>
      <c r="AD112" s="157">
        <f t="shared" si="96"/>
        <v>39827.841670782473</v>
      </c>
      <c r="AE112" s="157">
        <f t="shared" si="96"/>
        <v>35378.536654201649</v>
      </c>
      <c r="AF112" s="157">
        <f t="shared" si="96"/>
        <v>187570.02751710999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29908.276300007055</v>
      </c>
      <c r="K113" s="157">
        <f t="shared" si="97"/>
        <v>81673.604741409727</v>
      </c>
      <c r="L113" s="157">
        <f t="shared" si="97"/>
        <v>127936.21675015877</v>
      </c>
      <c r="M113" s="210">
        <f t="shared" si="97"/>
        <v>180699.45200968979</v>
      </c>
      <c r="N113" s="157">
        <f t="shared" si="97"/>
        <v>208128.13095322091</v>
      </c>
      <c r="O113" s="157">
        <f t="shared" si="97"/>
        <v>128610.73872856841</v>
      </c>
      <c r="P113" s="157">
        <f t="shared" si="97"/>
        <v>147531.69171429245</v>
      </c>
      <c r="Q113" s="157">
        <f t="shared" si="97"/>
        <v>116300.9478115666</v>
      </c>
      <c r="R113" s="157">
        <f t="shared" si="97"/>
        <v>117514.99329711424</v>
      </c>
      <c r="S113" s="157">
        <f t="shared" si="97"/>
        <v>139585.83221618569</v>
      </c>
      <c r="T113" s="157">
        <f t="shared" si="97"/>
        <v>100241.30388767374</v>
      </c>
      <c r="U113" s="157">
        <f t="shared" si="97"/>
        <v>84131.799901220642</v>
      </c>
      <c r="V113" s="157">
        <f t="shared" si="97"/>
        <v>97468.425880194744</v>
      </c>
      <c r="W113" s="157">
        <f t="shared" si="97"/>
        <v>76868.929184599823</v>
      </c>
      <c r="X113" s="157">
        <f t="shared" si="97"/>
        <v>70443.801594581251</v>
      </c>
      <c r="Y113" s="157">
        <f t="shared" si="97"/>
        <v>51852.583550883137</v>
      </c>
      <c r="Z113" s="157">
        <f t="shared" si="97"/>
        <v>57877.65469554787</v>
      </c>
      <c r="AA113" s="157">
        <f t="shared" si="97"/>
        <v>55254.356875749669</v>
      </c>
      <c r="AB113" s="157">
        <f t="shared" si="97"/>
        <v>34934.970248594749</v>
      </c>
      <c r="AC113" s="157">
        <f t="shared" si="97"/>
        <v>42615.536583644964</v>
      </c>
      <c r="AD113" s="157">
        <f t="shared" si="97"/>
        <v>39827.841670782473</v>
      </c>
      <c r="AE113" s="157">
        <f t="shared" si="97"/>
        <v>35378.536654201649</v>
      </c>
      <c r="AF113" s="157">
        <f t="shared" si="97"/>
        <v>187570.02751710999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29908.276300007055</v>
      </c>
      <c r="K114" s="157">
        <f t="shared" si="98"/>
        <v>81673.604741409727</v>
      </c>
      <c r="L114" s="157">
        <f t="shared" si="98"/>
        <v>127936.21675015877</v>
      </c>
      <c r="M114" s="210">
        <f t="shared" si="98"/>
        <v>180699.45200968979</v>
      </c>
      <c r="N114" s="157">
        <f t="shared" si="98"/>
        <v>208128.13095322091</v>
      </c>
      <c r="O114" s="157">
        <f t="shared" si="98"/>
        <v>128610.73872856841</v>
      </c>
      <c r="P114" s="157">
        <f t="shared" si="98"/>
        <v>147531.69171429245</v>
      </c>
      <c r="Q114" s="157">
        <f t="shared" si="98"/>
        <v>116300.9478115666</v>
      </c>
      <c r="R114" s="157">
        <f t="shared" si="98"/>
        <v>117514.99329711424</v>
      </c>
      <c r="S114" s="157">
        <f t="shared" si="98"/>
        <v>139585.83221618569</v>
      </c>
      <c r="T114" s="157">
        <f t="shared" si="98"/>
        <v>100241.30388767374</v>
      </c>
      <c r="U114" s="157">
        <f t="shared" si="98"/>
        <v>84131.799901220642</v>
      </c>
      <c r="V114" s="157">
        <f t="shared" si="98"/>
        <v>97468.425880194744</v>
      </c>
      <c r="W114" s="157">
        <f t="shared" si="98"/>
        <v>76868.929184599823</v>
      </c>
      <c r="X114" s="157">
        <f t="shared" si="98"/>
        <v>70443.801594581251</v>
      </c>
      <c r="Y114" s="157">
        <f t="shared" si="98"/>
        <v>51852.583550883137</v>
      </c>
      <c r="Z114" s="157">
        <f t="shared" si="98"/>
        <v>57877.65469554787</v>
      </c>
      <c r="AA114" s="157">
        <f t="shared" si="98"/>
        <v>55254.356875749669</v>
      </c>
      <c r="AB114" s="157">
        <f t="shared" si="98"/>
        <v>34934.970248594749</v>
      </c>
      <c r="AC114" s="157">
        <f t="shared" si="98"/>
        <v>42615.536583644964</v>
      </c>
      <c r="AD114" s="157">
        <f t="shared" si="98"/>
        <v>39827.841670782473</v>
      </c>
      <c r="AE114" s="157">
        <f t="shared" si="98"/>
        <v>35378.536654201649</v>
      </c>
      <c r="AF114" s="157">
        <f t="shared" si="98"/>
        <v>187570.02751710999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29908.276300007055</v>
      </c>
      <c r="K115" s="157">
        <f t="shared" si="99"/>
        <v>81673.604741409727</v>
      </c>
      <c r="L115" s="157">
        <f t="shared" si="99"/>
        <v>127936.21675015877</v>
      </c>
      <c r="M115" s="210">
        <f t="shared" si="99"/>
        <v>180699.45200968979</v>
      </c>
      <c r="N115" s="157">
        <f t="shared" si="99"/>
        <v>208128.13095322091</v>
      </c>
      <c r="O115" s="157">
        <f t="shared" si="99"/>
        <v>128610.73872856841</v>
      </c>
      <c r="P115" s="157">
        <f t="shared" si="99"/>
        <v>147531.69171429245</v>
      </c>
      <c r="Q115" s="157">
        <f t="shared" si="99"/>
        <v>116300.9478115666</v>
      </c>
      <c r="R115" s="157">
        <f t="shared" si="99"/>
        <v>117514.99329711424</v>
      </c>
      <c r="S115" s="157">
        <f t="shared" si="99"/>
        <v>139585.83221618569</v>
      </c>
      <c r="T115" s="157">
        <f t="shared" si="99"/>
        <v>100241.30388767374</v>
      </c>
      <c r="U115" s="157">
        <f t="shared" si="99"/>
        <v>84131.799901220642</v>
      </c>
      <c r="V115" s="157">
        <f t="shared" si="99"/>
        <v>97468.425880194744</v>
      </c>
      <c r="W115" s="157">
        <f t="shared" si="99"/>
        <v>76868.929184599823</v>
      </c>
      <c r="X115" s="157">
        <f t="shared" si="99"/>
        <v>70443.801594581251</v>
      </c>
      <c r="Y115" s="157">
        <f t="shared" si="99"/>
        <v>51852.583550883137</v>
      </c>
      <c r="Z115" s="157">
        <f t="shared" si="99"/>
        <v>57877.65469554787</v>
      </c>
      <c r="AA115" s="157">
        <f t="shared" si="99"/>
        <v>55254.356875749669</v>
      </c>
      <c r="AB115" s="157">
        <f t="shared" si="99"/>
        <v>34934.970248594749</v>
      </c>
      <c r="AC115" s="157">
        <f t="shared" si="99"/>
        <v>42615.536583644964</v>
      </c>
      <c r="AD115" s="157">
        <f t="shared" si="99"/>
        <v>39827.841670782473</v>
      </c>
      <c r="AE115" s="157">
        <f t="shared" si="99"/>
        <v>35378.536654201649</v>
      </c>
      <c r="AF115" s="157">
        <f t="shared" si="99"/>
        <v>187570.02751710999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29908.276300007055</v>
      </c>
      <c r="K116" s="157">
        <f t="shared" si="100"/>
        <v>81673.604741409727</v>
      </c>
      <c r="L116" s="157">
        <f t="shared" si="100"/>
        <v>127936.21675015877</v>
      </c>
      <c r="M116" s="210">
        <f t="shared" si="100"/>
        <v>180699.45200968979</v>
      </c>
      <c r="N116" s="157">
        <f t="shared" si="100"/>
        <v>208128.13095322091</v>
      </c>
      <c r="O116" s="157">
        <f t="shared" si="100"/>
        <v>128610.73872856841</v>
      </c>
      <c r="P116" s="157">
        <f t="shared" si="100"/>
        <v>147531.69171429245</v>
      </c>
      <c r="Q116" s="157">
        <f t="shared" si="100"/>
        <v>116300.9478115666</v>
      </c>
      <c r="R116" s="157">
        <f t="shared" si="100"/>
        <v>117514.99329711424</v>
      </c>
      <c r="S116" s="157">
        <f t="shared" si="100"/>
        <v>139585.83221618569</v>
      </c>
      <c r="T116" s="157">
        <f t="shared" si="100"/>
        <v>100241.30388767374</v>
      </c>
      <c r="U116" s="157">
        <f t="shared" si="100"/>
        <v>84131.799901220642</v>
      </c>
      <c r="V116" s="157">
        <f t="shared" si="100"/>
        <v>97468.425880194744</v>
      </c>
      <c r="W116" s="157">
        <f t="shared" si="100"/>
        <v>76868.929184599823</v>
      </c>
      <c r="X116" s="157">
        <f t="shared" si="100"/>
        <v>70443.801594581251</v>
      </c>
      <c r="Y116" s="157">
        <f t="shared" si="100"/>
        <v>51852.583550883137</v>
      </c>
      <c r="Z116" s="157">
        <f t="shared" si="100"/>
        <v>57877.65469554787</v>
      </c>
      <c r="AA116" s="157">
        <f t="shared" si="100"/>
        <v>55254.356875749669</v>
      </c>
      <c r="AB116" s="157">
        <f t="shared" si="100"/>
        <v>34934.970248594749</v>
      </c>
      <c r="AC116" s="157">
        <f t="shared" si="100"/>
        <v>42615.536583644964</v>
      </c>
      <c r="AD116" s="157">
        <f t="shared" si="100"/>
        <v>39827.841670782473</v>
      </c>
      <c r="AE116" s="157">
        <f t="shared" si="100"/>
        <v>35378.536654201649</v>
      </c>
      <c r="AF116" s="157">
        <f t="shared" si="100"/>
        <v>187570.02751710999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29908.276300007055</v>
      </c>
      <c r="K117" s="157">
        <f t="shared" si="101"/>
        <v>81673.604741409727</v>
      </c>
      <c r="L117" s="157">
        <f t="shared" si="101"/>
        <v>127936.21675015877</v>
      </c>
      <c r="M117" s="210">
        <f t="shared" si="101"/>
        <v>180699.45200968979</v>
      </c>
      <c r="N117" s="157">
        <f t="shared" si="101"/>
        <v>208128.13095322091</v>
      </c>
      <c r="O117" s="157">
        <f t="shared" si="101"/>
        <v>128610.73872856841</v>
      </c>
      <c r="P117" s="157">
        <f t="shared" si="101"/>
        <v>147531.69171429245</v>
      </c>
      <c r="Q117" s="157">
        <f t="shared" si="101"/>
        <v>116300.9478115666</v>
      </c>
      <c r="R117" s="157">
        <f t="shared" si="101"/>
        <v>117514.99329711424</v>
      </c>
      <c r="S117" s="157">
        <f t="shared" si="101"/>
        <v>139585.83221618569</v>
      </c>
      <c r="T117" s="157">
        <f t="shared" si="101"/>
        <v>100241.30388767374</v>
      </c>
      <c r="U117" s="157">
        <f t="shared" si="101"/>
        <v>84131.799901220642</v>
      </c>
      <c r="V117" s="157">
        <f t="shared" si="101"/>
        <v>97468.425880194744</v>
      </c>
      <c r="W117" s="157">
        <f t="shared" si="101"/>
        <v>76868.929184599823</v>
      </c>
      <c r="X117" s="157">
        <f t="shared" si="101"/>
        <v>70443.801594581251</v>
      </c>
      <c r="Y117" s="157">
        <f t="shared" si="101"/>
        <v>51852.583550883137</v>
      </c>
      <c r="Z117" s="157">
        <f t="shared" si="101"/>
        <v>57877.65469554787</v>
      </c>
      <c r="AA117" s="157">
        <f t="shared" si="101"/>
        <v>55254.356875749669</v>
      </c>
      <c r="AB117" s="157">
        <f t="shared" si="101"/>
        <v>34934.970248594749</v>
      </c>
      <c r="AC117" s="157">
        <f t="shared" si="101"/>
        <v>42615.536583644964</v>
      </c>
      <c r="AD117" s="157">
        <f t="shared" si="101"/>
        <v>39827.841670782473</v>
      </c>
      <c r="AE117" s="157">
        <f t="shared" si="101"/>
        <v>35378.536654201649</v>
      </c>
      <c r="AF117" s="157">
        <f t="shared" si="101"/>
        <v>187570.02751710999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29908.276300007055</v>
      </c>
      <c r="K118" s="157">
        <f t="shared" si="102"/>
        <v>81673.604741409727</v>
      </c>
      <c r="L118" s="157">
        <f t="shared" si="102"/>
        <v>127936.21675015877</v>
      </c>
      <c r="M118" s="210">
        <f t="shared" si="102"/>
        <v>180699.45200968979</v>
      </c>
      <c r="N118" s="157">
        <f t="shared" si="102"/>
        <v>208128.13095322091</v>
      </c>
      <c r="O118" s="157">
        <f t="shared" si="102"/>
        <v>128610.73872856841</v>
      </c>
      <c r="P118" s="157">
        <f t="shared" si="102"/>
        <v>147531.69171429245</v>
      </c>
      <c r="Q118" s="157">
        <f t="shared" si="102"/>
        <v>116300.9478115666</v>
      </c>
      <c r="R118" s="157">
        <f t="shared" si="102"/>
        <v>117514.99329711424</v>
      </c>
      <c r="S118" s="157">
        <f t="shared" si="102"/>
        <v>139585.83221618569</v>
      </c>
      <c r="T118" s="157">
        <f t="shared" si="102"/>
        <v>100241.30388767374</v>
      </c>
      <c r="U118" s="157">
        <f t="shared" si="102"/>
        <v>84131.799901220642</v>
      </c>
      <c r="V118" s="157">
        <f t="shared" si="102"/>
        <v>97468.425880194744</v>
      </c>
      <c r="W118" s="157">
        <f t="shared" si="102"/>
        <v>76868.929184599823</v>
      </c>
      <c r="X118" s="157">
        <f t="shared" si="102"/>
        <v>70443.801594581251</v>
      </c>
      <c r="Y118" s="157">
        <f t="shared" si="102"/>
        <v>51852.583550883137</v>
      </c>
      <c r="Z118" s="157">
        <f t="shared" si="102"/>
        <v>57877.65469554787</v>
      </c>
      <c r="AA118" s="157">
        <f t="shared" si="102"/>
        <v>55254.356875749669</v>
      </c>
      <c r="AB118" s="157">
        <f t="shared" si="102"/>
        <v>34934.970248594749</v>
      </c>
      <c r="AC118" s="157">
        <f t="shared" si="102"/>
        <v>42615.536583644964</v>
      </c>
      <c r="AD118" s="157">
        <f t="shared" si="102"/>
        <v>39827.841670782473</v>
      </c>
      <c r="AE118" s="157">
        <f t="shared" si="102"/>
        <v>35378.536654201649</v>
      </c>
      <c r="AF118" s="157">
        <f t="shared" si="102"/>
        <v>187570.02751710999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DC_annuity_40k_60k_raw!D15+Inputs!M3*Inputs!M4</f>
        <v>62.5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s="223" customFormat="1" ht="15.75" customHeight="1" x14ac:dyDescent="0.15">
      <c r="A8" s="217" t="s">
        <v>90</v>
      </c>
      <c r="B8" s="219">
        <f>Heat_map_raw!B10</f>
        <v>310</v>
      </c>
      <c r="C8" s="219">
        <f>Heat_map_raw!C10</f>
        <v>451</v>
      </c>
      <c r="D8" s="219">
        <f>Heat_map_raw!D10</f>
        <v>461</v>
      </c>
      <c r="E8" s="219">
        <f>Heat_map_raw!E10</f>
        <v>487</v>
      </c>
      <c r="F8" s="219">
        <f>Heat_map_raw!F10</f>
        <v>590</v>
      </c>
      <c r="G8" s="219">
        <f>Heat_map_raw!G10</f>
        <v>579</v>
      </c>
      <c r="H8" s="219">
        <f>Heat_map_raw!H10</f>
        <v>835</v>
      </c>
      <c r="I8" s="219">
        <f>Heat_map_raw!I10</f>
        <v>643</v>
      </c>
      <c r="J8" s="225">
        <f>Heat_map_raw!J10</f>
        <v>1166</v>
      </c>
      <c r="K8" s="226">
        <f>Heat_map_raw!K10</f>
        <v>1035</v>
      </c>
      <c r="L8" s="221">
        <f>Heat_map_raw!L10</f>
        <v>934</v>
      </c>
      <c r="M8" s="222">
        <f>Heat_map_raw!M10</f>
        <v>969</v>
      </c>
      <c r="N8" s="219">
        <f>Heat_map_raw!N10</f>
        <v>907</v>
      </c>
      <c r="O8" s="219">
        <f>Heat_map_raw!O10</f>
        <v>528</v>
      </c>
      <c r="P8" s="219">
        <f>Heat_map_raw!P10</f>
        <v>487</v>
      </c>
      <c r="Q8" s="219">
        <f>Heat_map_raw!Q10</f>
        <v>373</v>
      </c>
      <c r="R8" s="219">
        <f>Heat_map_raw!R10</f>
        <v>310</v>
      </c>
      <c r="S8" s="219">
        <f>Heat_map_raw!S10</f>
        <v>320</v>
      </c>
      <c r="T8" s="219">
        <f>Heat_map_raw!T10</f>
        <v>262</v>
      </c>
      <c r="U8" s="219">
        <f>Heat_map_raw!U10</f>
        <v>213</v>
      </c>
      <c r="V8" s="219">
        <f>Heat_map_raw!V10</f>
        <v>185</v>
      </c>
      <c r="W8" s="219">
        <f>Heat_map_raw!W10</f>
        <v>153</v>
      </c>
      <c r="X8" s="219">
        <f>Heat_map_raw!X10</f>
        <v>142</v>
      </c>
      <c r="Y8" s="219">
        <f>Heat_map_raw!Y10</f>
        <v>106</v>
      </c>
      <c r="Z8" s="219">
        <f>Heat_map_raw!Z10</f>
        <v>93</v>
      </c>
      <c r="AA8" s="219">
        <f>Heat_map_raw!AA10</f>
        <v>76</v>
      </c>
      <c r="AB8" s="219">
        <f>Heat_map_raw!AB10</f>
        <v>55</v>
      </c>
      <c r="AC8" s="219">
        <f>Heat_map_raw!AC10</f>
        <v>37</v>
      </c>
      <c r="AD8" s="219">
        <f>Heat_map_raw!AD10</f>
        <v>38</v>
      </c>
      <c r="AE8" s="219">
        <f>Heat_map_raw!AE10</f>
        <v>42</v>
      </c>
      <c r="AF8" s="219">
        <f>Heat_map_raw!AF10</f>
        <v>265</v>
      </c>
    </row>
    <row r="9" spans="1:32" ht="15.75" customHeight="1" x14ac:dyDescent="0.15">
      <c r="A9" s="57" t="s">
        <v>85</v>
      </c>
      <c r="B9" s="58">
        <f t="shared" ref="B9:AF9" si="3">B21-B22</f>
        <v>55448.317200291145</v>
      </c>
      <c r="C9" s="58">
        <f t="shared" si="3"/>
        <v>242005.0747483673</v>
      </c>
      <c r="D9" s="58">
        <f t="shared" si="3"/>
        <v>412285.0682150668</v>
      </c>
      <c r="E9" s="58">
        <f t="shared" si="3"/>
        <v>609752.6236638464</v>
      </c>
      <c r="F9" s="58">
        <f t="shared" si="3"/>
        <v>949776.01397918072</v>
      </c>
      <c r="G9" s="58">
        <f t="shared" si="3"/>
        <v>1139194.6201569494</v>
      </c>
      <c r="H9" s="58">
        <f t="shared" si="3"/>
        <v>1941585.4297069628</v>
      </c>
      <c r="I9" s="58">
        <f t="shared" si="3"/>
        <v>1725158.1270864792</v>
      </c>
      <c r="J9" s="92">
        <f t="shared" si="3"/>
        <v>3922005.1079561617</v>
      </c>
      <c r="K9" s="69">
        <f t="shared" si="3"/>
        <v>4520077.8478607107</v>
      </c>
      <c r="L9" s="69">
        <f t="shared" si="3"/>
        <v>5016335.7957599852</v>
      </c>
      <c r="M9" s="101">
        <f t="shared" si="3"/>
        <v>6171230.2469031606</v>
      </c>
      <c r="N9" s="58">
        <f t="shared" si="3"/>
        <v>6231498.8576686829</v>
      </c>
      <c r="O9" s="58">
        <f t="shared" si="3"/>
        <v>3627598.0119614825</v>
      </c>
      <c r="P9" s="58">
        <f t="shared" si="3"/>
        <v>3343116.6984308269</v>
      </c>
      <c r="Q9" s="58">
        <f t="shared" si="3"/>
        <v>2562678.1410258217</v>
      </c>
      <c r="R9" s="58">
        <f t="shared" si="3"/>
        <v>2126284.1863157684</v>
      </c>
      <c r="S9" s="58">
        <f t="shared" si="3"/>
        <v>2194873.9987775674</v>
      </c>
      <c r="T9" s="58">
        <f t="shared" si="3"/>
        <v>1798555.5954597089</v>
      </c>
      <c r="U9" s="58">
        <f t="shared" si="3"/>
        <v>1460963.0054363189</v>
      </c>
      <c r="V9" s="58">
        <f t="shared" si="3"/>
        <v>1271033.394342564</v>
      </c>
      <c r="W9" s="58">
        <f t="shared" si="3"/>
        <v>1051178.9693752024</v>
      </c>
      <c r="X9" s="58">
        <f t="shared" si="3"/>
        <v>974789.67387510836</v>
      </c>
      <c r="Y9" s="58">
        <f t="shared" si="3"/>
        <v>728267.78270438733</v>
      </c>
      <c r="Z9" s="58">
        <f t="shared" si="3"/>
        <v>638951.92256139778</v>
      </c>
      <c r="AA9" s="58">
        <f t="shared" si="3"/>
        <v>521282.57470967202</v>
      </c>
      <c r="AB9" s="58">
        <f t="shared" si="3"/>
        <v>377559.38072627457</v>
      </c>
      <c r="AC9" s="58">
        <f t="shared" si="3"/>
        <v>253994.49248858471</v>
      </c>
      <c r="AD9" s="58">
        <f t="shared" si="3"/>
        <v>260641.28735483612</v>
      </c>
      <c r="AE9" s="58">
        <f t="shared" si="3"/>
        <v>288558.93276966363</v>
      </c>
      <c r="AF9" s="58">
        <f t="shared" si="3"/>
        <v>1819149.7434993247</v>
      </c>
    </row>
    <row r="10" spans="1:32" ht="15.75" customHeight="1" x14ac:dyDescent="0.15">
      <c r="A10" s="60" t="s">
        <v>86</v>
      </c>
      <c r="B10" s="61">
        <f t="shared" ref="B10:AF10" si="4">B9/B21</f>
        <v>0.22358192419472231</v>
      </c>
      <c r="C10" s="61">
        <f t="shared" si="4"/>
        <v>0.2235819241947222</v>
      </c>
      <c r="D10" s="61">
        <f t="shared" si="4"/>
        <v>0.22358192419472175</v>
      </c>
      <c r="E10" s="61">
        <f t="shared" si="4"/>
        <v>0.2235819241947222</v>
      </c>
      <c r="F10" s="61">
        <f t="shared" si="4"/>
        <v>0.22358192419472239</v>
      </c>
      <c r="G10" s="61">
        <f t="shared" si="4"/>
        <v>0.22358192419472236</v>
      </c>
      <c r="H10" s="61">
        <f t="shared" si="4"/>
        <v>0.2235819241947217</v>
      </c>
      <c r="I10" s="61">
        <f t="shared" si="4"/>
        <v>0.22358192419472256</v>
      </c>
      <c r="J10" s="94">
        <f t="shared" si="4"/>
        <v>0.2473265253226315</v>
      </c>
      <c r="K10" s="66">
        <f t="shared" si="4"/>
        <v>0.28731743248542529</v>
      </c>
      <c r="L10" s="66">
        <f t="shared" si="4"/>
        <v>0.31969102399816363</v>
      </c>
      <c r="M10" s="103">
        <f t="shared" si="4"/>
        <v>0.34612275356167049</v>
      </c>
      <c r="N10" s="61">
        <f t="shared" si="4"/>
        <v>0.35236319258900595</v>
      </c>
      <c r="O10" s="61">
        <f t="shared" si="4"/>
        <v>0.34190492431581626</v>
      </c>
      <c r="P10" s="61">
        <f t="shared" si="4"/>
        <v>0.33177240986768819</v>
      </c>
      <c r="Q10" s="61">
        <f t="shared" si="4"/>
        <v>0.32265953536294667</v>
      </c>
      <c r="R10" s="61">
        <f t="shared" si="4"/>
        <v>0.31334421137087232</v>
      </c>
      <c r="S10" s="61">
        <f t="shared" si="4"/>
        <v>0.30503311777674563</v>
      </c>
      <c r="T10" s="61">
        <f t="shared" si="4"/>
        <v>0.29732609408907623</v>
      </c>
      <c r="U10" s="61">
        <f t="shared" si="4"/>
        <v>0.28959681714349161</v>
      </c>
      <c r="V10" s="61">
        <f t="shared" si="4"/>
        <v>0.28282220368333799</v>
      </c>
      <c r="W10" s="61">
        <f t="shared" si="4"/>
        <v>0.27604489741995863</v>
      </c>
      <c r="X10" s="61">
        <f t="shared" si="4"/>
        <v>0.26935977830842034</v>
      </c>
      <c r="Y10" s="61">
        <f t="shared" si="4"/>
        <v>0.26336224550508208</v>
      </c>
      <c r="Z10" s="61">
        <f t="shared" si="4"/>
        <v>0.25747579084517963</v>
      </c>
      <c r="AA10" s="61">
        <f t="shared" si="4"/>
        <v>0.25142628858579341</v>
      </c>
      <c r="AB10" s="61">
        <f t="shared" si="4"/>
        <v>0.24620215030905396</v>
      </c>
      <c r="AC10" s="61">
        <f t="shared" si="4"/>
        <v>0.2410460843339953</v>
      </c>
      <c r="AD10" s="61">
        <f t="shared" si="4"/>
        <v>0.2359043106119566</v>
      </c>
      <c r="AE10" s="61">
        <f t="shared" si="4"/>
        <v>0.23145959327716795</v>
      </c>
      <c r="AF10" s="61">
        <f t="shared" si="4"/>
        <v>0.22671114674292075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217000.00000000006</v>
      </c>
      <c r="C12" s="58">
        <f t="shared" si="5"/>
        <v>947100</v>
      </c>
      <c r="D12" s="58">
        <f t="shared" si="5"/>
        <v>1613499.9999999995</v>
      </c>
      <c r="E12" s="58">
        <f t="shared" si="5"/>
        <v>2386300</v>
      </c>
      <c r="F12" s="58">
        <f t="shared" si="5"/>
        <v>3717000</v>
      </c>
      <c r="G12" s="58">
        <f t="shared" si="5"/>
        <v>4458300</v>
      </c>
      <c r="H12" s="58">
        <f t="shared" si="5"/>
        <v>7598499.9999999981</v>
      </c>
      <c r="I12" s="69">
        <f t="shared" si="5"/>
        <v>6751500</v>
      </c>
      <c r="J12" s="92">
        <f t="shared" si="5"/>
        <v>13875400.000000002</v>
      </c>
      <c r="K12" s="69">
        <f t="shared" si="5"/>
        <v>13765500</v>
      </c>
      <c r="L12" s="69">
        <f t="shared" si="5"/>
        <v>13729800</v>
      </c>
      <c r="M12" s="101">
        <f t="shared" si="5"/>
        <v>15600900</v>
      </c>
      <c r="N12" s="69">
        <f t="shared" si="5"/>
        <v>15237600</v>
      </c>
      <c r="O12" s="58">
        <f t="shared" si="5"/>
        <v>8870400</v>
      </c>
      <c r="P12" s="58">
        <f t="shared" si="5"/>
        <v>8181600</v>
      </c>
      <c r="Q12" s="58">
        <f t="shared" si="5"/>
        <v>6266400</v>
      </c>
      <c r="R12" s="58">
        <f t="shared" si="5"/>
        <v>5208000</v>
      </c>
      <c r="S12" s="58">
        <f t="shared" si="5"/>
        <v>5376000</v>
      </c>
      <c r="T12" s="58">
        <f t="shared" si="5"/>
        <v>4401600</v>
      </c>
      <c r="U12" s="58">
        <f t="shared" si="5"/>
        <v>3578400</v>
      </c>
      <c r="V12" s="58">
        <f t="shared" si="5"/>
        <v>3108000</v>
      </c>
      <c r="W12" s="58">
        <f t="shared" si="5"/>
        <v>2570400</v>
      </c>
      <c r="X12" s="58">
        <f t="shared" si="5"/>
        <v>2385600</v>
      </c>
      <c r="Y12" s="58">
        <f t="shared" si="5"/>
        <v>1780800</v>
      </c>
      <c r="Z12" s="58">
        <f t="shared" si="5"/>
        <v>1562400</v>
      </c>
      <c r="AA12" s="58">
        <f t="shared" si="5"/>
        <v>1276800</v>
      </c>
      <c r="AB12" s="58">
        <f t="shared" si="5"/>
        <v>924000</v>
      </c>
      <c r="AC12" s="58">
        <f t="shared" si="5"/>
        <v>621600</v>
      </c>
      <c r="AD12" s="58">
        <f t="shared" si="5"/>
        <v>638400</v>
      </c>
      <c r="AE12" s="58">
        <f t="shared" si="5"/>
        <v>705600</v>
      </c>
      <c r="AF12" s="58">
        <f t="shared" si="5"/>
        <v>4452000</v>
      </c>
    </row>
    <row r="13" spans="1:32" ht="15.75" customHeight="1" x14ac:dyDescent="0.15">
      <c r="A13" s="62" t="s">
        <v>2</v>
      </c>
      <c r="B13" s="58">
        <f t="shared" ref="B13:AF13" si="6">SUM(B50:B70)</f>
        <v>166198.53179209607</v>
      </c>
      <c r="C13" s="58">
        <f t="shared" si="6"/>
        <v>725376.17262808362</v>
      </c>
      <c r="D13" s="58">
        <f t="shared" si="6"/>
        <v>1235766.5025186499</v>
      </c>
      <c r="E13" s="58">
        <f t="shared" si="6"/>
        <v>1827647.7254169525</v>
      </c>
      <c r="F13" s="58">
        <f t="shared" si="6"/>
        <v>2846820.0123097729</v>
      </c>
      <c r="G13" s="58">
        <f t="shared" si="6"/>
        <v>3414575.641883417</v>
      </c>
      <c r="H13" s="58">
        <f t="shared" si="6"/>
        <v>5819629.2342038816</v>
      </c>
      <c r="I13" s="69">
        <f t="shared" si="6"/>
        <v>5170918.8359185979</v>
      </c>
      <c r="J13" s="92">
        <f t="shared" si="6"/>
        <v>10001934.868107557</v>
      </c>
      <c r="K13" s="69">
        <f t="shared" si="6"/>
        <v>8878218.3434745502</v>
      </c>
      <c r="L13" s="69">
        <f t="shared" si="6"/>
        <v>8011841.4809712339</v>
      </c>
      <c r="M13" s="101">
        <f t="shared" si="6"/>
        <v>8312071.0867892159</v>
      </c>
      <c r="N13" s="69">
        <f t="shared" si="6"/>
        <v>7780235.7850545086</v>
      </c>
      <c r="O13" s="58">
        <f t="shared" si="6"/>
        <v>4529178.0534826685</v>
      </c>
      <c r="P13" s="58">
        <f t="shared" si="6"/>
        <v>4177480.5152387507</v>
      </c>
      <c r="Q13" s="58">
        <f t="shared" si="6"/>
        <v>3199589.7991458997</v>
      </c>
      <c r="R13" s="58">
        <f t="shared" si="6"/>
        <v>2659176.5086735371</v>
      </c>
      <c r="S13" s="58">
        <f t="shared" si="6"/>
        <v>2744956.3960501016</v>
      </c>
      <c r="T13" s="58">
        <f t="shared" si="6"/>
        <v>2247433.0492660208</v>
      </c>
      <c r="U13" s="58">
        <f t="shared" si="6"/>
        <v>1827111.6011208487</v>
      </c>
      <c r="V13" s="58">
        <f t="shared" si="6"/>
        <v>1586927.9164664659</v>
      </c>
      <c r="W13" s="58">
        <f t="shared" si="6"/>
        <v>1312432.2768614548</v>
      </c>
      <c r="X13" s="58">
        <f t="shared" si="6"/>
        <v>1218074.4007472328</v>
      </c>
      <c r="Y13" s="58">
        <f t="shared" si="6"/>
        <v>909266.80619159644</v>
      </c>
      <c r="Z13" s="58">
        <f t="shared" si="6"/>
        <v>797752.95260206086</v>
      </c>
      <c r="AA13" s="58">
        <f t="shared" si="6"/>
        <v>651927.14406189939</v>
      </c>
      <c r="AB13" s="58">
        <f t="shared" si="6"/>
        <v>471789.38057111122</v>
      </c>
      <c r="AC13" s="58">
        <f t="shared" si="6"/>
        <v>317385.58329329296</v>
      </c>
      <c r="AD13" s="58">
        <f t="shared" si="6"/>
        <v>325963.5720309497</v>
      </c>
      <c r="AE13" s="58">
        <f t="shared" si="6"/>
        <v>360275.52698157588</v>
      </c>
      <c r="AF13" s="58">
        <f t="shared" si="6"/>
        <v>2273167.0154789905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236665.23297491029</v>
      </c>
      <c r="O15" s="58">
        <f t="shared" si="7"/>
        <v>413316.12903225818</v>
      </c>
      <c r="P15" s="58">
        <f t="shared" si="7"/>
        <v>635369.17562723998</v>
      </c>
      <c r="Q15" s="58">
        <f t="shared" si="7"/>
        <v>683164.87455197133</v>
      </c>
      <c r="R15" s="58">
        <f t="shared" si="7"/>
        <v>729555.55555555574</v>
      </c>
      <c r="S15" s="58">
        <f t="shared" si="7"/>
        <v>920086.02150537644</v>
      </c>
      <c r="T15" s="58">
        <f t="shared" si="7"/>
        <v>891363.44086021511</v>
      </c>
      <c r="U15" s="58">
        <f t="shared" si="7"/>
        <v>835815.05376344093</v>
      </c>
      <c r="V15" s="58">
        <f t="shared" si="7"/>
        <v>824344.08602150553</v>
      </c>
      <c r="W15" s="58">
        <f t="shared" si="7"/>
        <v>761599.99999999988</v>
      </c>
      <c r="X15" s="58">
        <f t="shared" si="7"/>
        <v>780949.10394265223</v>
      </c>
      <c r="Y15" s="58">
        <f t="shared" si="7"/>
        <v>638811.46953405009</v>
      </c>
      <c r="Z15" s="58">
        <f t="shared" si="7"/>
        <v>609000</v>
      </c>
      <c r="AA15" s="58">
        <f t="shared" si="7"/>
        <v>537339.06810035848</v>
      </c>
      <c r="AB15" s="58">
        <f t="shared" si="7"/>
        <v>417842.29390681011</v>
      </c>
      <c r="AC15" s="58">
        <f t="shared" si="7"/>
        <v>300402.86738351249</v>
      </c>
      <c r="AD15" s="58">
        <f t="shared" si="7"/>
        <v>328352.68817204289</v>
      </c>
      <c r="AE15" s="58">
        <f t="shared" si="7"/>
        <v>385255.91397849459</v>
      </c>
      <c r="AF15" s="58">
        <f t="shared" si="7"/>
        <v>2569075.268817205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304246.59498207882</v>
      </c>
      <c r="K16" s="117">
        <f t="shared" si="8"/>
        <v>810193.54838709661</v>
      </c>
      <c r="L16" s="117">
        <f t="shared" si="8"/>
        <v>1218551.9713261654</v>
      </c>
      <c r="M16" s="118">
        <f t="shared" si="8"/>
        <v>1774763.4408602146</v>
      </c>
      <c r="N16" s="127">
        <f t="shared" si="8"/>
        <v>2134538.3512544804</v>
      </c>
      <c r="O16" s="127">
        <f t="shared" si="8"/>
        <v>1518141.9354838713</v>
      </c>
      <c r="P16" s="127">
        <f t="shared" si="8"/>
        <v>1656847.3118279572</v>
      </c>
      <c r="Q16" s="127">
        <f t="shared" si="8"/>
        <v>1463657.3476702501</v>
      </c>
      <c r="R16" s="127">
        <f t="shared" si="8"/>
        <v>1381333.333333333</v>
      </c>
      <c r="S16" s="127">
        <f t="shared" si="8"/>
        <v>1592888.8888888897</v>
      </c>
      <c r="T16" s="127">
        <f t="shared" si="8"/>
        <v>1440906.0931899643</v>
      </c>
      <c r="U16" s="127">
        <f t="shared" si="8"/>
        <v>1283649.4623655912</v>
      </c>
      <c r="V16" s="127">
        <f t="shared" si="8"/>
        <v>1211451.6129032257</v>
      </c>
      <c r="W16" s="127">
        <f t="shared" si="8"/>
        <v>1081748.3870967745</v>
      </c>
      <c r="X16" s="127">
        <f t="shared" si="8"/>
        <v>1078792.8315412186</v>
      </c>
      <c r="Y16" s="127">
        <f t="shared" si="8"/>
        <v>860613.62007168517</v>
      </c>
      <c r="Z16" s="127">
        <f t="shared" si="8"/>
        <v>803599.99999999977</v>
      </c>
      <c r="AA16" s="127">
        <f t="shared" si="8"/>
        <v>697129.74910394277</v>
      </c>
      <c r="AB16" s="127">
        <f t="shared" si="8"/>
        <v>533204.30107526889</v>
      </c>
      <c r="AC16" s="127">
        <f t="shared" si="8"/>
        <v>378010.03584229387</v>
      </c>
      <c r="AD16" s="127">
        <f t="shared" si="8"/>
        <v>408248.02867383492</v>
      </c>
      <c r="AE16" s="127">
        <f t="shared" si="8"/>
        <v>473139.78494623629</v>
      </c>
      <c r="AF16" s="127">
        <f t="shared" si="8"/>
        <v>3124910.3942652317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31000</v>
      </c>
      <c r="C18" s="58">
        <f t="shared" si="9"/>
        <v>135300</v>
      </c>
      <c r="D18" s="58">
        <f t="shared" si="9"/>
        <v>230500</v>
      </c>
      <c r="E18" s="58">
        <f t="shared" si="9"/>
        <v>340900</v>
      </c>
      <c r="F18" s="58">
        <f t="shared" si="9"/>
        <v>531000</v>
      </c>
      <c r="G18" s="58">
        <f t="shared" si="9"/>
        <v>636900</v>
      </c>
      <c r="H18" s="58">
        <f t="shared" si="9"/>
        <v>1085500</v>
      </c>
      <c r="I18" s="58">
        <f t="shared" si="9"/>
        <v>964500</v>
      </c>
      <c r="J18" s="92">
        <f t="shared" si="9"/>
        <v>1982199.9999999998</v>
      </c>
      <c r="K18" s="69">
        <f t="shared" si="9"/>
        <v>1966500</v>
      </c>
      <c r="L18" s="69">
        <f t="shared" si="9"/>
        <v>1961400</v>
      </c>
      <c r="M18" s="101">
        <f t="shared" si="9"/>
        <v>2228700</v>
      </c>
      <c r="N18" s="58">
        <f t="shared" si="9"/>
        <v>2210609.3189964159</v>
      </c>
      <c r="O18" s="58">
        <f t="shared" si="9"/>
        <v>1326245.1612903227</v>
      </c>
      <c r="P18" s="58">
        <f t="shared" si="9"/>
        <v>1259567.0250896057</v>
      </c>
      <c r="Q18" s="58">
        <f t="shared" si="9"/>
        <v>992794.98207885306</v>
      </c>
      <c r="R18" s="58">
        <f t="shared" si="9"/>
        <v>848222.22222222225</v>
      </c>
      <c r="S18" s="58">
        <f t="shared" si="9"/>
        <v>899440.86021505378</v>
      </c>
      <c r="T18" s="58">
        <f t="shared" si="9"/>
        <v>756137.63440860214</v>
      </c>
      <c r="U18" s="58">
        <f t="shared" si="9"/>
        <v>630602.15053763438</v>
      </c>
      <c r="V18" s="58">
        <f t="shared" si="9"/>
        <v>561763.44086021499</v>
      </c>
      <c r="W18" s="58">
        <f t="shared" si="9"/>
        <v>476000</v>
      </c>
      <c r="X18" s="58">
        <f t="shared" si="9"/>
        <v>452364.15770609316</v>
      </c>
      <c r="Y18" s="58">
        <f t="shared" si="9"/>
        <v>345658.78136200714</v>
      </c>
      <c r="Z18" s="58">
        <f t="shared" si="9"/>
        <v>310200</v>
      </c>
      <c r="AA18" s="58">
        <f t="shared" si="9"/>
        <v>259162.72401433694</v>
      </c>
      <c r="AB18" s="58">
        <f t="shared" si="9"/>
        <v>191691.75627240143</v>
      </c>
      <c r="AC18" s="58">
        <f t="shared" si="9"/>
        <v>131714.69534050178</v>
      </c>
      <c r="AD18" s="58">
        <f t="shared" si="9"/>
        <v>138107.52688172043</v>
      </c>
      <c r="AE18" s="58">
        <f t="shared" si="9"/>
        <v>155836.55913978495</v>
      </c>
      <c r="AF18" s="58">
        <f t="shared" si="9"/>
        <v>1003010.752688172</v>
      </c>
    </row>
    <row r="19" spans="1:32" ht="15.75" customHeight="1" x14ac:dyDescent="0.15">
      <c r="A19" s="62" t="s">
        <v>88</v>
      </c>
      <c r="B19" s="58">
        <f t="shared" ref="B19:AF19" si="10">3*(B50+B98)</f>
        <v>26353.151007612862</v>
      </c>
      <c r="C19" s="58">
        <f t="shared" si="10"/>
        <v>115018.75262354905</v>
      </c>
      <c r="D19" s="58">
        <f t="shared" si="10"/>
        <v>195948.42926628279</v>
      </c>
      <c r="E19" s="58">
        <f t="shared" si="10"/>
        <v>289799.65091920085</v>
      </c>
      <c r="F19" s="58">
        <f t="shared" si="10"/>
        <v>451403.97371104616</v>
      </c>
      <c r="G19" s="58">
        <f t="shared" si="10"/>
        <v>541429.73795963335</v>
      </c>
      <c r="H19" s="58">
        <f t="shared" si="10"/>
        <v>922785.33608915377</v>
      </c>
      <c r="I19" s="58">
        <f t="shared" si="10"/>
        <v>819923.03699492291</v>
      </c>
      <c r="J19" s="92">
        <f t="shared" si="10"/>
        <v>1629413.4289542045</v>
      </c>
      <c r="K19" s="69">
        <f t="shared" si="10"/>
        <v>1523510.2602776419</v>
      </c>
      <c r="L19" s="69">
        <f t="shared" si="10"/>
        <v>1444470.7519426164</v>
      </c>
      <c r="M19" s="101">
        <f t="shared" si="10"/>
        <v>1571535.2254474082</v>
      </c>
      <c r="N19" s="58">
        <f t="shared" si="10"/>
        <v>1538601.5579936563</v>
      </c>
      <c r="O19" s="58">
        <f t="shared" si="10"/>
        <v>935043.28939455957</v>
      </c>
      <c r="P19" s="58">
        <f t="shared" si="10"/>
        <v>899091.67521930998</v>
      </c>
      <c r="Q19" s="58">
        <f t="shared" si="10"/>
        <v>716434.56878885382</v>
      </c>
      <c r="R19" s="58">
        <f t="shared" si="10"/>
        <v>618983.74945513916</v>
      </c>
      <c r="S19" s="58">
        <f t="shared" si="10"/>
        <v>662807.59800387127</v>
      </c>
      <c r="T19" s="58">
        <f t="shared" si="10"/>
        <v>562206.33735312475</v>
      </c>
      <c r="U19" s="58">
        <f t="shared" si="10"/>
        <v>473093.13537831599</v>
      </c>
      <c r="V19" s="58">
        <f t="shared" si="10"/>
        <v>424694.60316946474</v>
      </c>
      <c r="W19" s="58">
        <f t="shared" si="10"/>
        <v>362640.36666656868</v>
      </c>
      <c r="X19" s="58">
        <f t="shared" si="10"/>
        <v>347256.35548518563</v>
      </c>
      <c r="Y19" s="58">
        <f t="shared" si="10"/>
        <v>267122.04192838812</v>
      </c>
      <c r="Z19" s="58">
        <f t="shared" si="10"/>
        <v>241295.12483654174</v>
      </c>
      <c r="AA19" s="58">
        <f t="shared" si="10"/>
        <v>202962.32423918103</v>
      </c>
      <c r="AB19" s="58">
        <f t="shared" si="10"/>
        <v>150980.98780655692</v>
      </c>
      <c r="AC19" s="58">
        <f t="shared" si="10"/>
        <v>104327.45109984277</v>
      </c>
      <c r="AD19" s="58">
        <f t="shared" si="10"/>
        <v>110007.3269941425</v>
      </c>
      <c r="AE19" s="58">
        <f t="shared" si="10"/>
        <v>124718.22842080379</v>
      </c>
      <c r="AF19" s="58">
        <f t="shared" si="10"/>
        <v>806858.86826183042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248000.00000000006</v>
      </c>
      <c r="C21" s="58">
        <f t="shared" si="11"/>
        <v>1082400</v>
      </c>
      <c r="D21" s="58">
        <f t="shared" si="11"/>
        <v>1843999.9999999995</v>
      </c>
      <c r="E21" s="58">
        <f t="shared" si="11"/>
        <v>2727200</v>
      </c>
      <c r="F21" s="58">
        <f t="shared" si="11"/>
        <v>4248000</v>
      </c>
      <c r="G21" s="58">
        <f t="shared" si="11"/>
        <v>5095200</v>
      </c>
      <c r="H21" s="58">
        <f t="shared" si="11"/>
        <v>8683999.9999999981</v>
      </c>
      <c r="I21" s="58">
        <f t="shared" si="11"/>
        <v>7716000</v>
      </c>
      <c r="J21" s="92">
        <f t="shared" si="11"/>
        <v>15857600.000000002</v>
      </c>
      <c r="K21" s="69">
        <f t="shared" si="11"/>
        <v>15732000</v>
      </c>
      <c r="L21" s="69">
        <f t="shared" si="11"/>
        <v>15691200</v>
      </c>
      <c r="M21" s="101">
        <f t="shared" si="11"/>
        <v>17829600</v>
      </c>
      <c r="N21" s="58">
        <f t="shared" si="11"/>
        <v>17684874.551971328</v>
      </c>
      <c r="O21" s="58">
        <f t="shared" si="11"/>
        <v>10609961.290322581</v>
      </c>
      <c r="P21" s="58">
        <f t="shared" si="11"/>
        <v>10076536.200716846</v>
      </c>
      <c r="Q21" s="58">
        <f t="shared" si="11"/>
        <v>7942359.8566308245</v>
      </c>
      <c r="R21" s="58">
        <f t="shared" si="11"/>
        <v>6785777.777777778</v>
      </c>
      <c r="S21" s="58">
        <f t="shared" si="11"/>
        <v>7195526.8817204302</v>
      </c>
      <c r="T21" s="58">
        <f t="shared" si="11"/>
        <v>6049101.0752688181</v>
      </c>
      <c r="U21" s="58">
        <f t="shared" si="11"/>
        <v>5044817.2043010751</v>
      </c>
      <c r="V21" s="58">
        <f t="shared" si="11"/>
        <v>4494107.5268817199</v>
      </c>
      <c r="W21" s="58">
        <f t="shared" si="11"/>
        <v>3808000</v>
      </c>
      <c r="X21" s="58">
        <f t="shared" si="11"/>
        <v>3618913.2616487453</v>
      </c>
      <c r="Y21" s="58">
        <f t="shared" si="11"/>
        <v>2765270.2508960571</v>
      </c>
      <c r="Z21" s="58">
        <f t="shared" si="11"/>
        <v>2481600</v>
      </c>
      <c r="AA21" s="58">
        <f t="shared" si="11"/>
        <v>2073301.7921146953</v>
      </c>
      <c r="AB21" s="58">
        <f t="shared" si="11"/>
        <v>1533534.0501792117</v>
      </c>
      <c r="AC21" s="58">
        <f t="shared" si="11"/>
        <v>1053717.5627240143</v>
      </c>
      <c r="AD21" s="58">
        <f t="shared" si="11"/>
        <v>1104860.2150537632</v>
      </c>
      <c r="AE21" s="58">
        <f t="shared" si="11"/>
        <v>1246692.4731182796</v>
      </c>
      <c r="AF21" s="58">
        <f t="shared" si="11"/>
        <v>8024086.0215053773</v>
      </c>
    </row>
    <row r="22" spans="1:32" ht="15.75" customHeight="1" x14ac:dyDescent="0.15">
      <c r="A22" s="62" t="s">
        <v>92</v>
      </c>
      <c r="B22" s="58">
        <f t="shared" ref="B22:AF22" si="12">B13+B16+B19</f>
        <v>192551.68279970891</v>
      </c>
      <c r="C22" s="58">
        <f t="shared" si="12"/>
        <v>840394.9252516327</v>
      </c>
      <c r="D22" s="58">
        <f t="shared" si="12"/>
        <v>1431714.9317849327</v>
      </c>
      <c r="E22" s="58">
        <f t="shared" si="12"/>
        <v>2117447.3763361536</v>
      </c>
      <c r="F22" s="58">
        <f t="shared" si="12"/>
        <v>3298223.9860208193</v>
      </c>
      <c r="G22" s="58">
        <f t="shared" si="12"/>
        <v>3956005.3798430506</v>
      </c>
      <c r="H22" s="58">
        <f t="shared" si="12"/>
        <v>6742414.5702930354</v>
      </c>
      <c r="I22" s="58">
        <f t="shared" si="12"/>
        <v>5990841.8729135208</v>
      </c>
      <c r="J22" s="92">
        <f t="shared" si="12"/>
        <v>11935594.89204384</v>
      </c>
      <c r="K22" s="69">
        <f t="shared" si="12"/>
        <v>11211922.152139289</v>
      </c>
      <c r="L22" s="69">
        <f t="shared" si="12"/>
        <v>10674864.204240015</v>
      </c>
      <c r="M22" s="101">
        <f t="shared" si="12"/>
        <v>11658369.753096839</v>
      </c>
      <c r="N22" s="58">
        <f t="shared" si="12"/>
        <v>11453375.694302645</v>
      </c>
      <c r="O22" s="58">
        <f t="shared" si="12"/>
        <v>6982363.2783610988</v>
      </c>
      <c r="P22" s="58">
        <f t="shared" si="12"/>
        <v>6733419.5022860188</v>
      </c>
      <c r="Q22" s="58">
        <f t="shared" si="12"/>
        <v>5379681.7156050028</v>
      </c>
      <c r="R22" s="58">
        <f t="shared" si="12"/>
        <v>4659493.5914620096</v>
      </c>
      <c r="S22" s="58">
        <f t="shared" si="12"/>
        <v>5000652.8829428628</v>
      </c>
      <c r="T22" s="58">
        <f t="shared" si="12"/>
        <v>4250545.4798091091</v>
      </c>
      <c r="U22" s="58">
        <f t="shared" si="12"/>
        <v>3583854.1988647562</v>
      </c>
      <c r="V22" s="58">
        <f t="shared" si="12"/>
        <v>3223074.1325391559</v>
      </c>
      <c r="W22" s="58">
        <f t="shared" si="12"/>
        <v>2756821.0306247976</v>
      </c>
      <c r="X22" s="58">
        <f t="shared" si="12"/>
        <v>2644123.5877736369</v>
      </c>
      <c r="Y22" s="58">
        <f t="shared" si="12"/>
        <v>2037002.4681916698</v>
      </c>
      <c r="Z22" s="58">
        <f t="shared" si="12"/>
        <v>1842648.0774386022</v>
      </c>
      <c r="AA22" s="58">
        <f t="shared" si="12"/>
        <v>1552019.2174050233</v>
      </c>
      <c r="AB22" s="58">
        <f t="shared" si="12"/>
        <v>1155974.6694529371</v>
      </c>
      <c r="AC22" s="58">
        <f t="shared" si="12"/>
        <v>799723.07023542956</v>
      </c>
      <c r="AD22" s="58">
        <f t="shared" si="12"/>
        <v>844218.92769892712</v>
      </c>
      <c r="AE22" s="58">
        <f t="shared" si="12"/>
        <v>958133.54034861596</v>
      </c>
      <c r="AF22" s="58">
        <f t="shared" si="12"/>
        <v>6204936.2780060526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10333.333333333334</v>
      </c>
      <c r="C26" s="58">
        <f t="shared" si="13"/>
        <v>45100</v>
      </c>
      <c r="D26" s="58">
        <f t="shared" si="13"/>
        <v>76833.333333333328</v>
      </c>
      <c r="E26" s="58">
        <f t="shared" si="13"/>
        <v>113633.33333333334</v>
      </c>
      <c r="F26" s="58">
        <f t="shared" si="13"/>
        <v>177000</v>
      </c>
      <c r="G26" s="58">
        <f t="shared" si="13"/>
        <v>212300</v>
      </c>
      <c r="H26" s="58">
        <f t="shared" si="13"/>
        <v>361833.33333333331</v>
      </c>
      <c r="I26" s="58">
        <f t="shared" si="13"/>
        <v>321500</v>
      </c>
      <c r="J26" s="92">
        <f t="shared" si="13"/>
        <v>660733.33333333326</v>
      </c>
      <c r="K26" s="69">
        <f t="shared" si="13"/>
        <v>655500</v>
      </c>
      <c r="L26" s="69">
        <f t="shared" si="13"/>
        <v>653800</v>
      </c>
      <c r="M26" s="101">
        <f t="shared" si="13"/>
        <v>742900</v>
      </c>
      <c r="N26" s="58">
        <f t="shared" ref="N26:AF26" si="14">N$4/75*N8</f>
        <v>725600</v>
      </c>
      <c r="O26" s="58">
        <f t="shared" si="14"/>
        <v>422400</v>
      </c>
      <c r="P26" s="58">
        <f t="shared" si="14"/>
        <v>389600</v>
      </c>
      <c r="Q26" s="58">
        <f t="shared" si="14"/>
        <v>298400</v>
      </c>
      <c r="R26" s="58">
        <f t="shared" si="14"/>
        <v>248000</v>
      </c>
      <c r="S26" s="58">
        <f t="shared" si="14"/>
        <v>256000</v>
      </c>
      <c r="T26" s="58">
        <f t="shared" si="14"/>
        <v>209600</v>
      </c>
      <c r="U26" s="58">
        <f t="shared" si="14"/>
        <v>170400</v>
      </c>
      <c r="V26" s="58">
        <f t="shared" si="14"/>
        <v>148000</v>
      </c>
      <c r="W26" s="58">
        <f t="shared" si="14"/>
        <v>122400</v>
      </c>
      <c r="X26" s="58">
        <f t="shared" si="14"/>
        <v>113600</v>
      </c>
      <c r="Y26" s="58">
        <f t="shared" si="14"/>
        <v>84800</v>
      </c>
      <c r="Z26" s="58">
        <f t="shared" si="14"/>
        <v>74400</v>
      </c>
      <c r="AA26" s="58">
        <f t="shared" si="14"/>
        <v>60800</v>
      </c>
      <c r="AB26" s="58">
        <f t="shared" si="14"/>
        <v>44000</v>
      </c>
      <c r="AC26" s="58">
        <f t="shared" si="14"/>
        <v>29600</v>
      </c>
      <c r="AD26" s="58">
        <f t="shared" si="14"/>
        <v>30400</v>
      </c>
      <c r="AE26" s="58">
        <f t="shared" si="14"/>
        <v>33600</v>
      </c>
      <c r="AF26" s="58">
        <f t="shared" si="14"/>
        <v>212000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10333.333333333334</v>
      </c>
      <c r="C27" s="58">
        <f t="shared" si="16"/>
        <v>45100</v>
      </c>
      <c r="D27" s="58">
        <f t="shared" si="16"/>
        <v>76833.333333333328</v>
      </c>
      <c r="E27" s="58">
        <f t="shared" si="16"/>
        <v>113633.33333333334</v>
      </c>
      <c r="F27" s="58">
        <f t="shared" si="16"/>
        <v>177000</v>
      </c>
      <c r="G27" s="58">
        <f t="shared" si="16"/>
        <v>212300</v>
      </c>
      <c r="H27" s="58">
        <f t="shared" si="16"/>
        <v>361833.33333333331</v>
      </c>
      <c r="I27" s="58">
        <f t="shared" si="16"/>
        <v>321500</v>
      </c>
      <c r="J27" s="92">
        <f t="shared" si="16"/>
        <v>660733.33333333326</v>
      </c>
      <c r="K27" s="69">
        <f t="shared" si="16"/>
        <v>655500</v>
      </c>
      <c r="L27" s="69">
        <f t="shared" si="16"/>
        <v>653800</v>
      </c>
      <c r="M27" s="101">
        <f t="shared" si="16"/>
        <v>742900</v>
      </c>
      <c r="N27" s="58">
        <f t="shared" si="16"/>
        <v>725600</v>
      </c>
      <c r="O27" s="58">
        <f t="shared" si="16"/>
        <v>422400</v>
      </c>
      <c r="P27" s="58">
        <f t="shared" si="16"/>
        <v>389600</v>
      </c>
      <c r="Q27" s="58">
        <f t="shared" si="16"/>
        <v>298400</v>
      </c>
      <c r="R27" s="58">
        <f t="shared" si="16"/>
        <v>248000</v>
      </c>
      <c r="S27" s="58">
        <f t="shared" si="16"/>
        <v>256000</v>
      </c>
      <c r="T27" s="58">
        <f t="shared" si="16"/>
        <v>209600</v>
      </c>
      <c r="U27" s="58">
        <f t="shared" si="16"/>
        <v>170400</v>
      </c>
      <c r="V27" s="58">
        <f t="shared" si="16"/>
        <v>148000</v>
      </c>
      <c r="W27" s="58">
        <f t="shared" si="16"/>
        <v>122400</v>
      </c>
      <c r="X27" s="58">
        <f t="shared" si="16"/>
        <v>113600</v>
      </c>
      <c r="Y27" s="58">
        <f t="shared" si="16"/>
        <v>84800</v>
      </c>
      <c r="Z27" s="58">
        <f t="shared" si="16"/>
        <v>74400</v>
      </c>
      <c r="AA27" s="58">
        <f t="shared" si="16"/>
        <v>60800</v>
      </c>
      <c r="AB27" s="58">
        <f t="shared" si="16"/>
        <v>44000</v>
      </c>
      <c r="AC27" s="58">
        <f t="shared" si="16"/>
        <v>29600</v>
      </c>
      <c r="AD27" s="58">
        <f t="shared" si="16"/>
        <v>30400</v>
      </c>
      <c r="AE27" s="58">
        <f t="shared" si="16"/>
        <v>33600</v>
      </c>
      <c r="AF27" s="58">
        <f t="shared" si="16"/>
        <v>212000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10333.333333333334</v>
      </c>
      <c r="C28" s="58">
        <f t="shared" si="17"/>
        <v>45100</v>
      </c>
      <c r="D28" s="58">
        <f t="shared" si="17"/>
        <v>76833.333333333328</v>
      </c>
      <c r="E28" s="58">
        <f t="shared" si="17"/>
        <v>113633.33333333334</v>
      </c>
      <c r="F28" s="58">
        <f t="shared" si="17"/>
        <v>177000</v>
      </c>
      <c r="G28" s="58">
        <f t="shared" si="17"/>
        <v>212300</v>
      </c>
      <c r="H28" s="58">
        <f t="shared" si="17"/>
        <v>361833.33333333331</v>
      </c>
      <c r="I28" s="58">
        <f t="shared" si="17"/>
        <v>321500</v>
      </c>
      <c r="J28" s="92">
        <f t="shared" si="17"/>
        <v>660733.33333333326</v>
      </c>
      <c r="K28" s="69">
        <f t="shared" si="17"/>
        <v>655500</v>
      </c>
      <c r="L28" s="69">
        <f t="shared" si="17"/>
        <v>653800</v>
      </c>
      <c r="M28" s="101">
        <f t="shared" si="17"/>
        <v>742900</v>
      </c>
      <c r="N28" s="58">
        <f t="shared" si="17"/>
        <v>725600</v>
      </c>
      <c r="O28" s="58">
        <f t="shared" si="17"/>
        <v>422400</v>
      </c>
      <c r="P28" s="58">
        <f t="shared" si="17"/>
        <v>389600</v>
      </c>
      <c r="Q28" s="58">
        <f t="shared" si="17"/>
        <v>298400</v>
      </c>
      <c r="R28" s="58">
        <f t="shared" si="17"/>
        <v>248000</v>
      </c>
      <c r="S28" s="58">
        <f t="shared" si="17"/>
        <v>256000</v>
      </c>
      <c r="T28" s="58">
        <f t="shared" si="17"/>
        <v>209600</v>
      </c>
      <c r="U28" s="58">
        <f t="shared" si="17"/>
        <v>170400</v>
      </c>
      <c r="V28" s="58">
        <f t="shared" si="17"/>
        <v>148000</v>
      </c>
      <c r="W28" s="58">
        <f t="shared" si="17"/>
        <v>122400</v>
      </c>
      <c r="X28" s="58">
        <f t="shared" si="17"/>
        <v>113600</v>
      </c>
      <c r="Y28" s="58">
        <f t="shared" si="17"/>
        <v>84800</v>
      </c>
      <c r="Z28" s="58">
        <f t="shared" si="17"/>
        <v>74400</v>
      </c>
      <c r="AA28" s="58">
        <f t="shared" si="17"/>
        <v>60800</v>
      </c>
      <c r="AB28" s="58">
        <f t="shared" si="17"/>
        <v>44000</v>
      </c>
      <c r="AC28" s="58">
        <f t="shared" si="17"/>
        <v>29600</v>
      </c>
      <c r="AD28" s="58">
        <f t="shared" si="17"/>
        <v>30400</v>
      </c>
      <c r="AE28" s="58">
        <f t="shared" si="17"/>
        <v>33600</v>
      </c>
      <c r="AF28" s="58">
        <f t="shared" si="17"/>
        <v>212000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10333.333333333334</v>
      </c>
      <c r="C29" s="58">
        <f t="shared" si="18"/>
        <v>45100</v>
      </c>
      <c r="D29" s="58">
        <f t="shared" si="18"/>
        <v>76833.333333333328</v>
      </c>
      <c r="E29" s="58">
        <f t="shared" si="18"/>
        <v>113633.33333333334</v>
      </c>
      <c r="F29" s="58">
        <f t="shared" si="18"/>
        <v>177000</v>
      </c>
      <c r="G29" s="58">
        <f t="shared" si="18"/>
        <v>212300</v>
      </c>
      <c r="H29" s="58">
        <f t="shared" si="18"/>
        <v>361833.33333333331</v>
      </c>
      <c r="I29" s="58">
        <f t="shared" si="18"/>
        <v>321500</v>
      </c>
      <c r="J29" s="92">
        <f t="shared" si="18"/>
        <v>660733.33333333326</v>
      </c>
      <c r="K29" s="69">
        <f t="shared" si="18"/>
        <v>655500</v>
      </c>
      <c r="L29" s="69">
        <f t="shared" si="18"/>
        <v>653800</v>
      </c>
      <c r="M29" s="101">
        <f t="shared" si="18"/>
        <v>742900</v>
      </c>
      <c r="N29" s="58">
        <f t="shared" si="18"/>
        <v>725600</v>
      </c>
      <c r="O29" s="58">
        <f t="shared" si="18"/>
        <v>422400</v>
      </c>
      <c r="P29" s="58">
        <f t="shared" si="18"/>
        <v>389600</v>
      </c>
      <c r="Q29" s="58">
        <f t="shared" si="18"/>
        <v>298400</v>
      </c>
      <c r="R29" s="58">
        <f t="shared" si="18"/>
        <v>248000</v>
      </c>
      <c r="S29" s="58">
        <f t="shared" si="18"/>
        <v>256000</v>
      </c>
      <c r="T29" s="58">
        <f t="shared" si="18"/>
        <v>209600</v>
      </c>
      <c r="U29" s="58">
        <f t="shared" si="18"/>
        <v>170400</v>
      </c>
      <c r="V29" s="58">
        <f t="shared" si="18"/>
        <v>148000</v>
      </c>
      <c r="W29" s="58">
        <f t="shared" si="18"/>
        <v>122400</v>
      </c>
      <c r="X29" s="58">
        <f t="shared" si="18"/>
        <v>113600</v>
      </c>
      <c r="Y29" s="58">
        <f t="shared" si="18"/>
        <v>84800</v>
      </c>
      <c r="Z29" s="58">
        <f t="shared" si="18"/>
        <v>74400</v>
      </c>
      <c r="AA29" s="58">
        <f t="shared" si="18"/>
        <v>60800</v>
      </c>
      <c r="AB29" s="58">
        <f t="shared" si="18"/>
        <v>44000</v>
      </c>
      <c r="AC29" s="58">
        <f t="shared" si="18"/>
        <v>29600</v>
      </c>
      <c r="AD29" s="58">
        <f t="shared" si="18"/>
        <v>30400</v>
      </c>
      <c r="AE29" s="58">
        <f t="shared" si="18"/>
        <v>33600</v>
      </c>
      <c r="AF29" s="58">
        <f t="shared" si="18"/>
        <v>212000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10333.333333333334</v>
      </c>
      <c r="C30" s="58">
        <f t="shared" si="19"/>
        <v>45100</v>
      </c>
      <c r="D30" s="58">
        <f t="shared" si="19"/>
        <v>76833.333333333328</v>
      </c>
      <c r="E30" s="58">
        <f t="shared" si="19"/>
        <v>113633.33333333334</v>
      </c>
      <c r="F30" s="58">
        <f t="shared" si="19"/>
        <v>177000</v>
      </c>
      <c r="G30" s="58">
        <f t="shared" si="19"/>
        <v>212300</v>
      </c>
      <c r="H30" s="58">
        <f t="shared" si="19"/>
        <v>361833.33333333331</v>
      </c>
      <c r="I30" s="58">
        <f t="shared" si="19"/>
        <v>321500</v>
      </c>
      <c r="J30" s="92">
        <f t="shared" si="19"/>
        <v>660733.33333333326</v>
      </c>
      <c r="K30" s="69">
        <f t="shared" si="19"/>
        <v>655500</v>
      </c>
      <c r="L30" s="69">
        <f t="shared" si="19"/>
        <v>653800</v>
      </c>
      <c r="M30" s="101">
        <f t="shared" si="19"/>
        <v>742900</v>
      </c>
      <c r="N30" s="58">
        <f t="shared" si="19"/>
        <v>725600</v>
      </c>
      <c r="O30" s="58">
        <f t="shared" si="19"/>
        <v>422400</v>
      </c>
      <c r="P30" s="58">
        <f t="shared" si="19"/>
        <v>389600</v>
      </c>
      <c r="Q30" s="58">
        <f t="shared" si="19"/>
        <v>298400</v>
      </c>
      <c r="R30" s="58">
        <f t="shared" si="19"/>
        <v>248000</v>
      </c>
      <c r="S30" s="58">
        <f t="shared" si="19"/>
        <v>256000</v>
      </c>
      <c r="T30" s="58">
        <f t="shared" si="19"/>
        <v>209600</v>
      </c>
      <c r="U30" s="58">
        <f t="shared" si="19"/>
        <v>170400</v>
      </c>
      <c r="V30" s="58">
        <f t="shared" si="19"/>
        <v>148000</v>
      </c>
      <c r="W30" s="58">
        <f t="shared" si="19"/>
        <v>122400</v>
      </c>
      <c r="X30" s="58">
        <f t="shared" si="19"/>
        <v>113600</v>
      </c>
      <c r="Y30" s="58">
        <f t="shared" si="19"/>
        <v>84800</v>
      </c>
      <c r="Z30" s="58">
        <f t="shared" si="19"/>
        <v>74400</v>
      </c>
      <c r="AA30" s="58">
        <f t="shared" si="19"/>
        <v>60800</v>
      </c>
      <c r="AB30" s="58">
        <f t="shared" si="19"/>
        <v>44000</v>
      </c>
      <c r="AC30" s="58">
        <f t="shared" si="19"/>
        <v>29600</v>
      </c>
      <c r="AD30" s="58">
        <f t="shared" si="19"/>
        <v>30400</v>
      </c>
      <c r="AE30" s="58">
        <f t="shared" si="19"/>
        <v>33600</v>
      </c>
      <c r="AF30" s="58">
        <f t="shared" si="19"/>
        <v>212000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10333.333333333334</v>
      </c>
      <c r="C31" s="58">
        <f t="shared" si="20"/>
        <v>45100</v>
      </c>
      <c r="D31" s="58">
        <f t="shared" si="20"/>
        <v>76833.333333333328</v>
      </c>
      <c r="E31" s="58">
        <f t="shared" si="20"/>
        <v>113633.33333333334</v>
      </c>
      <c r="F31" s="58">
        <f t="shared" si="20"/>
        <v>177000</v>
      </c>
      <c r="G31" s="58">
        <f t="shared" si="20"/>
        <v>212300</v>
      </c>
      <c r="H31" s="58">
        <f t="shared" si="20"/>
        <v>361833.33333333331</v>
      </c>
      <c r="I31" s="58">
        <f t="shared" si="20"/>
        <v>321500</v>
      </c>
      <c r="J31" s="92">
        <f t="shared" si="20"/>
        <v>660733.33333333326</v>
      </c>
      <c r="K31" s="69">
        <f t="shared" si="20"/>
        <v>655500</v>
      </c>
      <c r="L31" s="69">
        <f t="shared" si="20"/>
        <v>653800</v>
      </c>
      <c r="M31" s="101">
        <f t="shared" si="20"/>
        <v>742900</v>
      </c>
      <c r="N31" s="58">
        <f t="shared" si="20"/>
        <v>725600</v>
      </c>
      <c r="O31" s="58">
        <f t="shared" si="20"/>
        <v>422400</v>
      </c>
      <c r="P31" s="58">
        <f t="shared" si="20"/>
        <v>389600</v>
      </c>
      <c r="Q31" s="58">
        <f t="shared" si="20"/>
        <v>298400</v>
      </c>
      <c r="R31" s="58">
        <f t="shared" si="20"/>
        <v>248000</v>
      </c>
      <c r="S31" s="58">
        <f t="shared" si="20"/>
        <v>256000</v>
      </c>
      <c r="T31" s="58">
        <f t="shared" si="20"/>
        <v>209600</v>
      </c>
      <c r="U31" s="58">
        <f t="shared" si="20"/>
        <v>170400</v>
      </c>
      <c r="V31" s="58">
        <f t="shared" si="20"/>
        <v>148000</v>
      </c>
      <c r="W31" s="58">
        <f t="shared" si="20"/>
        <v>122400</v>
      </c>
      <c r="X31" s="58">
        <f t="shared" si="20"/>
        <v>113600</v>
      </c>
      <c r="Y31" s="58">
        <f t="shared" si="20"/>
        <v>84800</v>
      </c>
      <c r="Z31" s="58">
        <f t="shared" si="20"/>
        <v>74400</v>
      </c>
      <c r="AA31" s="58">
        <f t="shared" si="20"/>
        <v>60800</v>
      </c>
      <c r="AB31" s="58">
        <f t="shared" si="20"/>
        <v>44000</v>
      </c>
      <c r="AC31" s="58">
        <f t="shared" si="20"/>
        <v>29600</v>
      </c>
      <c r="AD31" s="58">
        <f t="shared" si="20"/>
        <v>30400</v>
      </c>
      <c r="AE31" s="58">
        <f t="shared" si="20"/>
        <v>33600</v>
      </c>
      <c r="AF31" s="58">
        <f t="shared" si="20"/>
        <v>212000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10333.333333333334</v>
      </c>
      <c r="C32" s="58">
        <f t="shared" si="21"/>
        <v>45100</v>
      </c>
      <c r="D32" s="58">
        <f t="shared" si="21"/>
        <v>76833.333333333328</v>
      </c>
      <c r="E32" s="58">
        <f t="shared" si="21"/>
        <v>113633.33333333334</v>
      </c>
      <c r="F32" s="58">
        <f t="shared" si="21"/>
        <v>177000</v>
      </c>
      <c r="G32" s="58">
        <f t="shared" si="21"/>
        <v>212300</v>
      </c>
      <c r="H32" s="58">
        <f t="shared" si="21"/>
        <v>361833.33333333331</v>
      </c>
      <c r="I32" s="58">
        <f t="shared" si="21"/>
        <v>321500</v>
      </c>
      <c r="J32" s="92">
        <f t="shared" si="21"/>
        <v>660733.33333333326</v>
      </c>
      <c r="K32" s="69">
        <f t="shared" si="21"/>
        <v>655500</v>
      </c>
      <c r="L32" s="69">
        <f t="shared" si="21"/>
        <v>653800</v>
      </c>
      <c r="M32" s="101">
        <f t="shared" si="21"/>
        <v>742900</v>
      </c>
      <c r="N32" s="58">
        <f t="shared" si="21"/>
        <v>725600</v>
      </c>
      <c r="O32" s="58">
        <f t="shared" si="21"/>
        <v>422400</v>
      </c>
      <c r="P32" s="58">
        <f t="shared" si="21"/>
        <v>389600</v>
      </c>
      <c r="Q32" s="58">
        <f t="shared" si="21"/>
        <v>298400</v>
      </c>
      <c r="R32" s="58">
        <f t="shared" si="21"/>
        <v>248000</v>
      </c>
      <c r="S32" s="58">
        <f t="shared" si="21"/>
        <v>256000</v>
      </c>
      <c r="T32" s="58">
        <f t="shared" si="21"/>
        <v>209600</v>
      </c>
      <c r="U32" s="58">
        <f t="shared" si="21"/>
        <v>170400</v>
      </c>
      <c r="V32" s="58">
        <f t="shared" si="21"/>
        <v>148000</v>
      </c>
      <c r="W32" s="58">
        <f t="shared" si="21"/>
        <v>122400</v>
      </c>
      <c r="X32" s="58">
        <f t="shared" si="21"/>
        <v>113600</v>
      </c>
      <c r="Y32" s="58">
        <f t="shared" si="21"/>
        <v>84800</v>
      </c>
      <c r="Z32" s="58">
        <f t="shared" si="21"/>
        <v>74400</v>
      </c>
      <c r="AA32" s="58">
        <f t="shared" si="21"/>
        <v>60800</v>
      </c>
      <c r="AB32" s="58">
        <f t="shared" si="21"/>
        <v>44000</v>
      </c>
      <c r="AC32" s="58">
        <f t="shared" si="21"/>
        <v>29600</v>
      </c>
      <c r="AD32" s="58">
        <f t="shared" si="21"/>
        <v>30400</v>
      </c>
      <c r="AE32" s="58">
        <f t="shared" si="21"/>
        <v>33600</v>
      </c>
      <c r="AF32" s="58">
        <f t="shared" si="21"/>
        <v>212000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10333.333333333334</v>
      </c>
      <c r="C33" s="58">
        <f t="shared" si="22"/>
        <v>45100</v>
      </c>
      <c r="D33" s="58">
        <f t="shared" si="22"/>
        <v>76833.333333333328</v>
      </c>
      <c r="E33" s="58">
        <f t="shared" si="22"/>
        <v>113633.33333333334</v>
      </c>
      <c r="F33" s="58">
        <f t="shared" si="22"/>
        <v>177000</v>
      </c>
      <c r="G33" s="58">
        <f t="shared" si="22"/>
        <v>212300</v>
      </c>
      <c r="H33" s="58">
        <f t="shared" si="22"/>
        <v>361833.33333333331</v>
      </c>
      <c r="I33" s="58">
        <f t="shared" si="22"/>
        <v>321500</v>
      </c>
      <c r="J33" s="92">
        <f t="shared" si="22"/>
        <v>660733.33333333326</v>
      </c>
      <c r="K33" s="69">
        <f t="shared" si="22"/>
        <v>655500</v>
      </c>
      <c r="L33" s="69">
        <f t="shared" si="22"/>
        <v>653800</v>
      </c>
      <c r="M33" s="101">
        <f t="shared" si="22"/>
        <v>742900</v>
      </c>
      <c r="N33" s="58">
        <f t="shared" si="22"/>
        <v>725600</v>
      </c>
      <c r="O33" s="58">
        <f t="shared" si="22"/>
        <v>422400</v>
      </c>
      <c r="P33" s="58">
        <f t="shared" si="22"/>
        <v>389600</v>
      </c>
      <c r="Q33" s="58">
        <f t="shared" si="22"/>
        <v>298400</v>
      </c>
      <c r="R33" s="58">
        <f t="shared" si="22"/>
        <v>248000</v>
      </c>
      <c r="S33" s="58">
        <f t="shared" si="22"/>
        <v>256000</v>
      </c>
      <c r="T33" s="58">
        <f t="shared" si="22"/>
        <v>209600</v>
      </c>
      <c r="U33" s="58">
        <f t="shared" si="22"/>
        <v>170400</v>
      </c>
      <c r="V33" s="58">
        <f t="shared" si="22"/>
        <v>148000</v>
      </c>
      <c r="W33" s="58">
        <f t="shared" si="22"/>
        <v>122400</v>
      </c>
      <c r="X33" s="58">
        <f t="shared" si="22"/>
        <v>113600</v>
      </c>
      <c r="Y33" s="58">
        <f t="shared" si="22"/>
        <v>84800</v>
      </c>
      <c r="Z33" s="58">
        <f t="shared" si="22"/>
        <v>74400</v>
      </c>
      <c r="AA33" s="58">
        <f t="shared" si="22"/>
        <v>60800</v>
      </c>
      <c r="AB33" s="58">
        <f t="shared" si="22"/>
        <v>44000</v>
      </c>
      <c r="AC33" s="58">
        <f t="shared" si="22"/>
        <v>29600</v>
      </c>
      <c r="AD33" s="58">
        <f t="shared" si="22"/>
        <v>30400</v>
      </c>
      <c r="AE33" s="58">
        <f t="shared" si="22"/>
        <v>33600</v>
      </c>
      <c r="AF33" s="58">
        <f t="shared" si="22"/>
        <v>212000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10333.333333333334</v>
      </c>
      <c r="C34" s="58">
        <f t="shared" si="23"/>
        <v>45100</v>
      </c>
      <c r="D34" s="58">
        <f t="shared" si="23"/>
        <v>76833.333333333328</v>
      </c>
      <c r="E34" s="58">
        <f t="shared" si="23"/>
        <v>113633.33333333334</v>
      </c>
      <c r="F34" s="58">
        <f t="shared" si="23"/>
        <v>177000</v>
      </c>
      <c r="G34" s="58">
        <f t="shared" si="23"/>
        <v>212300</v>
      </c>
      <c r="H34" s="58">
        <f t="shared" si="23"/>
        <v>361833.33333333331</v>
      </c>
      <c r="I34" s="58">
        <f t="shared" si="23"/>
        <v>321500</v>
      </c>
      <c r="J34" s="92">
        <f t="shared" si="23"/>
        <v>660733.33333333326</v>
      </c>
      <c r="K34" s="69">
        <f t="shared" si="23"/>
        <v>655500</v>
      </c>
      <c r="L34" s="69">
        <f t="shared" si="23"/>
        <v>653800</v>
      </c>
      <c r="M34" s="101">
        <f t="shared" si="23"/>
        <v>742900</v>
      </c>
      <c r="N34" s="58">
        <f t="shared" si="23"/>
        <v>725600</v>
      </c>
      <c r="O34" s="58">
        <f t="shared" si="23"/>
        <v>422400</v>
      </c>
      <c r="P34" s="58">
        <f t="shared" si="23"/>
        <v>389600</v>
      </c>
      <c r="Q34" s="58">
        <f t="shared" si="23"/>
        <v>298400</v>
      </c>
      <c r="R34" s="58">
        <f t="shared" si="23"/>
        <v>248000</v>
      </c>
      <c r="S34" s="58">
        <f t="shared" si="23"/>
        <v>256000</v>
      </c>
      <c r="T34" s="58">
        <f t="shared" si="23"/>
        <v>209600</v>
      </c>
      <c r="U34" s="58">
        <f t="shared" si="23"/>
        <v>170400</v>
      </c>
      <c r="V34" s="58">
        <f t="shared" si="23"/>
        <v>148000</v>
      </c>
      <c r="W34" s="58">
        <f t="shared" si="23"/>
        <v>122400</v>
      </c>
      <c r="X34" s="58">
        <f t="shared" si="23"/>
        <v>113600</v>
      </c>
      <c r="Y34" s="58">
        <f t="shared" si="23"/>
        <v>84800</v>
      </c>
      <c r="Z34" s="58">
        <f t="shared" si="23"/>
        <v>74400</v>
      </c>
      <c r="AA34" s="58">
        <f t="shared" si="23"/>
        <v>60800</v>
      </c>
      <c r="AB34" s="58">
        <f t="shared" si="23"/>
        <v>44000</v>
      </c>
      <c r="AC34" s="58">
        <f t="shared" si="23"/>
        <v>29600</v>
      </c>
      <c r="AD34" s="58">
        <f t="shared" si="23"/>
        <v>30400</v>
      </c>
      <c r="AE34" s="58">
        <f t="shared" si="23"/>
        <v>33600</v>
      </c>
      <c r="AF34" s="58">
        <f t="shared" si="23"/>
        <v>212000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10333.333333333334</v>
      </c>
      <c r="C35" s="58">
        <f t="shared" si="24"/>
        <v>45100</v>
      </c>
      <c r="D35" s="58">
        <f t="shared" si="24"/>
        <v>76833.333333333328</v>
      </c>
      <c r="E35" s="58">
        <f t="shared" si="24"/>
        <v>113633.33333333334</v>
      </c>
      <c r="F35" s="58">
        <f t="shared" si="24"/>
        <v>177000</v>
      </c>
      <c r="G35" s="58">
        <f t="shared" si="24"/>
        <v>212300</v>
      </c>
      <c r="H35" s="58">
        <f t="shared" si="24"/>
        <v>361833.33333333331</v>
      </c>
      <c r="I35" s="58">
        <f t="shared" si="24"/>
        <v>321500</v>
      </c>
      <c r="J35" s="92">
        <f t="shared" si="24"/>
        <v>660733.33333333326</v>
      </c>
      <c r="K35" s="69">
        <f t="shared" si="24"/>
        <v>655500</v>
      </c>
      <c r="L35" s="69">
        <f t="shared" si="24"/>
        <v>653800</v>
      </c>
      <c r="M35" s="101">
        <f t="shared" si="24"/>
        <v>742900</v>
      </c>
      <c r="N35" s="58">
        <f t="shared" si="24"/>
        <v>725600</v>
      </c>
      <c r="O35" s="58">
        <f t="shared" si="24"/>
        <v>422400</v>
      </c>
      <c r="P35" s="58">
        <f t="shared" si="24"/>
        <v>389600</v>
      </c>
      <c r="Q35" s="58">
        <f t="shared" si="24"/>
        <v>298400</v>
      </c>
      <c r="R35" s="58">
        <f t="shared" si="24"/>
        <v>248000</v>
      </c>
      <c r="S35" s="58">
        <f t="shared" si="24"/>
        <v>256000</v>
      </c>
      <c r="T35" s="58">
        <f t="shared" si="24"/>
        <v>209600</v>
      </c>
      <c r="U35" s="58">
        <f t="shared" si="24"/>
        <v>170400</v>
      </c>
      <c r="V35" s="58">
        <f t="shared" si="24"/>
        <v>148000</v>
      </c>
      <c r="W35" s="58">
        <f t="shared" si="24"/>
        <v>122400</v>
      </c>
      <c r="X35" s="58">
        <f t="shared" si="24"/>
        <v>113600</v>
      </c>
      <c r="Y35" s="58">
        <f t="shared" si="24"/>
        <v>84800</v>
      </c>
      <c r="Z35" s="58">
        <f t="shared" si="24"/>
        <v>74400</v>
      </c>
      <c r="AA35" s="58">
        <f t="shared" si="24"/>
        <v>60800</v>
      </c>
      <c r="AB35" s="58">
        <f t="shared" si="24"/>
        <v>44000</v>
      </c>
      <c r="AC35" s="58">
        <f t="shared" si="24"/>
        <v>29600</v>
      </c>
      <c r="AD35" s="58">
        <f t="shared" si="24"/>
        <v>30400</v>
      </c>
      <c r="AE35" s="58">
        <f t="shared" si="24"/>
        <v>33600</v>
      </c>
      <c r="AF35" s="58">
        <f t="shared" si="24"/>
        <v>212000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10333.333333333334</v>
      </c>
      <c r="C36" s="58">
        <f t="shared" si="25"/>
        <v>45100</v>
      </c>
      <c r="D36" s="58">
        <f t="shared" si="25"/>
        <v>76833.333333333328</v>
      </c>
      <c r="E36" s="58">
        <f t="shared" si="25"/>
        <v>113633.33333333334</v>
      </c>
      <c r="F36" s="58">
        <f t="shared" si="25"/>
        <v>177000</v>
      </c>
      <c r="G36" s="58">
        <f t="shared" si="25"/>
        <v>212300</v>
      </c>
      <c r="H36" s="58">
        <f t="shared" si="25"/>
        <v>361833.33333333331</v>
      </c>
      <c r="I36" s="58">
        <f t="shared" si="25"/>
        <v>321500</v>
      </c>
      <c r="J36" s="92">
        <f t="shared" si="25"/>
        <v>660733.33333333326</v>
      </c>
      <c r="K36" s="69">
        <f t="shared" si="25"/>
        <v>655500</v>
      </c>
      <c r="L36" s="69">
        <f t="shared" si="25"/>
        <v>653800</v>
      </c>
      <c r="M36" s="101">
        <f t="shared" si="25"/>
        <v>742900</v>
      </c>
      <c r="N36" s="58">
        <f t="shared" si="25"/>
        <v>725600</v>
      </c>
      <c r="O36" s="58">
        <f t="shared" si="25"/>
        <v>422400</v>
      </c>
      <c r="P36" s="58">
        <f t="shared" si="25"/>
        <v>389600</v>
      </c>
      <c r="Q36" s="58">
        <f t="shared" si="25"/>
        <v>298400</v>
      </c>
      <c r="R36" s="58">
        <f t="shared" si="25"/>
        <v>248000</v>
      </c>
      <c r="S36" s="58">
        <f t="shared" si="25"/>
        <v>256000</v>
      </c>
      <c r="T36" s="58">
        <f t="shared" si="25"/>
        <v>209600</v>
      </c>
      <c r="U36" s="58">
        <f t="shared" si="25"/>
        <v>170400</v>
      </c>
      <c r="V36" s="58">
        <f t="shared" si="25"/>
        <v>148000</v>
      </c>
      <c r="W36" s="58">
        <f t="shared" si="25"/>
        <v>122400</v>
      </c>
      <c r="X36" s="58">
        <f t="shared" si="25"/>
        <v>113600</v>
      </c>
      <c r="Y36" s="58">
        <f t="shared" si="25"/>
        <v>84800</v>
      </c>
      <c r="Z36" s="58">
        <f t="shared" si="25"/>
        <v>74400</v>
      </c>
      <c r="AA36" s="58">
        <f t="shared" si="25"/>
        <v>60800</v>
      </c>
      <c r="AB36" s="58">
        <f t="shared" si="25"/>
        <v>44000</v>
      </c>
      <c r="AC36" s="58">
        <f t="shared" si="25"/>
        <v>29600</v>
      </c>
      <c r="AD36" s="58">
        <f t="shared" si="25"/>
        <v>30400</v>
      </c>
      <c r="AE36" s="58">
        <f t="shared" si="25"/>
        <v>33600</v>
      </c>
      <c r="AF36" s="58">
        <f t="shared" si="25"/>
        <v>212000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10333.333333333334</v>
      </c>
      <c r="C37" s="58">
        <f t="shared" si="26"/>
        <v>45100</v>
      </c>
      <c r="D37" s="58">
        <f t="shared" si="26"/>
        <v>76833.333333333328</v>
      </c>
      <c r="E37" s="58">
        <f t="shared" si="26"/>
        <v>113633.33333333334</v>
      </c>
      <c r="F37" s="58">
        <f t="shared" si="26"/>
        <v>177000</v>
      </c>
      <c r="G37" s="58">
        <f t="shared" si="26"/>
        <v>212300</v>
      </c>
      <c r="H37" s="58">
        <f t="shared" si="26"/>
        <v>361833.33333333331</v>
      </c>
      <c r="I37" s="58">
        <f t="shared" si="26"/>
        <v>321500</v>
      </c>
      <c r="J37" s="92">
        <f t="shared" si="26"/>
        <v>660733.33333333326</v>
      </c>
      <c r="K37" s="69">
        <f t="shared" si="26"/>
        <v>655500</v>
      </c>
      <c r="L37" s="69">
        <f t="shared" si="26"/>
        <v>653800</v>
      </c>
      <c r="M37" s="101">
        <f t="shared" si="26"/>
        <v>742900</v>
      </c>
      <c r="N37" s="58">
        <f t="shared" si="26"/>
        <v>725600</v>
      </c>
      <c r="O37" s="58">
        <f t="shared" si="26"/>
        <v>422400</v>
      </c>
      <c r="P37" s="58">
        <f t="shared" si="26"/>
        <v>389600</v>
      </c>
      <c r="Q37" s="58">
        <f t="shared" si="26"/>
        <v>298400</v>
      </c>
      <c r="R37" s="58">
        <f t="shared" si="26"/>
        <v>248000</v>
      </c>
      <c r="S37" s="58">
        <f t="shared" si="26"/>
        <v>256000</v>
      </c>
      <c r="T37" s="58">
        <f t="shared" si="26"/>
        <v>209600</v>
      </c>
      <c r="U37" s="58">
        <f t="shared" si="26"/>
        <v>170400</v>
      </c>
      <c r="V37" s="58">
        <f t="shared" si="26"/>
        <v>148000</v>
      </c>
      <c r="W37" s="58">
        <f t="shared" si="26"/>
        <v>122400</v>
      </c>
      <c r="X37" s="58">
        <f t="shared" si="26"/>
        <v>113600</v>
      </c>
      <c r="Y37" s="58">
        <f t="shared" si="26"/>
        <v>84800</v>
      </c>
      <c r="Z37" s="58">
        <f t="shared" si="26"/>
        <v>74400</v>
      </c>
      <c r="AA37" s="58">
        <f t="shared" si="26"/>
        <v>60800</v>
      </c>
      <c r="AB37" s="58">
        <f t="shared" si="26"/>
        <v>44000</v>
      </c>
      <c r="AC37" s="58">
        <f t="shared" si="26"/>
        <v>29600</v>
      </c>
      <c r="AD37" s="58">
        <f t="shared" si="26"/>
        <v>30400</v>
      </c>
      <c r="AE37" s="58">
        <f t="shared" si="26"/>
        <v>33600</v>
      </c>
      <c r="AF37" s="58">
        <f t="shared" si="26"/>
        <v>212000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10333.333333333334</v>
      </c>
      <c r="C38" s="58">
        <f t="shared" si="27"/>
        <v>45100</v>
      </c>
      <c r="D38" s="58">
        <f t="shared" si="27"/>
        <v>76833.333333333328</v>
      </c>
      <c r="E38" s="58">
        <f t="shared" si="27"/>
        <v>113633.33333333334</v>
      </c>
      <c r="F38" s="58">
        <f t="shared" si="27"/>
        <v>177000</v>
      </c>
      <c r="G38" s="58">
        <f t="shared" si="27"/>
        <v>212300</v>
      </c>
      <c r="H38" s="58">
        <f t="shared" si="27"/>
        <v>361833.33333333331</v>
      </c>
      <c r="I38" s="58">
        <f t="shared" si="27"/>
        <v>321500</v>
      </c>
      <c r="J38" s="92">
        <f t="shared" si="27"/>
        <v>660733.33333333326</v>
      </c>
      <c r="K38" s="69">
        <f t="shared" si="27"/>
        <v>655500</v>
      </c>
      <c r="L38" s="69">
        <f t="shared" si="27"/>
        <v>653800</v>
      </c>
      <c r="M38" s="101">
        <f t="shared" si="27"/>
        <v>742900</v>
      </c>
      <c r="N38" s="58">
        <f t="shared" si="27"/>
        <v>725600</v>
      </c>
      <c r="O38" s="58">
        <f t="shared" si="27"/>
        <v>422400</v>
      </c>
      <c r="P38" s="58">
        <f t="shared" si="27"/>
        <v>389600</v>
      </c>
      <c r="Q38" s="58">
        <f t="shared" si="27"/>
        <v>298400</v>
      </c>
      <c r="R38" s="58">
        <f t="shared" si="27"/>
        <v>248000</v>
      </c>
      <c r="S38" s="58">
        <f t="shared" si="27"/>
        <v>256000</v>
      </c>
      <c r="T38" s="58">
        <f t="shared" si="27"/>
        <v>209600</v>
      </c>
      <c r="U38" s="58">
        <f t="shared" si="27"/>
        <v>170400</v>
      </c>
      <c r="V38" s="58">
        <f t="shared" si="27"/>
        <v>148000</v>
      </c>
      <c r="W38" s="58">
        <f t="shared" si="27"/>
        <v>122400</v>
      </c>
      <c r="X38" s="58">
        <f t="shared" si="27"/>
        <v>113600</v>
      </c>
      <c r="Y38" s="58">
        <f t="shared" si="27"/>
        <v>84800</v>
      </c>
      <c r="Z38" s="58">
        <f t="shared" si="27"/>
        <v>74400</v>
      </c>
      <c r="AA38" s="58">
        <f t="shared" si="27"/>
        <v>60800</v>
      </c>
      <c r="AB38" s="58">
        <f t="shared" si="27"/>
        <v>44000</v>
      </c>
      <c r="AC38" s="58">
        <f t="shared" si="27"/>
        <v>29600</v>
      </c>
      <c r="AD38" s="58">
        <f t="shared" si="27"/>
        <v>30400</v>
      </c>
      <c r="AE38" s="58">
        <f t="shared" si="27"/>
        <v>33600</v>
      </c>
      <c r="AF38" s="58">
        <f t="shared" si="27"/>
        <v>212000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10333.333333333334</v>
      </c>
      <c r="C39" s="58">
        <f t="shared" si="28"/>
        <v>45100</v>
      </c>
      <c r="D39" s="58">
        <f t="shared" si="28"/>
        <v>76833.333333333328</v>
      </c>
      <c r="E39" s="58">
        <f t="shared" si="28"/>
        <v>113633.33333333334</v>
      </c>
      <c r="F39" s="58">
        <f t="shared" si="28"/>
        <v>177000</v>
      </c>
      <c r="G39" s="58">
        <f t="shared" si="28"/>
        <v>212300</v>
      </c>
      <c r="H39" s="58">
        <f t="shared" si="28"/>
        <v>361833.33333333331</v>
      </c>
      <c r="I39" s="58">
        <f t="shared" si="28"/>
        <v>321500</v>
      </c>
      <c r="J39" s="92">
        <f t="shared" si="28"/>
        <v>660733.33333333326</v>
      </c>
      <c r="K39" s="69">
        <f t="shared" si="28"/>
        <v>655500</v>
      </c>
      <c r="L39" s="69">
        <f t="shared" si="28"/>
        <v>653800</v>
      </c>
      <c r="M39" s="101">
        <f t="shared" si="28"/>
        <v>742900</v>
      </c>
      <c r="N39" s="58">
        <f t="shared" si="28"/>
        <v>725600</v>
      </c>
      <c r="O39" s="58">
        <f t="shared" si="28"/>
        <v>422400</v>
      </c>
      <c r="P39" s="58">
        <f t="shared" si="28"/>
        <v>389600</v>
      </c>
      <c r="Q39" s="58">
        <f t="shared" si="28"/>
        <v>298400</v>
      </c>
      <c r="R39" s="58">
        <f t="shared" si="28"/>
        <v>248000</v>
      </c>
      <c r="S39" s="58">
        <f t="shared" si="28"/>
        <v>256000</v>
      </c>
      <c r="T39" s="58">
        <f t="shared" si="28"/>
        <v>209600</v>
      </c>
      <c r="U39" s="58">
        <f t="shared" si="28"/>
        <v>170400</v>
      </c>
      <c r="V39" s="58">
        <f t="shared" si="28"/>
        <v>148000</v>
      </c>
      <c r="W39" s="58">
        <f t="shared" si="28"/>
        <v>122400</v>
      </c>
      <c r="X39" s="58">
        <f t="shared" si="28"/>
        <v>113600</v>
      </c>
      <c r="Y39" s="58">
        <f t="shared" si="28"/>
        <v>84800</v>
      </c>
      <c r="Z39" s="58">
        <f t="shared" si="28"/>
        <v>74400</v>
      </c>
      <c r="AA39" s="58">
        <f t="shared" si="28"/>
        <v>60800</v>
      </c>
      <c r="AB39" s="58">
        <f t="shared" si="28"/>
        <v>44000</v>
      </c>
      <c r="AC39" s="58">
        <f t="shared" si="28"/>
        <v>29600</v>
      </c>
      <c r="AD39" s="58">
        <f t="shared" si="28"/>
        <v>30400</v>
      </c>
      <c r="AE39" s="58">
        <f t="shared" si="28"/>
        <v>33600</v>
      </c>
      <c r="AF39" s="58">
        <f t="shared" si="28"/>
        <v>212000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10333.333333333334</v>
      </c>
      <c r="C40" s="58">
        <f t="shared" si="29"/>
        <v>45100</v>
      </c>
      <c r="D40" s="58">
        <f t="shared" si="29"/>
        <v>76833.333333333328</v>
      </c>
      <c r="E40" s="58">
        <f t="shared" si="29"/>
        <v>113633.33333333334</v>
      </c>
      <c r="F40" s="58">
        <f t="shared" si="29"/>
        <v>177000</v>
      </c>
      <c r="G40" s="58">
        <f t="shared" si="29"/>
        <v>212300</v>
      </c>
      <c r="H40" s="58">
        <f t="shared" si="29"/>
        <v>361833.33333333331</v>
      </c>
      <c r="I40" s="58">
        <f t="shared" si="29"/>
        <v>321500</v>
      </c>
      <c r="J40" s="92">
        <f t="shared" si="29"/>
        <v>660733.33333333326</v>
      </c>
      <c r="K40" s="69">
        <f t="shared" si="29"/>
        <v>655500</v>
      </c>
      <c r="L40" s="69">
        <f t="shared" si="29"/>
        <v>653800</v>
      </c>
      <c r="M40" s="101">
        <f t="shared" si="29"/>
        <v>742900</v>
      </c>
      <c r="N40" s="58">
        <f t="shared" si="29"/>
        <v>725600</v>
      </c>
      <c r="O40" s="58">
        <f t="shared" si="29"/>
        <v>422400</v>
      </c>
      <c r="P40" s="58">
        <f t="shared" si="29"/>
        <v>389600</v>
      </c>
      <c r="Q40" s="58">
        <f t="shared" si="29"/>
        <v>298400</v>
      </c>
      <c r="R40" s="58">
        <f t="shared" si="29"/>
        <v>248000</v>
      </c>
      <c r="S40" s="58">
        <f t="shared" si="29"/>
        <v>256000</v>
      </c>
      <c r="T40" s="58">
        <f t="shared" si="29"/>
        <v>209600</v>
      </c>
      <c r="U40" s="58">
        <f t="shared" si="29"/>
        <v>170400</v>
      </c>
      <c r="V40" s="58">
        <f t="shared" si="29"/>
        <v>148000</v>
      </c>
      <c r="W40" s="58">
        <f t="shared" si="29"/>
        <v>122400</v>
      </c>
      <c r="X40" s="58">
        <f t="shared" si="29"/>
        <v>113600</v>
      </c>
      <c r="Y40" s="58">
        <f t="shared" si="29"/>
        <v>84800</v>
      </c>
      <c r="Z40" s="58">
        <f t="shared" si="29"/>
        <v>74400</v>
      </c>
      <c r="AA40" s="58">
        <f t="shared" si="29"/>
        <v>60800</v>
      </c>
      <c r="AB40" s="58">
        <f t="shared" si="29"/>
        <v>44000</v>
      </c>
      <c r="AC40" s="58">
        <f t="shared" si="29"/>
        <v>29600</v>
      </c>
      <c r="AD40" s="58">
        <f t="shared" si="29"/>
        <v>30400</v>
      </c>
      <c r="AE40" s="58">
        <f t="shared" si="29"/>
        <v>33600</v>
      </c>
      <c r="AF40" s="58">
        <f t="shared" si="29"/>
        <v>212000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10333.333333333334</v>
      </c>
      <c r="C41" s="58">
        <f t="shared" si="30"/>
        <v>45100</v>
      </c>
      <c r="D41" s="58">
        <f t="shared" si="30"/>
        <v>76833.333333333328</v>
      </c>
      <c r="E41" s="58">
        <f t="shared" si="30"/>
        <v>113633.33333333334</v>
      </c>
      <c r="F41" s="58">
        <f t="shared" si="30"/>
        <v>177000</v>
      </c>
      <c r="G41" s="58">
        <f t="shared" si="30"/>
        <v>212300</v>
      </c>
      <c r="H41" s="58">
        <f t="shared" si="30"/>
        <v>361833.33333333331</v>
      </c>
      <c r="I41" s="58">
        <f t="shared" si="30"/>
        <v>321500</v>
      </c>
      <c r="J41" s="92">
        <f t="shared" si="30"/>
        <v>660733.33333333326</v>
      </c>
      <c r="K41" s="69">
        <f t="shared" si="30"/>
        <v>655500</v>
      </c>
      <c r="L41" s="69">
        <f t="shared" si="30"/>
        <v>653800</v>
      </c>
      <c r="M41" s="101">
        <f t="shared" si="30"/>
        <v>742900</v>
      </c>
      <c r="N41" s="58">
        <f t="shared" si="30"/>
        <v>725600</v>
      </c>
      <c r="O41" s="58">
        <f t="shared" si="30"/>
        <v>422400</v>
      </c>
      <c r="P41" s="58">
        <f t="shared" si="30"/>
        <v>389600</v>
      </c>
      <c r="Q41" s="58">
        <f t="shared" si="30"/>
        <v>298400</v>
      </c>
      <c r="R41" s="58">
        <f t="shared" si="30"/>
        <v>248000</v>
      </c>
      <c r="S41" s="58">
        <f t="shared" si="30"/>
        <v>256000</v>
      </c>
      <c r="T41" s="58">
        <f t="shared" si="30"/>
        <v>209600</v>
      </c>
      <c r="U41" s="58">
        <f t="shared" si="30"/>
        <v>170400</v>
      </c>
      <c r="V41" s="58">
        <f t="shared" si="30"/>
        <v>148000</v>
      </c>
      <c r="W41" s="58">
        <f t="shared" si="30"/>
        <v>122400</v>
      </c>
      <c r="X41" s="58">
        <f t="shared" si="30"/>
        <v>113600</v>
      </c>
      <c r="Y41" s="58">
        <f t="shared" si="30"/>
        <v>84800</v>
      </c>
      <c r="Z41" s="58">
        <f t="shared" si="30"/>
        <v>74400</v>
      </c>
      <c r="AA41" s="58">
        <f t="shared" si="30"/>
        <v>60800</v>
      </c>
      <c r="AB41" s="58">
        <f t="shared" si="30"/>
        <v>44000</v>
      </c>
      <c r="AC41" s="58">
        <f t="shared" si="30"/>
        <v>29600</v>
      </c>
      <c r="AD41" s="58">
        <f t="shared" si="30"/>
        <v>30400</v>
      </c>
      <c r="AE41" s="58">
        <f t="shared" si="30"/>
        <v>33600</v>
      </c>
      <c r="AF41" s="58">
        <f t="shared" si="30"/>
        <v>212000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10333.333333333334</v>
      </c>
      <c r="C42" s="58">
        <f t="shared" si="31"/>
        <v>45100</v>
      </c>
      <c r="D42" s="58">
        <f t="shared" si="31"/>
        <v>76833.333333333328</v>
      </c>
      <c r="E42" s="58">
        <f t="shared" si="31"/>
        <v>113633.33333333334</v>
      </c>
      <c r="F42" s="58">
        <f t="shared" si="31"/>
        <v>177000</v>
      </c>
      <c r="G42" s="58">
        <f t="shared" si="31"/>
        <v>212300</v>
      </c>
      <c r="H42" s="58">
        <f t="shared" si="31"/>
        <v>361833.33333333331</v>
      </c>
      <c r="I42" s="58">
        <f t="shared" si="31"/>
        <v>321500</v>
      </c>
      <c r="J42" s="92">
        <f t="shared" si="31"/>
        <v>660733.33333333326</v>
      </c>
      <c r="K42" s="69">
        <f t="shared" si="31"/>
        <v>655500</v>
      </c>
      <c r="L42" s="69">
        <f t="shared" si="31"/>
        <v>653800</v>
      </c>
      <c r="M42" s="101">
        <f t="shared" si="31"/>
        <v>742900</v>
      </c>
      <c r="N42" s="58">
        <f t="shared" si="31"/>
        <v>725600</v>
      </c>
      <c r="O42" s="58">
        <f t="shared" si="31"/>
        <v>422400</v>
      </c>
      <c r="P42" s="58">
        <f t="shared" si="31"/>
        <v>389600</v>
      </c>
      <c r="Q42" s="58">
        <f t="shared" si="31"/>
        <v>298400</v>
      </c>
      <c r="R42" s="58">
        <f t="shared" si="31"/>
        <v>248000</v>
      </c>
      <c r="S42" s="58">
        <f t="shared" si="31"/>
        <v>256000</v>
      </c>
      <c r="T42" s="58">
        <f t="shared" si="31"/>
        <v>209600</v>
      </c>
      <c r="U42" s="58">
        <f t="shared" si="31"/>
        <v>170400</v>
      </c>
      <c r="V42" s="58">
        <f t="shared" si="31"/>
        <v>148000</v>
      </c>
      <c r="W42" s="58">
        <f t="shared" si="31"/>
        <v>122400</v>
      </c>
      <c r="X42" s="58">
        <f t="shared" si="31"/>
        <v>113600</v>
      </c>
      <c r="Y42" s="58">
        <f t="shared" si="31"/>
        <v>84800</v>
      </c>
      <c r="Z42" s="58">
        <f t="shared" si="31"/>
        <v>74400</v>
      </c>
      <c r="AA42" s="58">
        <f t="shared" si="31"/>
        <v>60800</v>
      </c>
      <c r="AB42" s="58">
        <f t="shared" si="31"/>
        <v>44000</v>
      </c>
      <c r="AC42" s="58">
        <f t="shared" si="31"/>
        <v>29600</v>
      </c>
      <c r="AD42" s="58">
        <f t="shared" si="31"/>
        <v>30400</v>
      </c>
      <c r="AE42" s="58">
        <f t="shared" si="31"/>
        <v>33600</v>
      </c>
      <c r="AF42" s="58">
        <f t="shared" si="31"/>
        <v>212000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10333.333333333334</v>
      </c>
      <c r="C43" s="58">
        <f t="shared" si="32"/>
        <v>45100</v>
      </c>
      <c r="D43" s="58">
        <f t="shared" si="32"/>
        <v>76833.333333333328</v>
      </c>
      <c r="E43" s="58">
        <f t="shared" si="32"/>
        <v>113633.33333333334</v>
      </c>
      <c r="F43" s="58">
        <f t="shared" si="32"/>
        <v>177000</v>
      </c>
      <c r="G43" s="58">
        <f t="shared" si="32"/>
        <v>212300</v>
      </c>
      <c r="H43" s="58">
        <f t="shared" si="32"/>
        <v>361833.33333333331</v>
      </c>
      <c r="I43" s="58">
        <f t="shared" si="32"/>
        <v>321500</v>
      </c>
      <c r="J43" s="92">
        <f t="shared" si="32"/>
        <v>660733.33333333326</v>
      </c>
      <c r="K43" s="69">
        <f t="shared" si="32"/>
        <v>655500</v>
      </c>
      <c r="L43" s="69">
        <f t="shared" si="32"/>
        <v>653800</v>
      </c>
      <c r="M43" s="101">
        <f t="shared" si="32"/>
        <v>742900</v>
      </c>
      <c r="N43" s="58">
        <f t="shared" si="32"/>
        <v>725600</v>
      </c>
      <c r="O43" s="58">
        <f t="shared" si="32"/>
        <v>422400</v>
      </c>
      <c r="P43" s="58">
        <f t="shared" si="32"/>
        <v>389600</v>
      </c>
      <c r="Q43" s="58">
        <f t="shared" si="32"/>
        <v>298400</v>
      </c>
      <c r="R43" s="58">
        <f t="shared" si="32"/>
        <v>248000</v>
      </c>
      <c r="S43" s="58">
        <f t="shared" si="32"/>
        <v>256000</v>
      </c>
      <c r="T43" s="58">
        <f t="shared" si="32"/>
        <v>209600</v>
      </c>
      <c r="U43" s="58">
        <f t="shared" si="32"/>
        <v>170400</v>
      </c>
      <c r="V43" s="58">
        <f t="shared" si="32"/>
        <v>148000</v>
      </c>
      <c r="W43" s="58">
        <f t="shared" si="32"/>
        <v>122400</v>
      </c>
      <c r="X43" s="58">
        <f t="shared" si="32"/>
        <v>113600</v>
      </c>
      <c r="Y43" s="58">
        <f t="shared" si="32"/>
        <v>84800</v>
      </c>
      <c r="Z43" s="58">
        <f t="shared" si="32"/>
        <v>74400</v>
      </c>
      <c r="AA43" s="58">
        <f t="shared" si="32"/>
        <v>60800</v>
      </c>
      <c r="AB43" s="58">
        <f t="shared" si="32"/>
        <v>44000</v>
      </c>
      <c r="AC43" s="58">
        <f t="shared" si="32"/>
        <v>29600</v>
      </c>
      <c r="AD43" s="58">
        <f t="shared" si="32"/>
        <v>30400</v>
      </c>
      <c r="AE43" s="58">
        <f t="shared" si="32"/>
        <v>33600</v>
      </c>
      <c r="AF43" s="58">
        <f t="shared" si="32"/>
        <v>212000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10333.333333333334</v>
      </c>
      <c r="C44" s="58">
        <f t="shared" si="33"/>
        <v>45100</v>
      </c>
      <c r="D44" s="58">
        <f t="shared" si="33"/>
        <v>76833.333333333328</v>
      </c>
      <c r="E44" s="58">
        <f t="shared" si="33"/>
        <v>113633.33333333334</v>
      </c>
      <c r="F44" s="58">
        <f t="shared" si="33"/>
        <v>177000</v>
      </c>
      <c r="G44" s="58">
        <f t="shared" si="33"/>
        <v>212300</v>
      </c>
      <c r="H44" s="58">
        <f t="shared" si="33"/>
        <v>361833.33333333331</v>
      </c>
      <c r="I44" s="58">
        <f t="shared" si="33"/>
        <v>321500</v>
      </c>
      <c r="J44" s="92">
        <f t="shared" si="33"/>
        <v>660733.33333333326</v>
      </c>
      <c r="K44" s="69">
        <f t="shared" si="33"/>
        <v>655500</v>
      </c>
      <c r="L44" s="69">
        <f t="shared" si="33"/>
        <v>653800</v>
      </c>
      <c r="M44" s="101">
        <f t="shared" si="33"/>
        <v>742900</v>
      </c>
      <c r="N44" s="58">
        <f t="shared" si="33"/>
        <v>725600</v>
      </c>
      <c r="O44" s="58">
        <f t="shared" si="33"/>
        <v>422400</v>
      </c>
      <c r="P44" s="58">
        <f t="shared" si="33"/>
        <v>389600</v>
      </c>
      <c r="Q44" s="58">
        <f t="shared" si="33"/>
        <v>298400</v>
      </c>
      <c r="R44" s="58">
        <f t="shared" si="33"/>
        <v>248000</v>
      </c>
      <c r="S44" s="58">
        <f t="shared" si="33"/>
        <v>256000</v>
      </c>
      <c r="T44" s="58">
        <f t="shared" si="33"/>
        <v>209600</v>
      </c>
      <c r="U44" s="58">
        <f t="shared" si="33"/>
        <v>170400</v>
      </c>
      <c r="V44" s="58">
        <f t="shared" si="33"/>
        <v>148000</v>
      </c>
      <c r="W44" s="58">
        <f t="shared" si="33"/>
        <v>122400</v>
      </c>
      <c r="X44" s="58">
        <f t="shared" si="33"/>
        <v>113600</v>
      </c>
      <c r="Y44" s="58">
        <f t="shared" si="33"/>
        <v>84800</v>
      </c>
      <c r="Z44" s="58">
        <f t="shared" si="33"/>
        <v>74400</v>
      </c>
      <c r="AA44" s="58">
        <f t="shared" si="33"/>
        <v>60800</v>
      </c>
      <c r="AB44" s="58">
        <f t="shared" si="33"/>
        <v>44000</v>
      </c>
      <c r="AC44" s="58">
        <f t="shared" si="33"/>
        <v>29600</v>
      </c>
      <c r="AD44" s="58">
        <f t="shared" si="33"/>
        <v>30400</v>
      </c>
      <c r="AE44" s="58">
        <f t="shared" si="33"/>
        <v>33600</v>
      </c>
      <c r="AF44" s="58">
        <f t="shared" si="33"/>
        <v>212000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10333.333333333334</v>
      </c>
      <c r="C45" s="58">
        <f t="shared" si="34"/>
        <v>45100</v>
      </c>
      <c r="D45" s="58">
        <f t="shared" si="34"/>
        <v>76833.333333333328</v>
      </c>
      <c r="E45" s="58">
        <f t="shared" si="34"/>
        <v>113633.33333333334</v>
      </c>
      <c r="F45" s="58">
        <f t="shared" si="34"/>
        <v>177000</v>
      </c>
      <c r="G45" s="58">
        <f t="shared" si="34"/>
        <v>212300</v>
      </c>
      <c r="H45" s="58">
        <f t="shared" si="34"/>
        <v>361833.33333333331</v>
      </c>
      <c r="I45" s="58">
        <f t="shared" si="34"/>
        <v>321500</v>
      </c>
      <c r="J45" s="92">
        <f t="shared" si="34"/>
        <v>660733.33333333326</v>
      </c>
      <c r="K45" s="69">
        <f t="shared" si="34"/>
        <v>655500</v>
      </c>
      <c r="L45" s="69">
        <f t="shared" si="34"/>
        <v>653800</v>
      </c>
      <c r="M45" s="101">
        <f t="shared" si="34"/>
        <v>742900</v>
      </c>
      <c r="N45" s="58">
        <f t="shared" si="34"/>
        <v>725600</v>
      </c>
      <c r="O45" s="58">
        <f t="shared" si="34"/>
        <v>422400</v>
      </c>
      <c r="P45" s="58">
        <f t="shared" si="34"/>
        <v>389600</v>
      </c>
      <c r="Q45" s="58">
        <f t="shared" si="34"/>
        <v>298400</v>
      </c>
      <c r="R45" s="58">
        <f t="shared" si="34"/>
        <v>248000</v>
      </c>
      <c r="S45" s="58">
        <f t="shared" si="34"/>
        <v>256000</v>
      </c>
      <c r="T45" s="58">
        <f t="shared" si="34"/>
        <v>209600</v>
      </c>
      <c r="U45" s="58">
        <f t="shared" si="34"/>
        <v>170400</v>
      </c>
      <c r="V45" s="58">
        <f t="shared" si="34"/>
        <v>148000</v>
      </c>
      <c r="W45" s="58">
        <f t="shared" si="34"/>
        <v>122400</v>
      </c>
      <c r="X45" s="58">
        <f t="shared" si="34"/>
        <v>113600</v>
      </c>
      <c r="Y45" s="58">
        <f t="shared" si="34"/>
        <v>84800</v>
      </c>
      <c r="Z45" s="58">
        <f t="shared" si="34"/>
        <v>74400</v>
      </c>
      <c r="AA45" s="58">
        <f t="shared" si="34"/>
        <v>60800</v>
      </c>
      <c r="AB45" s="58">
        <f t="shared" si="34"/>
        <v>44000</v>
      </c>
      <c r="AC45" s="58">
        <f t="shared" si="34"/>
        <v>29600</v>
      </c>
      <c r="AD45" s="58">
        <f t="shared" si="34"/>
        <v>30400</v>
      </c>
      <c r="AE45" s="58">
        <f t="shared" si="34"/>
        <v>33600</v>
      </c>
      <c r="AF45" s="58">
        <f t="shared" si="34"/>
        <v>212000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10333.333333333334</v>
      </c>
      <c r="C46" s="58">
        <f t="shared" si="35"/>
        <v>45100</v>
      </c>
      <c r="D46" s="58">
        <f t="shared" si="35"/>
        <v>76833.333333333328</v>
      </c>
      <c r="E46" s="58">
        <f t="shared" si="35"/>
        <v>113633.33333333334</v>
      </c>
      <c r="F46" s="58">
        <f t="shared" si="35"/>
        <v>177000</v>
      </c>
      <c r="G46" s="58">
        <f t="shared" si="35"/>
        <v>212300</v>
      </c>
      <c r="H46" s="58">
        <f t="shared" si="35"/>
        <v>361833.33333333331</v>
      </c>
      <c r="I46" s="58">
        <f t="shared" si="35"/>
        <v>321500</v>
      </c>
      <c r="J46" s="92">
        <f t="shared" si="35"/>
        <v>660733.33333333326</v>
      </c>
      <c r="K46" s="69">
        <f t="shared" si="35"/>
        <v>655500</v>
      </c>
      <c r="L46" s="69">
        <f t="shared" si="35"/>
        <v>653800</v>
      </c>
      <c r="M46" s="101">
        <f t="shared" si="35"/>
        <v>742900</v>
      </c>
      <c r="N46" s="58">
        <f t="shared" si="35"/>
        <v>725600</v>
      </c>
      <c r="O46" s="58">
        <f t="shared" si="35"/>
        <v>422400</v>
      </c>
      <c r="P46" s="58">
        <f t="shared" si="35"/>
        <v>389600</v>
      </c>
      <c r="Q46" s="58">
        <f t="shared" si="35"/>
        <v>298400</v>
      </c>
      <c r="R46" s="58">
        <f t="shared" si="35"/>
        <v>248000</v>
      </c>
      <c r="S46" s="58">
        <f t="shared" si="35"/>
        <v>256000</v>
      </c>
      <c r="T46" s="58">
        <f t="shared" si="35"/>
        <v>209600</v>
      </c>
      <c r="U46" s="58">
        <f t="shared" si="35"/>
        <v>170400</v>
      </c>
      <c r="V46" s="58">
        <f t="shared" si="35"/>
        <v>148000</v>
      </c>
      <c r="W46" s="58">
        <f t="shared" si="35"/>
        <v>122400</v>
      </c>
      <c r="X46" s="58">
        <f t="shared" si="35"/>
        <v>113600</v>
      </c>
      <c r="Y46" s="58">
        <f t="shared" si="35"/>
        <v>84800</v>
      </c>
      <c r="Z46" s="58">
        <f t="shared" si="35"/>
        <v>74400</v>
      </c>
      <c r="AA46" s="58">
        <f t="shared" si="35"/>
        <v>60800</v>
      </c>
      <c r="AB46" s="58">
        <f t="shared" si="35"/>
        <v>44000</v>
      </c>
      <c r="AC46" s="58">
        <f t="shared" si="35"/>
        <v>29600</v>
      </c>
      <c r="AD46" s="58">
        <f t="shared" si="35"/>
        <v>30400</v>
      </c>
      <c r="AE46" s="58">
        <f t="shared" si="35"/>
        <v>33600</v>
      </c>
      <c r="AF46" s="58">
        <f t="shared" si="35"/>
        <v>212000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8784.3836692042878</v>
      </c>
      <c r="C50" s="58">
        <f t="shared" si="37"/>
        <v>38339.584207849686</v>
      </c>
      <c r="D50" s="58">
        <f t="shared" si="37"/>
        <v>65316.143088760931</v>
      </c>
      <c r="E50" s="58">
        <f t="shared" si="37"/>
        <v>96599.883639733613</v>
      </c>
      <c r="F50" s="58">
        <f t="shared" si="37"/>
        <v>150467.99123701538</v>
      </c>
      <c r="G50" s="58">
        <f t="shared" si="37"/>
        <v>180476.57931987778</v>
      </c>
      <c r="H50" s="58">
        <f t="shared" si="37"/>
        <v>307595.11202971794</v>
      </c>
      <c r="I50" s="58">
        <f t="shared" si="37"/>
        <v>273307.67899830762</v>
      </c>
      <c r="J50" s="110">
        <f t="shared" ref="J50:AF50" si="38">J$5/85*((1+$H$1-$K$1)/(1+$F$1))^($A26-$C$1)*J8</f>
        <v>528649.87655701675</v>
      </c>
      <c r="K50" s="70">
        <f t="shared" si="38"/>
        <v>469256.10826459038</v>
      </c>
      <c r="L50" s="70">
        <f t="shared" si="38"/>
        <v>423463.96629867383</v>
      </c>
      <c r="M50" s="216">
        <f t="shared" si="38"/>
        <v>439332.53034626867</v>
      </c>
      <c r="N50" s="63">
        <f t="shared" si="38"/>
        <v>411222.50260481494</v>
      </c>
      <c r="O50" s="63">
        <f t="shared" si="38"/>
        <v>239388.62334657364</v>
      </c>
      <c r="P50" s="63">
        <f t="shared" si="38"/>
        <v>220799.73403367682</v>
      </c>
      <c r="Q50" s="63">
        <f t="shared" si="38"/>
        <v>169113.55399293933</v>
      </c>
      <c r="R50" s="63">
        <f t="shared" si="38"/>
        <v>140550.1387072686</v>
      </c>
      <c r="S50" s="63">
        <f t="shared" si="38"/>
        <v>145084.01414943856</v>
      </c>
      <c r="T50" s="63">
        <f t="shared" si="38"/>
        <v>118787.53658485283</v>
      </c>
      <c r="U50" s="63">
        <f t="shared" si="38"/>
        <v>96571.546918220047</v>
      </c>
      <c r="V50" s="63">
        <f t="shared" si="38"/>
        <v>83876.69568014417</v>
      </c>
      <c r="W50" s="63">
        <f t="shared" si="38"/>
        <v>69368.294265200311</v>
      </c>
      <c r="X50" s="63">
        <f t="shared" si="38"/>
        <v>64381.031278813367</v>
      </c>
      <c r="Y50" s="63">
        <f t="shared" si="38"/>
        <v>48059.079687001526</v>
      </c>
      <c r="Z50" s="63">
        <f t="shared" si="38"/>
        <v>42165.041612180583</v>
      </c>
      <c r="AA50" s="63">
        <f t="shared" si="38"/>
        <v>34457.453360491658</v>
      </c>
      <c r="AB50" s="63">
        <f t="shared" si="38"/>
        <v>24936.314931934754</v>
      </c>
      <c r="AC50" s="63">
        <f t="shared" si="38"/>
        <v>16775.339136028833</v>
      </c>
      <c r="AD50" s="63">
        <f t="shared" si="38"/>
        <v>17228.726680245829</v>
      </c>
      <c r="AE50" s="63">
        <f t="shared" si="38"/>
        <v>19042.276857113811</v>
      </c>
      <c r="AF50" s="63">
        <f t="shared" si="38"/>
        <v>120147.69921750382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8691.4227158117374</v>
      </c>
      <c r="C51" s="58">
        <f t="shared" si="39"/>
        <v>37933.854627397675</v>
      </c>
      <c r="D51" s="58">
        <f t="shared" si="39"/>
        <v>64624.933419180838</v>
      </c>
      <c r="E51" s="58">
        <f t="shared" si="39"/>
        <v>95577.613026458755</v>
      </c>
      <c r="F51" s="58">
        <f t="shared" si="39"/>
        <v>148875.66006761394</v>
      </c>
      <c r="G51" s="58">
        <f t="shared" si="39"/>
        <v>178566.68153872565</v>
      </c>
      <c r="H51" s="58">
        <f t="shared" si="39"/>
        <v>304339.97929076263</v>
      </c>
      <c r="I51" s="58">
        <f t="shared" si="39"/>
        <v>270415.39385162643</v>
      </c>
      <c r="J51" s="110">
        <f t="shared" si="39"/>
        <v>523055.42640704435</v>
      </c>
      <c r="K51" s="70">
        <f t="shared" si="39"/>
        <v>464290.19410916889</v>
      </c>
      <c r="L51" s="70">
        <f t="shared" si="39"/>
        <v>418982.64859706647</v>
      </c>
      <c r="M51" s="216">
        <f t="shared" si="39"/>
        <v>434683.28318046831</v>
      </c>
      <c r="N51" s="58">
        <f t="shared" si="39"/>
        <v>406870.73048987077</v>
      </c>
      <c r="O51" s="58">
        <f t="shared" si="39"/>
        <v>236855.28742960503</v>
      </c>
      <c r="P51" s="58">
        <f t="shared" si="39"/>
        <v>218463.11548904856</v>
      </c>
      <c r="Q51" s="58">
        <f t="shared" si="39"/>
        <v>167323.90570311112</v>
      </c>
      <c r="R51" s="58">
        <f t="shared" si="39"/>
        <v>139062.7634529878</v>
      </c>
      <c r="S51" s="58">
        <f t="shared" si="39"/>
        <v>143548.65904824543</v>
      </c>
      <c r="T51" s="58">
        <f t="shared" si="39"/>
        <v>117530.46459575096</v>
      </c>
      <c r="U51" s="58">
        <f t="shared" si="39"/>
        <v>95549.576178988384</v>
      </c>
      <c r="V51" s="58">
        <f t="shared" si="39"/>
        <v>82989.068512266909</v>
      </c>
      <c r="W51" s="58">
        <f t="shared" si="39"/>
        <v>68634.202607442363</v>
      </c>
      <c r="X51" s="58">
        <f t="shared" si="39"/>
        <v>63699.717452658922</v>
      </c>
      <c r="Y51" s="58">
        <f t="shared" si="39"/>
        <v>47550.493309731311</v>
      </c>
      <c r="Z51" s="58">
        <f t="shared" si="39"/>
        <v>41718.829035896335</v>
      </c>
      <c r="AA51" s="58">
        <f t="shared" si="39"/>
        <v>34092.806523958294</v>
      </c>
      <c r="AB51" s="58">
        <f t="shared" si="39"/>
        <v>24672.425773917188</v>
      </c>
      <c r="AC51" s="58">
        <f t="shared" si="39"/>
        <v>16597.813702453379</v>
      </c>
      <c r="AD51" s="58">
        <f t="shared" si="39"/>
        <v>17046.403261979147</v>
      </c>
      <c r="AE51" s="58">
        <f t="shared" si="39"/>
        <v>18840.761500082215</v>
      </c>
      <c r="AF51" s="58">
        <f t="shared" si="39"/>
        <v>118876.23327432828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8599.4455239647959</v>
      </c>
      <c r="C52" s="58">
        <f t="shared" si="40"/>
        <v>37532.418690078608</v>
      </c>
      <c r="D52" s="58">
        <f t="shared" si="40"/>
        <v>63941.038492706008</v>
      </c>
      <c r="E52" s="58">
        <f t="shared" si="40"/>
        <v>94566.160616761263</v>
      </c>
      <c r="F52" s="58">
        <f t="shared" si="40"/>
        <v>147300.17978146148</v>
      </c>
      <c r="G52" s="58">
        <f t="shared" si="40"/>
        <v>176676.99529719932</v>
      </c>
      <c r="H52" s="58">
        <f t="shared" si="40"/>
        <v>301119.2940730254</v>
      </c>
      <c r="I52" s="58">
        <f t="shared" si="40"/>
        <v>267553.71638271108</v>
      </c>
      <c r="J52" s="110">
        <f t="shared" si="40"/>
        <v>517520.17966157163</v>
      </c>
      <c r="K52" s="70">
        <f t="shared" si="40"/>
        <v>459376.83186082909</v>
      </c>
      <c r="L52" s="70">
        <f t="shared" si="40"/>
        <v>414548.75454880617</v>
      </c>
      <c r="M52" s="216">
        <f t="shared" si="40"/>
        <v>430083.23678564583</v>
      </c>
      <c r="N52" s="58">
        <f t="shared" si="40"/>
        <v>402565.01110895845</v>
      </c>
      <c r="O52" s="58">
        <f t="shared" si="40"/>
        <v>234348.76060146646</v>
      </c>
      <c r="P52" s="58">
        <f t="shared" si="40"/>
        <v>216151.22426688287</v>
      </c>
      <c r="Q52" s="58">
        <f t="shared" si="40"/>
        <v>165553.19640974808</v>
      </c>
      <c r="R52" s="58">
        <f t="shared" si="40"/>
        <v>137591.12838343674</v>
      </c>
      <c r="S52" s="58">
        <f t="shared" si="40"/>
        <v>142029.55187967661</v>
      </c>
      <c r="T52" s="58">
        <f t="shared" si="40"/>
        <v>116286.69560148523</v>
      </c>
      <c r="U52" s="58">
        <f t="shared" si="40"/>
        <v>94538.420469909746</v>
      </c>
      <c r="V52" s="58">
        <f t="shared" si="40"/>
        <v>82110.834680438056</v>
      </c>
      <c r="W52" s="58">
        <f t="shared" si="40"/>
        <v>67907.879492470398</v>
      </c>
      <c r="X52" s="58">
        <f t="shared" si="40"/>
        <v>63025.613646606507</v>
      </c>
      <c r="Y52" s="58">
        <f t="shared" si="40"/>
        <v>47047.289060142881</v>
      </c>
      <c r="Z52" s="58">
        <f t="shared" si="40"/>
        <v>41277.338515031021</v>
      </c>
      <c r="AA52" s="58">
        <f t="shared" si="40"/>
        <v>33732.018571423199</v>
      </c>
      <c r="AB52" s="58">
        <f t="shared" si="40"/>
        <v>24411.329229319421</v>
      </c>
      <c r="AC52" s="58">
        <f t="shared" si="40"/>
        <v>16422.166936087608</v>
      </c>
      <c r="AD52" s="58">
        <f t="shared" si="40"/>
        <v>16866.0092857116</v>
      </c>
      <c r="AE52" s="58">
        <f t="shared" si="40"/>
        <v>18641.378684207557</v>
      </c>
      <c r="AF52" s="58">
        <f t="shared" si="40"/>
        <v>117618.22265035722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8508.4416829830316</v>
      </c>
      <c r="C53" s="58">
        <f t="shared" si="41"/>
        <v>37135.23095830981</v>
      </c>
      <c r="D53" s="58">
        <f t="shared" si="41"/>
        <v>63264.380900889984</v>
      </c>
      <c r="E53" s="58">
        <f t="shared" si="41"/>
        <v>93565.411926739209</v>
      </c>
      <c r="F53" s="58">
        <f t="shared" si="41"/>
        <v>145741.37205367707</v>
      </c>
      <c r="G53" s="58">
        <f t="shared" si="41"/>
        <v>174807.30670619011</v>
      </c>
      <c r="H53" s="58">
        <f t="shared" si="41"/>
        <v>297932.69183477684</v>
      </c>
      <c r="I53" s="58">
        <f t="shared" si="41"/>
        <v>264722.32268506876</v>
      </c>
      <c r="J53" s="110">
        <f t="shared" si="41"/>
        <v>512043.50979913364</v>
      </c>
      <c r="K53" s="70">
        <f t="shared" si="41"/>
        <v>454515.46538773872</v>
      </c>
      <c r="L53" s="70">
        <f t="shared" si="41"/>
        <v>410161.7822919304</v>
      </c>
      <c r="M53" s="216">
        <f t="shared" si="41"/>
        <v>425531.87049344816</v>
      </c>
      <c r="N53" s="58">
        <f t="shared" si="41"/>
        <v>398304.85710790247</v>
      </c>
      <c r="O53" s="58">
        <f t="shared" si="41"/>
        <v>231868.75915432471</v>
      </c>
      <c r="P53" s="58">
        <f t="shared" si="41"/>
        <v>213863.7986896896</v>
      </c>
      <c r="Q53" s="58">
        <f t="shared" si="41"/>
        <v>163801.22569046044</v>
      </c>
      <c r="R53" s="58">
        <f t="shared" si="41"/>
        <v>136135.06692772851</v>
      </c>
      <c r="S53" s="58">
        <f t="shared" si="41"/>
        <v>140526.52069959071</v>
      </c>
      <c r="T53" s="58">
        <f t="shared" si="41"/>
        <v>115056.08882278988</v>
      </c>
      <c r="U53" s="58">
        <f t="shared" si="41"/>
        <v>93537.965340665061</v>
      </c>
      <c r="V53" s="58">
        <f t="shared" si="41"/>
        <v>81241.894779450886</v>
      </c>
      <c r="W53" s="58">
        <f t="shared" si="41"/>
        <v>67189.242709491809</v>
      </c>
      <c r="X53" s="58">
        <f t="shared" si="41"/>
        <v>62358.643560443379</v>
      </c>
      <c r="Y53" s="58">
        <f t="shared" si="41"/>
        <v>46549.409981739424</v>
      </c>
      <c r="Z53" s="58">
        <f t="shared" si="41"/>
        <v>40840.52007831855</v>
      </c>
      <c r="AA53" s="58">
        <f t="shared" si="41"/>
        <v>33375.048666152798</v>
      </c>
      <c r="AB53" s="58">
        <f t="shared" si="41"/>
        <v>24152.995745242155</v>
      </c>
      <c r="AC53" s="58">
        <f t="shared" si="41"/>
        <v>16248.378955890174</v>
      </c>
      <c r="AD53" s="58">
        <f t="shared" si="41"/>
        <v>16687.524333076399</v>
      </c>
      <c r="AE53" s="58">
        <f t="shared" si="41"/>
        <v>18444.105841821282</v>
      </c>
      <c r="AF53" s="58">
        <f t="shared" si="41"/>
        <v>116373.52495434857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8418.4008923572874</v>
      </c>
      <c r="C54" s="58">
        <f t="shared" si="42"/>
        <v>36742.246475352935</v>
      </c>
      <c r="D54" s="58">
        <f t="shared" si="42"/>
        <v>62594.88405446308</v>
      </c>
      <c r="E54" s="58">
        <f t="shared" si="42"/>
        <v>92575.253684019335</v>
      </c>
      <c r="F54" s="58">
        <f t="shared" si="42"/>
        <v>144199.06044650706</v>
      </c>
      <c r="G54" s="58">
        <f t="shared" si="42"/>
        <v>172957.40414007602</v>
      </c>
      <c r="H54" s="58">
        <f t="shared" si="42"/>
        <v>294779.81189205928</v>
      </c>
      <c r="I54" s="58">
        <f t="shared" si="42"/>
        <v>261920.89227995489</v>
      </c>
      <c r="J54" s="201">
        <f t="shared" si="42"/>
        <v>506624.79692844371</v>
      </c>
      <c r="K54" s="63">
        <f t="shared" si="42"/>
        <v>449705.54444334412</v>
      </c>
      <c r="L54" s="63">
        <f t="shared" si="42"/>
        <v>405821.23527544294</v>
      </c>
      <c r="M54" s="62">
        <f t="shared" si="42"/>
        <v>421028.66914550774</v>
      </c>
      <c r="N54" s="58">
        <f t="shared" si="42"/>
        <v>394089.78628996445</v>
      </c>
      <c r="O54" s="58">
        <f t="shared" si="42"/>
        <v>229415.00238269151</v>
      </c>
      <c r="P54" s="58">
        <f t="shared" si="42"/>
        <v>211600.57984918702</v>
      </c>
      <c r="Q54" s="58">
        <f t="shared" si="42"/>
        <v>162067.79524383321</v>
      </c>
      <c r="R54" s="58">
        <f t="shared" si="42"/>
        <v>134694.4142777166</v>
      </c>
      <c r="S54" s="58">
        <f t="shared" si="42"/>
        <v>139039.39538344939</v>
      </c>
      <c r="T54" s="58">
        <f t="shared" si="42"/>
        <v>113838.50497019918</v>
      </c>
      <c r="U54" s="58">
        <f t="shared" si="42"/>
        <v>92548.097552108491</v>
      </c>
      <c r="V54" s="58">
        <f t="shared" si="42"/>
        <v>80382.150456056697</v>
      </c>
      <c r="W54" s="58">
        <f t="shared" si="42"/>
        <v>66478.210917711738</v>
      </c>
      <c r="X54" s="58">
        <f t="shared" si="42"/>
        <v>61698.731701405675</v>
      </c>
      <c r="Y54" s="58">
        <f t="shared" si="42"/>
        <v>46056.799720767616</v>
      </c>
      <c r="Z54" s="58">
        <f t="shared" si="42"/>
        <v>40408.324283314978</v>
      </c>
      <c r="AA54" s="58">
        <f t="shared" si="42"/>
        <v>33021.856403569232</v>
      </c>
      <c r="AB54" s="58">
        <f t="shared" si="42"/>
        <v>23897.396081530365</v>
      </c>
      <c r="AC54" s="58">
        <f t="shared" si="42"/>
        <v>16076.430091211334</v>
      </c>
      <c r="AD54" s="58">
        <f t="shared" si="42"/>
        <v>16510.928201784616</v>
      </c>
      <c r="AE54" s="58">
        <f t="shared" si="42"/>
        <v>18248.920644077734</v>
      </c>
      <c r="AF54" s="58">
        <f t="shared" si="42"/>
        <v>115141.99930191904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8329.3129605837967</v>
      </c>
      <c r="C55" s="58">
        <f t="shared" si="43"/>
        <v>36353.42076022541</v>
      </c>
      <c r="D55" s="58">
        <f t="shared" si="43"/>
        <v>61932.472174663417</v>
      </c>
      <c r="E55" s="58">
        <f t="shared" si="43"/>
        <v>91595.573814936011</v>
      </c>
      <c r="F55" s="58">
        <f t="shared" si="43"/>
        <v>142673.07038935469</v>
      </c>
      <c r="G55" s="58">
        <f t="shared" si="43"/>
        <v>171127.07821276839</v>
      </c>
      <c r="H55" s="58">
        <f t="shared" si="43"/>
        <v>291660.29737786175</v>
      </c>
      <c r="I55" s="58">
        <f t="shared" si="43"/>
        <v>259149.10808009902</v>
      </c>
      <c r="J55" s="201">
        <f t="shared" si="43"/>
        <v>501263.42771823006</v>
      </c>
      <c r="K55" s="63">
        <f t="shared" si="43"/>
        <v>444946.52460408927</v>
      </c>
      <c r="L55" s="63">
        <f t="shared" si="43"/>
        <v>401526.62220311054</v>
      </c>
      <c r="M55" s="62">
        <f t="shared" si="43"/>
        <v>416573.12303513288</v>
      </c>
      <c r="N55" s="58">
        <f t="shared" si="43"/>
        <v>389919.32156126481</v>
      </c>
      <c r="O55" s="58">
        <f t="shared" si="43"/>
        <v>226987.21255165135</v>
      </c>
      <c r="P55" s="58">
        <f t="shared" si="43"/>
        <v>209361.31157699658</v>
      </c>
      <c r="Q55" s="58">
        <f t="shared" si="43"/>
        <v>160352.70886698097</v>
      </c>
      <c r="R55" s="58">
        <f t="shared" si="43"/>
        <v>133269.00736934075</v>
      </c>
      <c r="S55" s="58">
        <f t="shared" si="43"/>
        <v>137568.00760706142</v>
      </c>
      <c r="T55" s="58">
        <f t="shared" si="43"/>
        <v>112633.80622828152</v>
      </c>
      <c r="U55" s="58">
        <f t="shared" si="43"/>
        <v>91568.705063450238</v>
      </c>
      <c r="V55" s="58">
        <f t="shared" si="43"/>
        <v>79531.504397832396</v>
      </c>
      <c r="W55" s="58">
        <f t="shared" si="43"/>
        <v>65774.703637126237</v>
      </c>
      <c r="X55" s="58">
        <f t="shared" si="43"/>
        <v>61045.803375633506</v>
      </c>
      <c r="Y55" s="58">
        <f t="shared" si="43"/>
        <v>45569.402519839103</v>
      </c>
      <c r="Z55" s="58">
        <f t="shared" si="43"/>
        <v>39980.702210802221</v>
      </c>
      <c r="AA55" s="58">
        <f t="shared" si="43"/>
        <v>32672.401806677091</v>
      </c>
      <c r="AB55" s="58">
        <f t="shared" si="43"/>
        <v>23644.501307463681</v>
      </c>
      <c r="AC55" s="58">
        <f t="shared" si="43"/>
        <v>15906.300879566474</v>
      </c>
      <c r="AD55" s="58">
        <f t="shared" si="43"/>
        <v>16336.200903338546</v>
      </c>
      <c r="AE55" s="58">
        <f t="shared" si="43"/>
        <v>18055.80099842681</v>
      </c>
      <c r="AF55" s="58">
        <f t="shared" si="43"/>
        <v>113923.50629959775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8241.167804010629</v>
      </c>
      <c r="C56" s="58">
        <f t="shared" si="44"/>
        <v>35968.709802665733</v>
      </c>
      <c r="D56" s="58">
        <f t="shared" si="44"/>
        <v>61277.070284659691</v>
      </c>
      <c r="E56" s="58">
        <f t="shared" si="44"/>
        <v>90626.261431845895</v>
      </c>
      <c r="F56" s="58">
        <f t="shared" si="44"/>
        <v>141163.2291590207</v>
      </c>
      <c r="G56" s="58">
        <f t="shared" si="44"/>
        <v>169316.12175401187</v>
      </c>
      <c r="H56" s="58">
        <f t="shared" si="44"/>
        <v>288573.79520172707</v>
      </c>
      <c r="I56" s="58">
        <f t="shared" si="44"/>
        <v>256406.65635381444</v>
      </c>
      <c r="J56" s="201">
        <f t="shared" si="44"/>
        <v>495958.79532781377</v>
      </c>
      <c r="K56" s="63">
        <f t="shared" si="44"/>
        <v>440237.86720779352</v>
      </c>
      <c r="L56" s="63">
        <f t="shared" si="44"/>
        <v>397277.45697785425</v>
      </c>
      <c r="M56" s="62">
        <f t="shared" si="44"/>
        <v>412164.72784961539</v>
      </c>
      <c r="N56" s="58">
        <f t="shared" si="44"/>
        <v>385792.99087678146</v>
      </c>
      <c r="O56" s="58">
        <f t="shared" si="44"/>
        <v>224585.1148654251</v>
      </c>
      <c r="P56" s="58">
        <f t="shared" si="44"/>
        <v>207145.74041564777</v>
      </c>
      <c r="Q56" s="58">
        <f t="shared" si="44"/>
        <v>158655.77243334008</v>
      </c>
      <c r="R56" s="58">
        <f t="shared" si="44"/>
        <v>131858.68486417006</v>
      </c>
      <c r="S56" s="58">
        <f t="shared" si="44"/>
        <v>136112.19082753037</v>
      </c>
      <c r="T56" s="58">
        <f t="shared" si="44"/>
        <v>111441.85624004046</v>
      </c>
      <c r="U56" s="58">
        <f t="shared" si="44"/>
        <v>90599.677019574883</v>
      </c>
      <c r="V56" s="58">
        <f t="shared" si="44"/>
        <v>78689.860322166016</v>
      </c>
      <c r="W56" s="58">
        <f t="shared" si="44"/>
        <v>65078.641239412944</v>
      </c>
      <c r="X56" s="58">
        <f t="shared" si="44"/>
        <v>60399.784679716598</v>
      </c>
      <c r="Y56" s="58">
        <f t="shared" si="44"/>
        <v>45087.163211619445</v>
      </c>
      <c r="Z56" s="58">
        <f t="shared" si="44"/>
        <v>39557.605459251012</v>
      </c>
      <c r="AA56" s="58">
        <f t="shared" si="44"/>
        <v>32326.645321538464</v>
      </c>
      <c r="AB56" s="58">
        <f t="shared" si="44"/>
        <v>23394.282798481781</v>
      </c>
      <c r="AC56" s="58">
        <f t="shared" si="44"/>
        <v>15737.972064433194</v>
      </c>
      <c r="AD56" s="58">
        <f t="shared" si="44"/>
        <v>16163.322660769232</v>
      </c>
      <c r="AE56" s="58">
        <f t="shared" si="44"/>
        <v>17864.725046113359</v>
      </c>
      <c r="AF56" s="58">
        <f t="shared" si="44"/>
        <v>112717.90802904859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8153.9554456963406</v>
      </c>
      <c r="C57" s="58">
        <f t="shared" si="45"/>
        <v>35588.070058152087</v>
      </c>
      <c r="D57" s="58">
        <f t="shared" si="45"/>
        <v>60628.604201064743</v>
      </c>
      <c r="E57" s="58">
        <f t="shared" si="45"/>
        <v>89667.20682057683</v>
      </c>
      <c r="F57" s="58">
        <f t="shared" si="45"/>
        <v>139669.3658601534</v>
      </c>
      <c r="G57" s="58">
        <f t="shared" si="45"/>
        <v>167524.32978593541</v>
      </c>
      <c r="H57" s="58">
        <f t="shared" si="45"/>
        <v>285519.95600978646</v>
      </c>
      <c r="I57" s="58">
        <f t="shared" si="45"/>
        <v>253693.22668948761</v>
      </c>
      <c r="J57" s="201">
        <f t="shared" si="45"/>
        <v>490710.29933842225</v>
      </c>
      <c r="K57" s="63">
        <f t="shared" si="45"/>
        <v>435579.0392926819</v>
      </c>
      <c r="L57" s="63">
        <f t="shared" si="45"/>
        <v>393073.25864672934</v>
      </c>
      <c r="M57" s="62">
        <f t="shared" si="45"/>
        <v>407802.98461314855</v>
      </c>
      <c r="N57" s="58">
        <f t="shared" si="45"/>
        <v>381710.32718692033</v>
      </c>
      <c r="O57" s="58">
        <f t="shared" si="45"/>
        <v>222208.43743626669</v>
      </c>
      <c r="P57" s="58">
        <f t="shared" si="45"/>
        <v>204953.61558988993</v>
      </c>
      <c r="Q57" s="58">
        <f t="shared" si="45"/>
        <v>156976.79387069595</v>
      </c>
      <c r="R57" s="58">
        <f t="shared" si="45"/>
        <v>130463.28713114145</v>
      </c>
      <c r="S57" s="58">
        <f t="shared" si="45"/>
        <v>134671.78026440408</v>
      </c>
      <c r="T57" s="58">
        <f t="shared" si="45"/>
        <v>110262.52009148079</v>
      </c>
      <c r="U57" s="58">
        <f t="shared" si="45"/>
        <v>89640.903738493929</v>
      </c>
      <c r="V57" s="58">
        <f t="shared" si="45"/>
        <v>77857.12296535862</v>
      </c>
      <c r="W57" s="58">
        <f t="shared" si="45"/>
        <v>64389.944938918175</v>
      </c>
      <c r="X57" s="58">
        <f t="shared" si="45"/>
        <v>59760.602492329301</v>
      </c>
      <c r="Y57" s="58">
        <f t="shared" si="45"/>
        <v>44610.027212583853</v>
      </c>
      <c r="Z57" s="58">
        <f t="shared" si="45"/>
        <v>39138.986139342429</v>
      </c>
      <c r="AA57" s="58">
        <f t="shared" si="45"/>
        <v>31984.547812795965</v>
      </c>
      <c r="AB57" s="58">
        <f t="shared" si="45"/>
        <v>23146.712232944446</v>
      </c>
      <c r="AC57" s="58">
        <f t="shared" si="45"/>
        <v>15571.424593071713</v>
      </c>
      <c r="AD57" s="58">
        <f t="shared" si="45"/>
        <v>15992.273906397983</v>
      </c>
      <c r="AE57" s="58">
        <f t="shared" si="45"/>
        <v>17675.67115970303</v>
      </c>
      <c r="AF57" s="58">
        <f t="shared" si="45"/>
        <v>111525.06803145962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8067.6660142807186</v>
      </c>
      <c r="C58" s="58">
        <f t="shared" si="46"/>
        <v>35211.458442973584</v>
      </c>
      <c r="D58" s="58">
        <f t="shared" si="46"/>
        <v>59987.000525538904</v>
      </c>
      <c r="E58" s="58">
        <f t="shared" si="46"/>
        <v>88718.301428009552</v>
      </c>
      <c r="F58" s="58">
        <f t="shared" si="46"/>
        <v>138191.31140590514</v>
      </c>
      <c r="G58" s="58">
        <f t="shared" si="46"/>
        <v>165751.49949985123</v>
      </c>
      <c r="H58" s="58">
        <f t="shared" si="46"/>
        <v>282498.43414521683</v>
      </c>
      <c r="I58" s="58">
        <f t="shared" si="46"/>
        <v>251008.51196044349</v>
      </c>
      <c r="J58" s="201">
        <f t="shared" si="46"/>
        <v>485517.34568522917</v>
      </c>
      <c r="K58" s="63">
        <f t="shared" si="46"/>
        <v>430969.51353706024</v>
      </c>
      <c r="L58" s="63">
        <f t="shared" si="46"/>
        <v>388913.55134648719</v>
      </c>
      <c r="M58" s="62">
        <f t="shared" si="46"/>
        <v>403487.39963034919</v>
      </c>
      <c r="N58" s="58">
        <f t="shared" si="46"/>
        <v>377670.86838465091</v>
      </c>
      <c r="O58" s="58">
        <f t="shared" si="46"/>
        <v>219856.91125368871</v>
      </c>
      <c r="P58" s="58">
        <f t="shared" si="46"/>
        <v>202784.68897830759</v>
      </c>
      <c r="Q58" s="58">
        <f t="shared" si="46"/>
        <v>155315.58313944296</v>
      </c>
      <c r="R58" s="58">
        <f t="shared" si="46"/>
        <v>129082.6562284915</v>
      </c>
      <c r="S58" s="58">
        <f t="shared" si="46"/>
        <v>133246.61288102349</v>
      </c>
      <c r="T58" s="58">
        <f t="shared" si="46"/>
        <v>109095.66429633793</v>
      </c>
      <c r="U58" s="58">
        <f t="shared" si="46"/>
        <v>88692.276698931208</v>
      </c>
      <c r="V58" s="58">
        <f t="shared" si="46"/>
        <v>77033.198071841718</v>
      </c>
      <c r="W58" s="58">
        <f t="shared" si="46"/>
        <v>63708.536783739321</v>
      </c>
      <c r="X58" s="58">
        <f t="shared" si="46"/>
        <v>59128.18446595416</v>
      </c>
      <c r="Y58" s="58">
        <f t="shared" si="46"/>
        <v>44137.940516839029</v>
      </c>
      <c r="Z58" s="58">
        <f t="shared" si="46"/>
        <v>38724.796868547441</v>
      </c>
      <c r="AA58" s="58">
        <f t="shared" si="46"/>
        <v>31646.070559243075</v>
      </c>
      <c r="AB58" s="58">
        <f t="shared" si="46"/>
        <v>22901.761588925903</v>
      </c>
      <c r="AC58" s="58">
        <f t="shared" si="46"/>
        <v>15406.639614368331</v>
      </c>
      <c r="AD58" s="58">
        <f t="shared" si="46"/>
        <v>15823.035279621537</v>
      </c>
      <c r="AE58" s="58">
        <f t="shared" si="46"/>
        <v>17488.617940634325</v>
      </c>
      <c r="AF58" s="58">
        <f t="shared" si="46"/>
        <v>110344.85129209755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7982.2897428674551</v>
      </c>
      <c r="C59" s="58">
        <f t="shared" si="47"/>
        <v>34838.832329353761</v>
      </c>
      <c r="D59" s="58">
        <f t="shared" si="47"/>
        <v>59352.186636482227</v>
      </c>
      <c r="E59" s="58">
        <f t="shared" si="47"/>
        <v>87779.437849790804</v>
      </c>
      <c r="F59" s="58">
        <f t="shared" si="47"/>
        <v>136728.89849879409</v>
      </c>
      <c r="G59" s="58">
        <f t="shared" si="47"/>
        <v>163997.43023329938</v>
      </c>
      <c r="H59" s="58">
        <f t="shared" si="47"/>
        <v>279508.88760911691</v>
      </c>
      <c r="I59" s="58">
        <f t="shared" si="47"/>
        <v>248352.20829018243</v>
      </c>
      <c r="J59" s="201">
        <f t="shared" si="47"/>
        <v>480379.34659011354</v>
      </c>
      <c r="K59" s="63">
        <f t="shared" si="47"/>
        <v>426408.76819962921</v>
      </c>
      <c r="L59" s="63">
        <f t="shared" si="47"/>
        <v>384797.86424971366</v>
      </c>
      <c r="M59" s="62">
        <f t="shared" si="47"/>
        <v>399217.48443037749</v>
      </c>
      <c r="N59" s="58">
        <f t="shared" si="47"/>
        <v>373674.15725320164</v>
      </c>
      <c r="O59" s="58">
        <f t="shared" si="47"/>
        <v>217530.27015401374</v>
      </c>
      <c r="P59" s="58">
        <f t="shared" si="47"/>
        <v>200638.71508523615</v>
      </c>
      <c r="Q59" s="58">
        <f t="shared" si="47"/>
        <v>153671.95221107409</v>
      </c>
      <c r="R59" s="58">
        <f t="shared" si="47"/>
        <v>127716.63588587928</v>
      </c>
      <c r="S59" s="58">
        <f t="shared" si="47"/>
        <v>131836.52736606897</v>
      </c>
      <c r="T59" s="58">
        <f t="shared" si="47"/>
        <v>107941.1567809689</v>
      </c>
      <c r="U59" s="58">
        <f t="shared" si="47"/>
        <v>87753.688528039595</v>
      </c>
      <c r="V59" s="58">
        <f t="shared" si="47"/>
        <v>76217.992383508623</v>
      </c>
      <c r="W59" s="58">
        <f t="shared" si="47"/>
        <v>63034.339646901681</v>
      </c>
      <c r="X59" s="58">
        <f t="shared" si="47"/>
        <v>58502.45901869308</v>
      </c>
      <c r="Y59" s="58">
        <f t="shared" si="47"/>
        <v>43670.849690010342</v>
      </c>
      <c r="Z59" s="58">
        <f t="shared" si="47"/>
        <v>38314.990765763774</v>
      </c>
      <c r="AA59" s="58">
        <f t="shared" si="47"/>
        <v>31311.17524944137</v>
      </c>
      <c r="AB59" s="58">
        <f t="shared" si="47"/>
        <v>22659.403141043091</v>
      </c>
      <c r="AC59" s="58">
        <f t="shared" si="47"/>
        <v>15243.598476701713</v>
      </c>
      <c r="AD59" s="58">
        <f t="shared" si="47"/>
        <v>15655.587624720685</v>
      </c>
      <c r="AE59" s="58">
        <f t="shared" si="47"/>
        <v>17303.544216796541</v>
      </c>
      <c r="AF59" s="58">
        <f t="shared" si="47"/>
        <v>109177.12422502582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7897.8169679186622</v>
      </c>
      <c r="C60" s="58">
        <f t="shared" si="48"/>
        <v>34470.149540625644</v>
      </c>
      <c r="D60" s="58">
        <f t="shared" si="48"/>
        <v>58724.090680814588</v>
      </c>
      <c r="E60" s="58">
        <f t="shared" si="48"/>
        <v>86850.509818176492</v>
      </c>
      <c r="F60" s="58">
        <f t="shared" si="48"/>
        <v>135281.961611768</v>
      </c>
      <c r="G60" s="58">
        <f t="shared" si="48"/>
        <v>162261.92344733531</v>
      </c>
      <c r="H60" s="58">
        <f t="shared" si="48"/>
        <v>276550.97802179708</v>
      </c>
      <c r="I60" s="58">
        <f t="shared" si="48"/>
        <v>245724.01501798531</v>
      </c>
      <c r="J60" s="201">
        <f t="shared" si="48"/>
        <v>475295.72049513075</v>
      </c>
      <c r="K60" s="63">
        <f t="shared" si="48"/>
        <v>421896.28706042917</v>
      </c>
      <c r="L60" s="63">
        <f t="shared" si="48"/>
        <v>380725.73151153699</v>
      </c>
      <c r="M60" s="62">
        <f t="shared" si="48"/>
        <v>394992.75571164821</v>
      </c>
      <c r="N60" s="58">
        <f t="shared" si="48"/>
        <v>369719.74141430849</v>
      </c>
      <c r="O60" s="58">
        <f t="shared" si="48"/>
        <v>215228.25079024796</v>
      </c>
      <c r="P60" s="58">
        <f t="shared" si="48"/>
        <v>198515.4510129749</v>
      </c>
      <c r="Q60" s="58">
        <f t="shared" si="48"/>
        <v>152045.71504689861</v>
      </c>
      <c r="R60" s="58">
        <f t="shared" si="48"/>
        <v>126365.07148669859</v>
      </c>
      <c r="S60" s="58">
        <f t="shared" si="48"/>
        <v>130441.36411530181</v>
      </c>
      <c r="T60" s="58">
        <f t="shared" si="48"/>
        <v>106798.8668694033</v>
      </c>
      <c r="U60" s="58">
        <f t="shared" si="48"/>
        <v>86825.032989247717</v>
      </c>
      <c r="V60" s="58">
        <f t="shared" si="48"/>
        <v>75411.413629158866</v>
      </c>
      <c r="W60" s="58">
        <f t="shared" si="48"/>
        <v>62367.277217628638</v>
      </c>
      <c r="X60" s="58">
        <f t="shared" si="48"/>
        <v>57883.355326165154</v>
      </c>
      <c r="Y60" s="58">
        <f t="shared" si="48"/>
        <v>43208.701863193724</v>
      </c>
      <c r="Z60" s="58">
        <f t="shared" si="48"/>
        <v>37909.521446009567</v>
      </c>
      <c r="AA60" s="58">
        <f t="shared" si="48"/>
        <v>30979.823977384174</v>
      </c>
      <c r="AB60" s="58">
        <f t="shared" si="48"/>
        <v>22419.609457317489</v>
      </c>
      <c r="AC60" s="58">
        <f t="shared" si="48"/>
        <v>15082.282725831761</v>
      </c>
      <c r="AD60" s="58">
        <f t="shared" si="48"/>
        <v>15489.911988692087</v>
      </c>
      <c r="AE60" s="58">
        <f t="shared" si="48"/>
        <v>17120.429040133353</v>
      </c>
      <c r="AF60" s="58">
        <f t="shared" si="48"/>
        <v>108021.75465798427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7814.2381281610751</v>
      </c>
      <c r="C61" s="58">
        <f t="shared" si="49"/>
        <v>34105.368346457857</v>
      </c>
      <c r="D61" s="58">
        <f t="shared" si="49"/>
        <v>58102.641565842852</v>
      </c>
      <c r="E61" s="58">
        <f t="shared" si="49"/>
        <v>85931.412190003553</v>
      </c>
      <c r="F61" s="58">
        <f t="shared" si="49"/>
        <v>133850.33696946868</v>
      </c>
      <c r="G61" s="58">
        <f t="shared" si="49"/>
        <v>160544.78270405767</v>
      </c>
      <c r="H61" s="58">
        <f t="shared" si="49"/>
        <v>273624.37058447901</v>
      </c>
      <c r="I61" s="58">
        <f t="shared" si="49"/>
        <v>243123.63466488232</v>
      </c>
      <c r="J61" s="201">
        <f t="shared" si="49"/>
        <v>470265.89199668705</v>
      </c>
      <c r="K61" s="63">
        <f t="shared" si="49"/>
        <v>417431.55936241098</v>
      </c>
      <c r="L61" s="63">
        <f t="shared" si="49"/>
        <v>376696.69221690029</v>
      </c>
      <c r="M61" s="62">
        <f t="shared" si="49"/>
        <v>390812.73528712685</v>
      </c>
      <c r="N61" s="58">
        <f t="shared" si="49"/>
        <v>365807.17327701143</v>
      </c>
      <c r="O61" s="58">
        <f t="shared" si="49"/>
        <v>212950.59260227348</v>
      </c>
      <c r="P61" s="58">
        <f t="shared" si="49"/>
        <v>196414.65643429387</v>
      </c>
      <c r="Q61" s="58">
        <f t="shared" si="49"/>
        <v>150436.68757698481</v>
      </c>
      <c r="R61" s="58">
        <f t="shared" si="49"/>
        <v>125027.8100505772</v>
      </c>
      <c r="S61" s="58">
        <f t="shared" si="49"/>
        <v>129060.96521349908</v>
      </c>
      <c r="T61" s="58">
        <f t="shared" si="49"/>
        <v>105668.66526855231</v>
      </c>
      <c r="U61" s="58">
        <f t="shared" si="49"/>
        <v>85906.204970235282</v>
      </c>
      <c r="V61" s="58">
        <f t="shared" si="49"/>
        <v>74613.370514054172</v>
      </c>
      <c r="W61" s="58">
        <f t="shared" si="49"/>
        <v>61707.273992704213</v>
      </c>
      <c r="X61" s="58">
        <f t="shared" si="49"/>
        <v>57270.8033134902</v>
      </c>
      <c r="Y61" s="58">
        <f t="shared" si="49"/>
        <v>42751.444726971575</v>
      </c>
      <c r="Z61" s="58">
        <f t="shared" si="49"/>
        <v>37508.343015173152</v>
      </c>
      <c r="AA61" s="58">
        <f t="shared" si="49"/>
        <v>30651.979238206026</v>
      </c>
      <c r="AB61" s="58">
        <f t="shared" si="49"/>
        <v>22182.353396070146</v>
      </c>
      <c r="AC61" s="58">
        <f t="shared" si="49"/>
        <v>14922.674102810821</v>
      </c>
      <c r="AD61" s="58">
        <f t="shared" si="49"/>
        <v>15325.989619103013</v>
      </c>
      <c r="AE61" s="58">
        <f t="shared" si="49"/>
        <v>16939.251684271749</v>
      </c>
      <c r="AF61" s="58">
        <f t="shared" si="49"/>
        <v>106878.61181742889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7731.5437635038352</v>
      </c>
      <c r="C62" s="58">
        <f t="shared" si="50"/>
        <v>33744.447458131261</v>
      </c>
      <c r="D62" s="58">
        <f t="shared" si="50"/>
        <v>57487.76895121402</v>
      </c>
      <c r="E62" s="58">
        <f t="shared" si="50"/>
        <v>85022.040934788951</v>
      </c>
      <c r="F62" s="58">
        <f t="shared" si="50"/>
        <v>132433.86252969468</v>
      </c>
      <c r="G62" s="58">
        <f t="shared" si="50"/>
        <v>158845.81364437393</v>
      </c>
      <c r="H62" s="58">
        <f t="shared" si="50"/>
        <v>270728.73404140049</v>
      </c>
      <c r="I62" s="58">
        <f t="shared" si="50"/>
        <v>240550.77289998208</v>
      </c>
      <c r="J62" s="201">
        <f t="shared" si="50"/>
        <v>465289.29178041138</v>
      </c>
      <c r="K62" s="63">
        <f t="shared" si="50"/>
        <v>413014.07975362428</v>
      </c>
      <c r="L62" s="63">
        <f t="shared" si="50"/>
        <v>372710.2903283913</v>
      </c>
      <c r="M62" s="62">
        <f t="shared" si="50"/>
        <v>386676.95003020478</v>
      </c>
      <c r="N62" s="58">
        <f t="shared" si="50"/>
        <v>361936.00998699252</v>
      </c>
      <c r="O62" s="58">
        <f t="shared" si="50"/>
        <v>210697.03778735618</v>
      </c>
      <c r="P62" s="58">
        <f t="shared" si="50"/>
        <v>194336.09356523192</v>
      </c>
      <c r="Q62" s="58">
        <f t="shared" si="50"/>
        <v>148844.68767932543</v>
      </c>
      <c r="R62" s="58">
        <f t="shared" si="50"/>
        <v>123704.70021606136</v>
      </c>
      <c r="S62" s="58">
        <f t="shared" si="50"/>
        <v>127695.17441657951</v>
      </c>
      <c r="T62" s="58">
        <f t="shared" si="50"/>
        <v>104550.42405357442</v>
      </c>
      <c r="U62" s="58">
        <f t="shared" si="50"/>
        <v>84997.100471035694</v>
      </c>
      <c r="V62" s="58">
        <f t="shared" si="50"/>
        <v>73823.772709585042</v>
      </c>
      <c r="W62" s="58">
        <f t="shared" si="50"/>
        <v>61054.255267927045</v>
      </c>
      <c r="X62" s="58">
        <f t="shared" si="50"/>
        <v>56664.733647357141</v>
      </c>
      <c r="Y62" s="58">
        <f t="shared" si="50"/>
        <v>42299.026525491965</v>
      </c>
      <c r="Z62" s="58">
        <f t="shared" si="50"/>
        <v>37111.410064818403</v>
      </c>
      <c r="AA62" s="58">
        <f t="shared" si="50"/>
        <v>30327.603923937626</v>
      </c>
      <c r="AB62" s="58">
        <f t="shared" si="50"/>
        <v>21947.608102849597</v>
      </c>
      <c r="AC62" s="58">
        <f t="shared" si="50"/>
        <v>14764.754541916995</v>
      </c>
      <c r="AD62" s="58">
        <f t="shared" si="50"/>
        <v>15163.801961968813</v>
      </c>
      <c r="AE62" s="58">
        <f t="shared" si="50"/>
        <v>16759.991642176054</v>
      </c>
      <c r="AF62" s="58">
        <f t="shared" si="50"/>
        <v>105747.56631372987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7649.7245139677252</v>
      </c>
      <c r="C63" s="58">
        <f t="shared" si="51"/>
        <v>33387.346023865597</v>
      </c>
      <c r="D63" s="58">
        <f t="shared" si="51"/>
        <v>56879.403240953587</v>
      </c>
      <c r="E63" s="58">
        <f t="shared" si="51"/>
        <v>84122.293122954768</v>
      </c>
      <c r="F63" s="58">
        <f t="shared" si="51"/>
        <v>131032.37796506005</v>
      </c>
      <c r="G63" s="58">
        <f t="shared" si="51"/>
        <v>157164.82396600139</v>
      </c>
      <c r="H63" s="58">
        <f t="shared" si="51"/>
        <v>267863.74064232153</v>
      </c>
      <c r="I63" s="58">
        <f t="shared" si="51"/>
        <v>238005.13850715698</v>
      </c>
      <c r="J63" s="201">
        <f t="shared" si="51"/>
        <v>460365.35655671573</v>
      </c>
      <c r="K63" s="63">
        <f t="shared" si="51"/>
        <v>408643.34823001793</v>
      </c>
      <c r="L63" s="63">
        <f t="shared" si="51"/>
        <v>368766.07463462482</v>
      </c>
      <c r="M63" s="62">
        <f t="shared" si="51"/>
        <v>382584.93182114721</v>
      </c>
      <c r="N63" s="58">
        <f t="shared" si="51"/>
        <v>358105.8133764505</v>
      </c>
      <c r="O63" s="58">
        <f t="shared" si="51"/>
        <v>208467.33127096569</v>
      </c>
      <c r="P63" s="58">
        <f t="shared" si="51"/>
        <v>192279.52713818237</v>
      </c>
      <c r="Q63" s="58">
        <f t="shared" si="51"/>
        <v>147269.53515922383</v>
      </c>
      <c r="R63" s="58">
        <f t="shared" si="51"/>
        <v>122395.5922234836</v>
      </c>
      <c r="S63" s="58">
        <f t="shared" si="51"/>
        <v>126343.8371339186</v>
      </c>
      <c r="T63" s="58">
        <f t="shared" si="51"/>
        <v>103444.0166533958</v>
      </c>
      <c r="U63" s="58">
        <f t="shared" si="51"/>
        <v>84097.61659226453</v>
      </c>
      <c r="V63" s="58">
        <f t="shared" si="51"/>
        <v>73042.530843046712</v>
      </c>
      <c r="W63" s="58">
        <f t="shared" si="51"/>
        <v>60408.147129654797</v>
      </c>
      <c r="X63" s="58">
        <f t="shared" si="51"/>
        <v>56065.077728176366</v>
      </c>
      <c r="Y63" s="58">
        <f t="shared" si="51"/>
        <v>41851.396050610543</v>
      </c>
      <c r="Z63" s="58">
        <f t="shared" si="51"/>
        <v>36718.677667045078</v>
      </c>
      <c r="AA63" s="58">
        <f t="shared" si="51"/>
        <v>30006.661319305662</v>
      </c>
      <c r="AB63" s="58">
        <f t="shared" si="51"/>
        <v>21715.347007392254</v>
      </c>
      <c r="AC63" s="58">
        <f t="shared" si="51"/>
        <v>14608.506168609327</v>
      </c>
      <c r="AD63" s="58">
        <f t="shared" si="51"/>
        <v>15003.330659652831</v>
      </c>
      <c r="AE63" s="58">
        <f t="shared" si="51"/>
        <v>16582.628623826811</v>
      </c>
      <c r="AF63" s="58">
        <f t="shared" si="51"/>
        <v>104628.4901265263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7568.7711186257357</v>
      </c>
      <c r="C64" s="58">
        <f t="shared" si="52"/>
        <v>33034.023624195557</v>
      </c>
      <c r="D64" s="58">
        <f t="shared" si="52"/>
        <v>56277.475575588149</v>
      </c>
      <c r="E64" s="58">
        <f t="shared" si="52"/>
        <v>83232.066914177864</v>
      </c>
      <c r="F64" s="58">
        <f t="shared" si="52"/>
        <v>129645.72464484724</v>
      </c>
      <c r="G64" s="58">
        <f t="shared" si="52"/>
        <v>155501.62340170098</v>
      </c>
      <c r="H64" s="58">
        <f t="shared" si="52"/>
        <v>265029.06610542699</v>
      </c>
      <c r="I64" s="58">
        <f t="shared" si="52"/>
        <v>235486.4433520812</v>
      </c>
      <c r="J64" s="201">
        <f t="shared" si="52"/>
        <v>455493.52899703779</v>
      </c>
      <c r="K64" s="63">
        <f t="shared" si="52"/>
        <v>404318.87007884582</v>
      </c>
      <c r="L64" s="63">
        <f t="shared" si="52"/>
        <v>364863.59869917098</v>
      </c>
      <c r="M64" s="62">
        <f t="shared" si="52"/>
        <v>378536.21749410778</v>
      </c>
      <c r="N64" s="58">
        <f t="shared" si="52"/>
        <v>354316.14991450548</v>
      </c>
      <c r="O64" s="58">
        <f t="shared" si="52"/>
        <v>206261.220677904</v>
      </c>
      <c r="P64" s="58">
        <f t="shared" si="52"/>
        <v>190244.72437526373</v>
      </c>
      <c r="Q64" s="58">
        <f t="shared" si="52"/>
        <v>145711.05172889805</v>
      </c>
      <c r="R64" s="58">
        <f t="shared" si="52"/>
        <v>121100.33789801177</v>
      </c>
      <c r="S64" s="58">
        <f t="shared" si="52"/>
        <v>125006.8004108509</v>
      </c>
      <c r="T64" s="58">
        <f t="shared" si="52"/>
        <v>102349.31783638413</v>
      </c>
      <c r="U64" s="58">
        <f t="shared" si="52"/>
        <v>83207.651523472596</v>
      </c>
      <c r="V64" s="58">
        <f t="shared" si="52"/>
        <v>72269.556487523194</v>
      </c>
      <c r="W64" s="58">
        <f t="shared" si="52"/>
        <v>59768.876446438051</v>
      </c>
      <c r="X64" s="58">
        <f t="shared" si="52"/>
        <v>55471.767682315076</v>
      </c>
      <c r="Y64" s="58">
        <f t="shared" si="52"/>
        <v>41408.502636094367</v>
      </c>
      <c r="Z64" s="58">
        <f t="shared" si="52"/>
        <v>36330.101369403528</v>
      </c>
      <c r="AA64" s="58">
        <f t="shared" si="52"/>
        <v>29689.115097577083</v>
      </c>
      <c r="AB64" s="58">
        <f t="shared" si="52"/>
        <v>21485.543820614996</v>
      </c>
      <c r="AC64" s="58">
        <f t="shared" si="52"/>
        <v>14453.911297504623</v>
      </c>
      <c r="AD64" s="58">
        <f t="shared" si="52"/>
        <v>14844.557548788542</v>
      </c>
      <c r="AE64" s="58">
        <f t="shared" si="52"/>
        <v>16407.142553924179</v>
      </c>
      <c r="AF64" s="58">
        <f t="shared" si="52"/>
        <v>103521.25659023586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7488.674414554841</v>
      </c>
      <c r="C65" s="58">
        <f t="shared" si="53"/>
        <v>32684.440267395814</v>
      </c>
      <c r="D65" s="58">
        <f t="shared" si="53"/>
        <v>55681.917824351331</v>
      </c>
      <c r="E65" s="58">
        <f t="shared" si="53"/>
        <v>82351.26154586277</v>
      </c>
      <c r="F65" s="58">
        <f t="shared" si="53"/>
        <v>128273.74561705225</v>
      </c>
      <c r="G65" s="58">
        <f t="shared" si="53"/>
        <v>153856.02369774121</v>
      </c>
      <c r="H65" s="58">
        <f t="shared" si="53"/>
        <v>262224.38958062197</v>
      </c>
      <c r="I65" s="58">
        <f t="shared" si="53"/>
        <v>232994.40234961739</v>
      </c>
      <c r="J65" s="201">
        <f t="shared" si="53"/>
        <v>450673.25767075841</v>
      </c>
      <c r="K65" s="63">
        <f t="shared" si="53"/>
        <v>400040.1558226716</v>
      </c>
      <c r="L65" s="63">
        <f t="shared" si="53"/>
        <v>361002.42081002437</v>
      </c>
      <c r="M65" s="62">
        <f t="shared" si="53"/>
        <v>374530.34878470411</v>
      </c>
      <c r="N65" s="58">
        <f t="shared" si="53"/>
        <v>350566.59065812861</v>
      </c>
      <c r="O65" s="58">
        <f t="shared" si="53"/>
        <v>204078.45630373975</v>
      </c>
      <c r="P65" s="58">
        <f t="shared" si="53"/>
        <v>188231.45496197208</v>
      </c>
      <c r="Q65" s="58">
        <f t="shared" si="53"/>
        <v>144169.06098730097</v>
      </c>
      <c r="R65" s="58">
        <f t="shared" si="53"/>
        <v>119818.79063287746</v>
      </c>
      <c r="S65" s="58">
        <f t="shared" si="53"/>
        <v>123683.91291135742</v>
      </c>
      <c r="T65" s="58">
        <f t="shared" si="53"/>
        <v>101266.20369617383</v>
      </c>
      <c r="U65" s="58">
        <f t="shared" si="53"/>
        <v>82327.104531622244</v>
      </c>
      <c r="V65" s="58">
        <f t="shared" si="53"/>
        <v>71504.762151878516</v>
      </c>
      <c r="W65" s="58">
        <f t="shared" si="53"/>
        <v>59136.370860742725</v>
      </c>
      <c r="X65" s="58">
        <f t="shared" si="53"/>
        <v>54884.736354414847</v>
      </c>
      <c r="Y65" s="58">
        <f t="shared" si="53"/>
        <v>40970.296151887145</v>
      </c>
      <c r="Z65" s="58">
        <f t="shared" si="53"/>
        <v>35945.637189863235</v>
      </c>
      <c r="AA65" s="58">
        <f t="shared" si="53"/>
        <v>29374.929316447382</v>
      </c>
      <c r="AB65" s="58">
        <f t="shared" si="53"/>
        <v>21258.17253163955</v>
      </c>
      <c r="AC65" s="58">
        <f t="shared" si="53"/>
        <v>14300.952430375688</v>
      </c>
      <c r="AD65" s="58">
        <f t="shared" si="53"/>
        <v>14687.464658223691</v>
      </c>
      <c r="AE65" s="58">
        <f t="shared" si="53"/>
        <v>16233.513569615659</v>
      </c>
      <c r="AF65" s="58">
        <f t="shared" si="53"/>
        <v>102425.74037971781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7409.4253357988709</v>
      </c>
      <c r="C66" s="58">
        <f t="shared" si="54"/>
        <v>32338.556384954434</v>
      </c>
      <c r="D66" s="58">
        <f t="shared" si="54"/>
        <v>55092.662577472271</v>
      </c>
      <c r="E66" s="58">
        <f t="shared" si="54"/>
        <v>81479.777321736648</v>
      </c>
      <c r="F66" s="58">
        <f t="shared" si="54"/>
        <v>126916.28559061936</v>
      </c>
      <c r="G66" s="58">
        <f t="shared" si="54"/>
        <v>152227.83859259036</v>
      </c>
      <c r="H66" s="58">
        <f t="shared" si="54"/>
        <v>259449.39361321536</v>
      </c>
      <c r="I66" s="58">
        <f t="shared" si="54"/>
        <v>230528.73343154858</v>
      </c>
      <c r="J66" s="201">
        <f t="shared" si="54"/>
        <v>445903.99698278628</v>
      </c>
      <c r="K66" s="63">
        <f t="shared" si="54"/>
        <v>395806.72116396559</v>
      </c>
      <c r="L66" s="63">
        <f t="shared" si="54"/>
        <v>357182.10392960755</v>
      </c>
      <c r="M66" s="62">
        <f t="shared" si="54"/>
        <v>370566.87227814749</v>
      </c>
      <c r="N66" s="58">
        <f t="shared" si="54"/>
        <v>346856.71120359108</v>
      </c>
      <c r="O66" s="58">
        <f t="shared" si="54"/>
        <v>201918.79108654481</v>
      </c>
      <c r="P66" s="58">
        <f t="shared" si="54"/>
        <v>186239.49102111236</v>
      </c>
      <c r="Q66" s="58">
        <f t="shared" si="54"/>
        <v>142643.38840015378</v>
      </c>
      <c r="R66" s="58">
        <f t="shared" si="54"/>
        <v>118550.80537278194</v>
      </c>
      <c r="S66" s="58">
        <f t="shared" si="54"/>
        <v>122375.02490093625</v>
      </c>
      <c r="T66" s="58">
        <f t="shared" si="54"/>
        <v>100194.55163764149</v>
      </c>
      <c r="U66" s="58">
        <f t="shared" si="54"/>
        <v>81455.875949685651</v>
      </c>
      <c r="V66" s="58">
        <f t="shared" si="54"/>
        <v>70748.061270853781</v>
      </c>
      <c r="W66" s="58">
        <f t="shared" si="54"/>
        <v>58510.558780760104</v>
      </c>
      <c r="X66" s="58">
        <f t="shared" si="54"/>
        <v>54303.917299790453</v>
      </c>
      <c r="Y66" s="58">
        <f t="shared" si="54"/>
        <v>40536.72699843513</v>
      </c>
      <c r="Z66" s="58">
        <f t="shared" si="54"/>
        <v>35565.241611834579</v>
      </c>
      <c r="AA66" s="58">
        <f t="shared" si="54"/>
        <v>29064.068413972353</v>
      </c>
      <c r="AB66" s="58">
        <f t="shared" si="54"/>
        <v>21033.20740484841</v>
      </c>
      <c r="AC66" s="58">
        <f t="shared" si="54"/>
        <v>14149.612254170739</v>
      </c>
      <c r="AD66" s="58">
        <f t="shared" si="54"/>
        <v>14532.034206986176</v>
      </c>
      <c r="AE66" s="58">
        <f t="shared" si="54"/>
        <v>16061.722018247881</v>
      </c>
      <c r="AF66" s="58">
        <f t="shared" si="54"/>
        <v>101341.81749608778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7331.014912342358</v>
      </c>
      <c r="C67" s="58">
        <f t="shared" si="55"/>
        <v>31996.332827094229</v>
      </c>
      <c r="D67" s="58">
        <f t="shared" si="55"/>
        <v>54509.643138545616</v>
      </c>
      <c r="E67" s="58">
        <f t="shared" si="55"/>
        <v>80617.515600564861</v>
      </c>
      <c r="F67" s="58">
        <f t="shared" si="55"/>
        <v>125573.19091786424</v>
      </c>
      <c r="G67" s="58">
        <f t="shared" si="55"/>
        <v>150616.8837958338</v>
      </c>
      <c r="H67" s="58">
        <f t="shared" si="55"/>
        <v>256703.7641079881</v>
      </c>
      <c r="I67" s="58">
        <f t="shared" si="55"/>
        <v>228089.1575146516</v>
      </c>
      <c r="J67" s="201">
        <f t="shared" si="55"/>
        <v>441185.20711180335</v>
      </c>
      <c r="K67" s="63">
        <f t="shared" si="55"/>
        <v>391618.08693028864</v>
      </c>
      <c r="L67" s="63">
        <f t="shared" si="55"/>
        <v>353402.21564530383</v>
      </c>
      <c r="M67" s="62">
        <f t="shared" si="55"/>
        <v>366645.33935792238</v>
      </c>
      <c r="N67" s="58">
        <f t="shared" si="55"/>
        <v>343186.09163842682</v>
      </c>
      <c r="O67" s="58">
        <f t="shared" si="55"/>
        <v>199781.98057892988</v>
      </c>
      <c r="P67" s="58">
        <f t="shared" si="55"/>
        <v>184268.60708700542</v>
      </c>
      <c r="Q67" s="58">
        <f t="shared" si="55"/>
        <v>141133.86128019096</v>
      </c>
      <c r="R67" s="58">
        <f t="shared" si="55"/>
        <v>117296.23859747773</v>
      </c>
      <c r="S67" s="58">
        <f t="shared" si="55"/>
        <v>121079.98822965448</v>
      </c>
      <c r="T67" s="58">
        <f t="shared" si="55"/>
        <v>99134.240363029545</v>
      </c>
      <c r="U67" s="58">
        <f t="shared" si="55"/>
        <v>80593.867165363714</v>
      </c>
      <c r="V67" s="58">
        <f t="shared" si="55"/>
        <v>69999.368195269009</v>
      </c>
      <c r="W67" s="58">
        <f t="shared" si="55"/>
        <v>57891.36937230351</v>
      </c>
      <c r="X67" s="58">
        <f t="shared" si="55"/>
        <v>53729.244776909167</v>
      </c>
      <c r="Y67" s="58">
        <f t="shared" si="55"/>
        <v>40107.746101073048</v>
      </c>
      <c r="Z67" s="58">
        <f t="shared" si="55"/>
        <v>35188.871579243314</v>
      </c>
      <c r="AA67" s="58">
        <f t="shared" si="55"/>
        <v>28756.497204542931</v>
      </c>
      <c r="AB67" s="58">
        <f t="shared" si="55"/>
        <v>20810.622976971856</v>
      </c>
      <c r="AC67" s="58">
        <f t="shared" si="55"/>
        <v>13999.873639053785</v>
      </c>
      <c r="AD67" s="58">
        <f t="shared" si="55"/>
        <v>14378.248602271466</v>
      </c>
      <c r="AE67" s="58">
        <f t="shared" si="55"/>
        <v>15891.748455142149</v>
      </c>
      <c r="AF67" s="58">
        <f t="shared" si="55"/>
        <v>100269.36525268258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7253.434269095239</v>
      </c>
      <c r="C68" s="58">
        <f t="shared" si="56"/>
        <v>31657.730858341482</v>
      </c>
      <c r="D68" s="58">
        <f t="shared" si="56"/>
        <v>53932.793516982361</v>
      </c>
      <c r="E68" s="58">
        <f t="shared" si="56"/>
        <v>79764.378784986067</v>
      </c>
      <c r="F68" s="58">
        <f t="shared" si="56"/>
        <v>124244.30957708294</v>
      </c>
      <c r="G68" s="58">
        <f t="shared" si="56"/>
        <v>149022.97696731475</v>
      </c>
      <c r="H68" s="58">
        <f t="shared" si="56"/>
        <v>253987.19029364138</v>
      </c>
      <c r="I68" s="58">
        <f t="shared" si="56"/>
        <v>225675.39846910819</v>
      </c>
      <c r="J68" s="201">
        <f t="shared" si="56"/>
        <v>436516.35394916387</v>
      </c>
      <c r="K68" s="63">
        <f t="shared" si="56"/>
        <v>387473.77902005549</v>
      </c>
      <c r="L68" s="63">
        <f t="shared" si="56"/>
        <v>349662.3281205137</v>
      </c>
      <c r="M68" s="62">
        <f t="shared" si="56"/>
        <v>362765.30615500838</v>
      </c>
      <c r="N68" s="58">
        <f t="shared" si="56"/>
        <v>339554.31649390364</v>
      </c>
      <c r="O68" s="58">
        <f t="shared" si="56"/>
        <v>197667.78292037614</v>
      </c>
      <c r="P68" s="58">
        <f t="shared" si="56"/>
        <v>182318.58007996817</v>
      </c>
      <c r="Q68" s="58">
        <f t="shared" si="56"/>
        <v>139640.30876761416</v>
      </c>
      <c r="R68" s="58">
        <f t="shared" si="56"/>
        <v>116054.94830552382</v>
      </c>
      <c r="S68" s="58">
        <f t="shared" si="56"/>
        <v>119798.65631537947</v>
      </c>
      <c r="T68" s="58">
        <f t="shared" si="56"/>
        <v>98085.149858216901</v>
      </c>
      <c r="U68" s="58">
        <f t="shared" si="56"/>
        <v>79740.980609924416</v>
      </c>
      <c r="V68" s="58">
        <f t="shared" si="56"/>
        <v>69258.598182328773</v>
      </c>
      <c r="W68" s="58">
        <f t="shared" si="56"/>
        <v>57278.732550790781</v>
      </c>
      <c r="X68" s="58">
        <f t="shared" si="56"/>
        <v>53160.653739949637</v>
      </c>
      <c r="Y68" s="58">
        <f t="shared" si="56"/>
        <v>39683.304904469456</v>
      </c>
      <c r="Z68" s="58">
        <f t="shared" si="56"/>
        <v>34816.484491657146</v>
      </c>
      <c r="AA68" s="58">
        <f t="shared" si="56"/>
        <v>28452.18087490262</v>
      </c>
      <c r="AB68" s="58">
        <f t="shared" si="56"/>
        <v>20590.394054205837</v>
      </c>
      <c r="AC68" s="58">
        <f t="shared" si="56"/>
        <v>13851.719636465737</v>
      </c>
      <c r="AD68" s="58">
        <f t="shared" si="56"/>
        <v>14226.09043745131</v>
      </c>
      <c r="AE68" s="58">
        <f t="shared" si="56"/>
        <v>15723.573641393556</v>
      </c>
      <c r="AF68" s="58">
        <f t="shared" si="56"/>
        <v>99208.262261173601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7176.6746248883073</v>
      </c>
      <c r="C69" s="58">
        <f t="shared" si="57"/>
        <v>31322.712153141554</v>
      </c>
      <c r="D69" s="58">
        <f t="shared" si="57"/>
        <v>53362.048420540501</v>
      </c>
      <c r="E69" s="58">
        <f t="shared" si="57"/>
        <v>78920.270310465334</v>
      </c>
      <c r="F69" s="58">
        <f t="shared" si="57"/>
        <v>122929.49115534486</v>
      </c>
      <c r="G69" s="58">
        <f t="shared" si="57"/>
        <v>147445.93769649556</v>
      </c>
      <c r="H69" s="58">
        <f t="shared" si="57"/>
        <v>251299.36468762124</v>
      </c>
      <c r="I69" s="58">
        <f t="shared" si="57"/>
        <v>223287.1830872506</v>
      </c>
      <c r="J69" s="201">
        <f t="shared" si="57"/>
        <v>431896.90903843968</v>
      </c>
      <c r="K69" s="63">
        <f t="shared" si="57"/>
        <v>383373.32834887237</v>
      </c>
      <c r="L69" s="63">
        <f t="shared" si="57"/>
        <v>345962.01804622862</v>
      </c>
      <c r="M69" s="62">
        <f t="shared" si="57"/>
        <v>358926.3334976398</v>
      </c>
      <c r="N69" s="58">
        <f t="shared" si="57"/>
        <v>335960.97469799721</v>
      </c>
      <c r="O69" s="58">
        <f t="shared" si="57"/>
        <v>195575.9588098595</v>
      </c>
      <c r="P69" s="58">
        <f t="shared" si="57"/>
        <v>180389.18928106365</v>
      </c>
      <c r="Q69" s="58">
        <f t="shared" si="57"/>
        <v>138162.56181075299</v>
      </c>
      <c r="R69" s="58">
        <f t="shared" si="57"/>
        <v>114826.79399821292</v>
      </c>
      <c r="S69" s="58">
        <f t="shared" si="57"/>
        <v>118530.88412718757</v>
      </c>
      <c r="T69" s="58">
        <f t="shared" si="57"/>
        <v>97047.161379134792</v>
      </c>
      <c r="U69" s="58">
        <f t="shared" si="57"/>
        <v>78897.119747159188</v>
      </c>
      <c r="V69" s="58">
        <f t="shared" si="57"/>
        <v>68525.667386030327</v>
      </c>
      <c r="W69" s="58">
        <f t="shared" si="57"/>
        <v>56672.578973311538</v>
      </c>
      <c r="X69" s="58">
        <f t="shared" si="57"/>
        <v>52598.079831439485</v>
      </c>
      <c r="Y69" s="58">
        <f t="shared" si="57"/>
        <v>39263.355367130891</v>
      </c>
      <c r="Z69" s="58">
        <f t="shared" si="57"/>
        <v>34448.038199463874</v>
      </c>
      <c r="AA69" s="58">
        <f t="shared" si="57"/>
        <v>28151.084980207044</v>
      </c>
      <c r="AB69" s="58">
        <f t="shared" si="57"/>
        <v>20372.495709360355</v>
      </c>
      <c r="AC69" s="58">
        <f t="shared" si="57"/>
        <v>13705.133477206049</v>
      </c>
      <c r="AD69" s="58">
        <f t="shared" si="57"/>
        <v>14075.542490103522</v>
      </c>
      <c r="AE69" s="58">
        <f t="shared" si="57"/>
        <v>15557.178541693369</v>
      </c>
      <c r="AF69" s="58">
        <f t="shared" si="57"/>
        <v>98158.388417827184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7100.7272914792948</v>
      </c>
      <c r="C70" s="58">
        <f t="shared" si="58"/>
        <v>30991.238791520926</v>
      </c>
      <c r="D70" s="58">
        <f t="shared" si="58"/>
        <v>52797.343247934776</v>
      </c>
      <c r="E70" s="58">
        <f t="shared" si="58"/>
        <v>78085.094634364286</v>
      </c>
      <c r="F70" s="58">
        <f t="shared" si="58"/>
        <v>121628.5868314679</v>
      </c>
      <c r="G70" s="58">
        <f t="shared" si="58"/>
        <v>145885.58748203746</v>
      </c>
      <c r="H70" s="58">
        <f t="shared" si="58"/>
        <v>248639.98306131532</v>
      </c>
      <c r="I70" s="58">
        <f t="shared" si="58"/>
        <v>220924.24105263792</v>
      </c>
      <c r="J70" s="201">
        <f t="shared" si="58"/>
        <v>427326.34951560566</v>
      </c>
      <c r="K70" s="63">
        <f t="shared" si="58"/>
        <v>379316.27079644252</v>
      </c>
      <c r="L70" s="63">
        <f t="shared" si="58"/>
        <v>342300.866593118</v>
      </c>
      <c r="M70" s="62">
        <f t="shared" si="58"/>
        <v>355127.98686159682</v>
      </c>
      <c r="N70" s="58">
        <f t="shared" si="58"/>
        <v>332405.65952886303</v>
      </c>
      <c r="O70" s="58">
        <f t="shared" si="58"/>
        <v>193506.27147876486</v>
      </c>
      <c r="P70" s="58">
        <f t="shared" si="58"/>
        <v>178480.21630711839</v>
      </c>
      <c r="Q70" s="58">
        <f t="shared" si="58"/>
        <v>136700.45314693043</v>
      </c>
      <c r="R70" s="58">
        <f t="shared" si="58"/>
        <v>113611.63666366872</v>
      </c>
      <c r="S70" s="58">
        <f t="shared" si="58"/>
        <v>117276.5281689484</v>
      </c>
      <c r="T70" s="58">
        <f t="shared" si="58"/>
        <v>96020.157438326467</v>
      </c>
      <c r="U70" s="58">
        <f t="shared" si="58"/>
        <v>78062.189062456237</v>
      </c>
      <c r="V70" s="58">
        <f t="shared" si="58"/>
        <v>67800.492847673289</v>
      </c>
      <c r="W70" s="58">
        <f t="shared" si="58"/>
        <v>56072.840030778425</v>
      </c>
      <c r="X70" s="58">
        <f t="shared" si="58"/>
        <v>52041.459374970851</v>
      </c>
      <c r="Y70" s="58">
        <f t="shared" si="58"/>
        <v>38847.849955964164</v>
      </c>
      <c r="Z70" s="58">
        <f t="shared" si="58"/>
        <v>34083.490999100606</v>
      </c>
      <c r="AA70" s="58">
        <f t="shared" si="58"/>
        <v>27853.175440125236</v>
      </c>
      <c r="AB70" s="58">
        <f t="shared" si="58"/>
        <v>20156.903279037993</v>
      </c>
      <c r="AC70" s="58">
        <f t="shared" si="58"/>
        <v>13560.098569534643</v>
      </c>
      <c r="AD70" s="58">
        <f t="shared" si="58"/>
        <v>13926.587720062618</v>
      </c>
      <c r="AE70" s="58">
        <f t="shared" si="58"/>
        <v>15392.544322174475</v>
      </c>
      <c r="AF70" s="58">
        <f t="shared" si="58"/>
        <v>97119.624889910367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11269.772998805256</v>
      </c>
      <c r="O74" s="63">
        <f t="shared" si="60"/>
        <v>19681.720430107525</v>
      </c>
      <c r="P74" s="63">
        <f t="shared" si="60"/>
        <v>30255.675029868577</v>
      </c>
      <c r="Q74" s="63">
        <f t="shared" si="60"/>
        <v>32531.660692951016</v>
      </c>
      <c r="R74" s="63">
        <f t="shared" si="60"/>
        <v>34740.740740740737</v>
      </c>
      <c r="S74" s="63">
        <f t="shared" si="60"/>
        <v>43813.620071684592</v>
      </c>
      <c r="T74" s="63">
        <f t="shared" si="60"/>
        <v>42445.878136200721</v>
      </c>
      <c r="U74" s="63">
        <f t="shared" si="60"/>
        <v>39800.716845878131</v>
      </c>
      <c r="V74" s="63">
        <f t="shared" si="60"/>
        <v>39254.480286738348</v>
      </c>
      <c r="W74" s="63">
        <f t="shared" si="60"/>
        <v>36266.666666666664</v>
      </c>
      <c r="X74" s="63">
        <f t="shared" si="60"/>
        <v>37188.052568697727</v>
      </c>
      <c r="Y74" s="63">
        <f t="shared" si="60"/>
        <v>30419.593787335722</v>
      </c>
      <c r="Z74" s="63">
        <f t="shared" si="60"/>
        <v>29000</v>
      </c>
      <c r="AA74" s="63">
        <f t="shared" si="60"/>
        <v>25587.57467144564</v>
      </c>
      <c r="AB74" s="63">
        <f t="shared" si="60"/>
        <v>19897.252090800477</v>
      </c>
      <c r="AC74" s="63">
        <f t="shared" si="60"/>
        <v>14304.898446833931</v>
      </c>
      <c r="AD74" s="63">
        <f t="shared" si="60"/>
        <v>15635.84229390681</v>
      </c>
      <c r="AE74" s="63">
        <f t="shared" si="60"/>
        <v>18345.519713261649</v>
      </c>
      <c r="AF74" s="63">
        <f t="shared" si="60"/>
        <v>122336.91756272402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11269.772998805256</v>
      </c>
      <c r="O75" s="63">
        <f t="shared" si="61"/>
        <v>19681.720430107525</v>
      </c>
      <c r="P75" s="63">
        <f t="shared" si="61"/>
        <v>30255.675029868577</v>
      </c>
      <c r="Q75" s="63">
        <f t="shared" si="61"/>
        <v>32531.660692951016</v>
      </c>
      <c r="R75" s="63">
        <f t="shared" si="61"/>
        <v>34740.740740740737</v>
      </c>
      <c r="S75" s="63">
        <f t="shared" si="61"/>
        <v>43813.620071684592</v>
      </c>
      <c r="T75" s="63">
        <f t="shared" si="61"/>
        <v>42445.878136200721</v>
      </c>
      <c r="U75" s="63">
        <f t="shared" si="61"/>
        <v>39800.716845878131</v>
      </c>
      <c r="V75" s="63">
        <f t="shared" si="61"/>
        <v>39254.480286738348</v>
      </c>
      <c r="W75" s="63">
        <f t="shared" si="61"/>
        <v>36266.666666666664</v>
      </c>
      <c r="X75" s="63">
        <f t="shared" si="61"/>
        <v>37188.052568697727</v>
      </c>
      <c r="Y75" s="63">
        <f t="shared" si="61"/>
        <v>30419.593787335722</v>
      </c>
      <c r="Z75" s="63">
        <f t="shared" si="61"/>
        <v>29000</v>
      </c>
      <c r="AA75" s="63">
        <f t="shared" si="61"/>
        <v>25587.57467144564</v>
      </c>
      <c r="AB75" s="63">
        <f t="shared" si="61"/>
        <v>19897.252090800477</v>
      </c>
      <c r="AC75" s="63">
        <f t="shared" si="61"/>
        <v>14304.898446833931</v>
      </c>
      <c r="AD75" s="63">
        <f t="shared" si="61"/>
        <v>15635.84229390681</v>
      </c>
      <c r="AE75" s="63">
        <f t="shared" si="61"/>
        <v>18345.519713261649</v>
      </c>
      <c r="AF75" s="63">
        <f t="shared" si="61"/>
        <v>122336.91756272402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11269.772998805256</v>
      </c>
      <c r="O76" s="63">
        <f t="shared" si="62"/>
        <v>19681.720430107525</v>
      </c>
      <c r="P76" s="63">
        <f t="shared" si="62"/>
        <v>30255.675029868577</v>
      </c>
      <c r="Q76" s="63">
        <f t="shared" si="62"/>
        <v>32531.660692951016</v>
      </c>
      <c r="R76" s="63">
        <f t="shared" si="62"/>
        <v>34740.740740740737</v>
      </c>
      <c r="S76" s="63">
        <f t="shared" si="62"/>
        <v>43813.620071684592</v>
      </c>
      <c r="T76" s="63">
        <f t="shared" si="62"/>
        <v>42445.878136200721</v>
      </c>
      <c r="U76" s="63">
        <f t="shared" si="62"/>
        <v>39800.716845878131</v>
      </c>
      <c r="V76" s="63">
        <f t="shared" si="62"/>
        <v>39254.480286738348</v>
      </c>
      <c r="W76" s="63">
        <f t="shared" si="62"/>
        <v>36266.666666666664</v>
      </c>
      <c r="X76" s="63">
        <f t="shared" si="62"/>
        <v>37188.052568697727</v>
      </c>
      <c r="Y76" s="63">
        <f t="shared" si="62"/>
        <v>30419.593787335722</v>
      </c>
      <c r="Z76" s="63">
        <f t="shared" si="62"/>
        <v>29000</v>
      </c>
      <c r="AA76" s="63">
        <f t="shared" si="62"/>
        <v>25587.57467144564</v>
      </c>
      <c r="AB76" s="63">
        <f t="shared" si="62"/>
        <v>19897.252090800477</v>
      </c>
      <c r="AC76" s="63">
        <f t="shared" si="62"/>
        <v>14304.898446833931</v>
      </c>
      <c r="AD76" s="63">
        <f t="shared" si="62"/>
        <v>15635.84229390681</v>
      </c>
      <c r="AE76" s="63">
        <f t="shared" si="62"/>
        <v>18345.519713261649</v>
      </c>
      <c r="AF76" s="63">
        <f t="shared" si="62"/>
        <v>122336.91756272402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11269.772998805256</v>
      </c>
      <c r="O77" s="63">
        <f t="shared" si="63"/>
        <v>19681.720430107525</v>
      </c>
      <c r="P77" s="63">
        <f t="shared" si="63"/>
        <v>30255.675029868577</v>
      </c>
      <c r="Q77" s="63">
        <f t="shared" si="63"/>
        <v>32531.660692951016</v>
      </c>
      <c r="R77" s="63">
        <f t="shared" si="63"/>
        <v>34740.740740740737</v>
      </c>
      <c r="S77" s="63">
        <f t="shared" si="63"/>
        <v>43813.620071684592</v>
      </c>
      <c r="T77" s="63">
        <f t="shared" si="63"/>
        <v>42445.878136200721</v>
      </c>
      <c r="U77" s="63">
        <f t="shared" si="63"/>
        <v>39800.716845878131</v>
      </c>
      <c r="V77" s="63">
        <f t="shared" si="63"/>
        <v>39254.480286738348</v>
      </c>
      <c r="W77" s="63">
        <f t="shared" si="63"/>
        <v>36266.666666666664</v>
      </c>
      <c r="X77" s="63">
        <f t="shared" si="63"/>
        <v>37188.052568697727</v>
      </c>
      <c r="Y77" s="63">
        <f t="shared" si="63"/>
        <v>30419.593787335722</v>
      </c>
      <c r="Z77" s="63">
        <f t="shared" si="63"/>
        <v>29000</v>
      </c>
      <c r="AA77" s="63">
        <f t="shared" si="63"/>
        <v>25587.57467144564</v>
      </c>
      <c r="AB77" s="63">
        <f t="shared" si="63"/>
        <v>19897.252090800477</v>
      </c>
      <c r="AC77" s="63">
        <f t="shared" si="63"/>
        <v>14304.898446833931</v>
      </c>
      <c r="AD77" s="63">
        <f t="shared" si="63"/>
        <v>15635.84229390681</v>
      </c>
      <c r="AE77" s="63">
        <f t="shared" si="63"/>
        <v>18345.519713261649</v>
      </c>
      <c r="AF77" s="63">
        <f t="shared" si="63"/>
        <v>122336.91756272402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11269.772998805256</v>
      </c>
      <c r="O78" s="63">
        <f t="shared" si="64"/>
        <v>19681.720430107525</v>
      </c>
      <c r="P78" s="63">
        <f t="shared" si="64"/>
        <v>30255.675029868577</v>
      </c>
      <c r="Q78" s="63">
        <f t="shared" si="64"/>
        <v>32531.660692951016</v>
      </c>
      <c r="R78" s="63">
        <f t="shared" si="64"/>
        <v>34740.740740740737</v>
      </c>
      <c r="S78" s="63">
        <f t="shared" si="64"/>
        <v>43813.620071684592</v>
      </c>
      <c r="T78" s="63">
        <f t="shared" si="64"/>
        <v>42445.878136200721</v>
      </c>
      <c r="U78" s="63">
        <f t="shared" si="64"/>
        <v>39800.716845878131</v>
      </c>
      <c r="V78" s="63">
        <f t="shared" si="64"/>
        <v>39254.480286738348</v>
      </c>
      <c r="W78" s="63">
        <f t="shared" si="64"/>
        <v>36266.666666666664</v>
      </c>
      <c r="X78" s="63">
        <f t="shared" si="64"/>
        <v>37188.052568697727</v>
      </c>
      <c r="Y78" s="63">
        <f t="shared" si="64"/>
        <v>30419.593787335722</v>
      </c>
      <c r="Z78" s="63">
        <f t="shared" si="64"/>
        <v>29000</v>
      </c>
      <c r="AA78" s="63">
        <f t="shared" si="64"/>
        <v>25587.57467144564</v>
      </c>
      <c r="AB78" s="63">
        <f t="shared" si="64"/>
        <v>19897.252090800477</v>
      </c>
      <c r="AC78" s="63">
        <f t="shared" si="64"/>
        <v>14304.898446833931</v>
      </c>
      <c r="AD78" s="63">
        <f t="shared" si="64"/>
        <v>15635.84229390681</v>
      </c>
      <c r="AE78" s="63">
        <f t="shared" si="64"/>
        <v>18345.519713261649</v>
      </c>
      <c r="AF78" s="63">
        <f t="shared" si="64"/>
        <v>122336.91756272402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11269.772998805256</v>
      </c>
      <c r="O79" s="63">
        <f t="shared" si="65"/>
        <v>19681.720430107525</v>
      </c>
      <c r="P79" s="63">
        <f t="shared" si="65"/>
        <v>30255.675029868577</v>
      </c>
      <c r="Q79" s="63">
        <f t="shared" si="65"/>
        <v>32531.660692951016</v>
      </c>
      <c r="R79" s="63">
        <f t="shared" si="65"/>
        <v>34740.740740740737</v>
      </c>
      <c r="S79" s="63">
        <f t="shared" si="65"/>
        <v>43813.620071684592</v>
      </c>
      <c r="T79" s="63">
        <f t="shared" si="65"/>
        <v>42445.878136200721</v>
      </c>
      <c r="U79" s="63">
        <f t="shared" si="65"/>
        <v>39800.716845878131</v>
      </c>
      <c r="V79" s="63">
        <f t="shared" si="65"/>
        <v>39254.480286738348</v>
      </c>
      <c r="W79" s="63">
        <f t="shared" si="65"/>
        <v>36266.666666666664</v>
      </c>
      <c r="X79" s="63">
        <f t="shared" si="65"/>
        <v>37188.052568697727</v>
      </c>
      <c r="Y79" s="63">
        <f t="shared" si="65"/>
        <v>30419.593787335722</v>
      </c>
      <c r="Z79" s="63">
        <f t="shared" si="65"/>
        <v>29000</v>
      </c>
      <c r="AA79" s="63">
        <f t="shared" si="65"/>
        <v>25587.57467144564</v>
      </c>
      <c r="AB79" s="63">
        <f t="shared" si="65"/>
        <v>19897.252090800477</v>
      </c>
      <c r="AC79" s="63">
        <f t="shared" si="65"/>
        <v>14304.898446833931</v>
      </c>
      <c r="AD79" s="63">
        <f t="shared" si="65"/>
        <v>15635.84229390681</v>
      </c>
      <c r="AE79" s="63">
        <f t="shared" si="65"/>
        <v>18345.519713261649</v>
      </c>
      <c r="AF79" s="63">
        <f t="shared" si="65"/>
        <v>122336.91756272402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11269.772998805256</v>
      </c>
      <c r="O80" s="63">
        <f t="shared" si="66"/>
        <v>19681.720430107525</v>
      </c>
      <c r="P80" s="63">
        <f t="shared" si="66"/>
        <v>30255.675029868577</v>
      </c>
      <c r="Q80" s="63">
        <f t="shared" si="66"/>
        <v>32531.660692951016</v>
      </c>
      <c r="R80" s="63">
        <f t="shared" si="66"/>
        <v>34740.740740740737</v>
      </c>
      <c r="S80" s="63">
        <f t="shared" si="66"/>
        <v>43813.620071684592</v>
      </c>
      <c r="T80" s="63">
        <f t="shared" si="66"/>
        <v>42445.878136200721</v>
      </c>
      <c r="U80" s="63">
        <f t="shared" si="66"/>
        <v>39800.716845878131</v>
      </c>
      <c r="V80" s="63">
        <f t="shared" si="66"/>
        <v>39254.480286738348</v>
      </c>
      <c r="W80" s="63">
        <f t="shared" si="66"/>
        <v>36266.666666666664</v>
      </c>
      <c r="X80" s="63">
        <f t="shared" si="66"/>
        <v>37188.052568697727</v>
      </c>
      <c r="Y80" s="63">
        <f t="shared" si="66"/>
        <v>30419.593787335722</v>
      </c>
      <c r="Z80" s="63">
        <f t="shared" si="66"/>
        <v>29000</v>
      </c>
      <c r="AA80" s="63">
        <f t="shared" si="66"/>
        <v>25587.57467144564</v>
      </c>
      <c r="AB80" s="63">
        <f t="shared" si="66"/>
        <v>19897.252090800477</v>
      </c>
      <c r="AC80" s="63">
        <f t="shared" si="66"/>
        <v>14304.898446833931</v>
      </c>
      <c r="AD80" s="63">
        <f t="shared" si="66"/>
        <v>15635.84229390681</v>
      </c>
      <c r="AE80" s="63">
        <f t="shared" si="66"/>
        <v>18345.519713261649</v>
      </c>
      <c r="AF80" s="63">
        <f t="shared" si="66"/>
        <v>122336.91756272402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11269.772998805256</v>
      </c>
      <c r="O81" s="63">
        <f t="shared" si="67"/>
        <v>19681.720430107525</v>
      </c>
      <c r="P81" s="63">
        <f t="shared" si="67"/>
        <v>30255.675029868577</v>
      </c>
      <c r="Q81" s="63">
        <f t="shared" si="67"/>
        <v>32531.660692951016</v>
      </c>
      <c r="R81" s="63">
        <f t="shared" si="67"/>
        <v>34740.740740740737</v>
      </c>
      <c r="S81" s="63">
        <f t="shared" si="67"/>
        <v>43813.620071684592</v>
      </c>
      <c r="T81" s="63">
        <f t="shared" si="67"/>
        <v>42445.878136200721</v>
      </c>
      <c r="U81" s="63">
        <f t="shared" si="67"/>
        <v>39800.716845878131</v>
      </c>
      <c r="V81" s="63">
        <f t="shared" si="67"/>
        <v>39254.480286738348</v>
      </c>
      <c r="W81" s="63">
        <f t="shared" si="67"/>
        <v>36266.666666666664</v>
      </c>
      <c r="X81" s="63">
        <f t="shared" si="67"/>
        <v>37188.052568697727</v>
      </c>
      <c r="Y81" s="63">
        <f t="shared" si="67"/>
        <v>30419.593787335722</v>
      </c>
      <c r="Z81" s="63">
        <f t="shared" si="67"/>
        <v>29000</v>
      </c>
      <c r="AA81" s="63">
        <f t="shared" si="67"/>
        <v>25587.57467144564</v>
      </c>
      <c r="AB81" s="63">
        <f t="shared" si="67"/>
        <v>19897.252090800477</v>
      </c>
      <c r="AC81" s="63">
        <f t="shared" si="67"/>
        <v>14304.898446833931</v>
      </c>
      <c r="AD81" s="63">
        <f t="shared" si="67"/>
        <v>15635.84229390681</v>
      </c>
      <c r="AE81" s="63">
        <f t="shared" si="67"/>
        <v>18345.519713261649</v>
      </c>
      <c r="AF81" s="63">
        <f t="shared" si="67"/>
        <v>122336.91756272402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11269.772998805256</v>
      </c>
      <c r="O82" s="63">
        <f t="shared" si="68"/>
        <v>19681.720430107525</v>
      </c>
      <c r="P82" s="63">
        <f t="shared" si="68"/>
        <v>30255.675029868577</v>
      </c>
      <c r="Q82" s="63">
        <f t="shared" si="68"/>
        <v>32531.660692951016</v>
      </c>
      <c r="R82" s="63">
        <f t="shared" si="68"/>
        <v>34740.740740740737</v>
      </c>
      <c r="S82" s="63">
        <f t="shared" si="68"/>
        <v>43813.620071684592</v>
      </c>
      <c r="T82" s="63">
        <f t="shared" si="68"/>
        <v>42445.878136200721</v>
      </c>
      <c r="U82" s="63">
        <f t="shared" si="68"/>
        <v>39800.716845878131</v>
      </c>
      <c r="V82" s="63">
        <f t="shared" si="68"/>
        <v>39254.480286738348</v>
      </c>
      <c r="W82" s="63">
        <f t="shared" si="68"/>
        <v>36266.666666666664</v>
      </c>
      <c r="X82" s="63">
        <f t="shared" si="68"/>
        <v>37188.052568697727</v>
      </c>
      <c r="Y82" s="63">
        <f t="shared" si="68"/>
        <v>30419.593787335722</v>
      </c>
      <c r="Z82" s="63">
        <f t="shared" si="68"/>
        <v>29000</v>
      </c>
      <c r="AA82" s="63">
        <f t="shared" si="68"/>
        <v>25587.57467144564</v>
      </c>
      <c r="AB82" s="63">
        <f t="shared" si="68"/>
        <v>19897.252090800477</v>
      </c>
      <c r="AC82" s="63">
        <f t="shared" si="68"/>
        <v>14304.898446833931</v>
      </c>
      <c r="AD82" s="63">
        <f t="shared" si="68"/>
        <v>15635.84229390681</v>
      </c>
      <c r="AE82" s="63">
        <f t="shared" si="68"/>
        <v>18345.519713261649</v>
      </c>
      <c r="AF82" s="63">
        <f t="shared" si="68"/>
        <v>122336.91756272402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11269.772998805256</v>
      </c>
      <c r="O83" s="63">
        <f t="shared" si="69"/>
        <v>19681.720430107525</v>
      </c>
      <c r="P83" s="63">
        <f t="shared" si="69"/>
        <v>30255.675029868577</v>
      </c>
      <c r="Q83" s="63">
        <f t="shared" si="69"/>
        <v>32531.660692951016</v>
      </c>
      <c r="R83" s="63">
        <f t="shared" si="69"/>
        <v>34740.740740740737</v>
      </c>
      <c r="S83" s="63">
        <f t="shared" si="69"/>
        <v>43813.620071684592</v>
      </c>
      <c r="T83" s="63">
        <f t="shared" si="69"/>
        <v>42445.878136200721</v>
      </c>
      <c r="U83" s="63">
        <f t="shared" si="69"/>
        <v>39800.716845878131</v>
      </c>
      <c r="V83" s="63">
        <f t="shared" si="69"/>
        <v>39254.480286738348</v>
      </c>
      <c r="W83" s="63">
        <f t="shared" si="69"/>
        <v>36266.666666666664</v>
      </c>
      <c r="X83" s="63">
        <f t="shared" si="69"/>
        <v>37188.052568697727</v>
      </c>
      <c r="Y83" s="63">
        <f t="shared" si="69"/>
        <v>30419.593787335722</v>
      </c>
      <c r="Z83" s="63">
        <f t="shared" si="69"/>
        <v>29000</v>
      </c>
      <c r="AA83" s="63">
        <f t="shared" si="69"/>
        <v>25587.57467144564</v>
      </c>
      <c r="AB83" s="63">
        <f t="shared" si="69"/>
        <v>19897.252090800477</v>
      </c>
      <c r="AC83" s="63">
        <f t="shared" si="69"/>
        <v>14304.898446833931</v>
      </c>
      <c r="AD83" s="63">
        <f t="shared" si="69"/>
        <v>15635.84229390681</v>
      </c>
      <c r="AE83" s="63">
        <f t="shared" si="69"/>
        <v>18345.519713261649</v>
      </c>
      <c r="AF83" s="63">
        <f t="shared" si="69"/>
        <v>122336.91756272402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11269.772998805256</v>
      </c>
      <c r="O84" s="63">
        <f t="shared" si="70"/>
        <v>19681.720430107525</v>
      </c>
      <c r="P84" s="63">
        <f t="shared" si="70"/>
        <v>30255.675029868577</v>
      </c>
      <c r="Q84" s="63">
        <f t="shared" si="70"/>
        <v>32531.660692951016</v>
      </c>
      <c r="R84" s="63">
        <f t="shared" si="70"/>
        <v>34740.740740740737</v>
      </c>
      <c r="S84" s="63">
        <f t="shared" si="70"/>
        <v>43813.620071684592</v>
      </c>
      <c r="T84" s="63">
        <f t="shared" si="70"/>
        <v>42445.878136200721</v>
      </c>
      <c r="U84" s="63">
        <f t="shared" si="70"/>
        <v>39800.716845878131</v>
      </c>
      <c r="V84" s="63">
        <f t="shared" si="70"/>
        <v>39254.480286738348</v>
      </c>
      <c r="W84" s="63">
        <f t="shared" si="70"/>
        <v>36266.666666666664</v>
      </c>
      <c r="X84" s="63">
        <f t="shared" si="70"/>
        <v>37188.052568697727</v>
      </c>
      <c r="Y84" s="63">
        <f t="shared" si="70"/>
        <v>30419.593787335722</v>
      </c>
      <c r="Z84" s="63">
        <f t="shared" si="70"/>
        <v>29000</v>
      </c>
      <c r="AA84" s="63">
        <f t="shared" si="70"/>
        <v>25587.57467144564</v>
      </c>
      <c r="AB84" s="63">
        <f t="shared" si="70"/>
        <v>19897.252090800477</v>
      </c>
      <c r="AC84" s="63">
        <f t="shared" si="70"/>
        <v>14304.898446833931</v>
      </c>
      <c r="AD84" s="63">
        <f t="shared" si="70"/>
        <v>15635.84229390681</v>
      </c>
      <c r="AE84" s="63">
        <f t="shared" si="70"/>
        <v>18345.519713261649</v>
      </c>
      <c r="AF84" s="63">
        <f t="shared" si="70"/>
        <v>122336.91756272402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11269.772998805256</v>
      </c>
      <c r="O85" s="63">
        <f t="shared" si="71"/>
        <v>19681.720430107525</v>
      </c>
      <c r="P85" s="63">
        <f t="shared" si="71"/>
        <v>30255.675029868577</v>
      </c>
      <c r="Q85" s="63">
        <f t="shared" si="71"/>
        <v>32531.660692951016</v>
      </c>
      <c r="R85" s="63">
        <f t="shared" si="71"/>
        <v>34740.740740740737</v>
      </c>
      <c r="S85" s="63">
        <f t="shared" si="71"/>
        <v>43813.620071684592</v>
      </c>
      <c r="T85" s="63">
        <f t="shared" si="71"/>
        <v>42445.878136200721</v>
      </c>
      <c r="U85" s="63">
        <f t="shared" si="71"/>
        <v>39800.716845878131</v>
      </c>
      <c r="V85" s="63">
        <f t="shared" si="71"/>
        <v>39254.480286738348</v>
      </c>
      <c r="W85" s="63">
        <f t="shared" si="71"/>
        <v>36266.666666666664</v>
      </c>
      <c r="X85" s="63">
        <f t="shared" si="71"/>
        <v>37188.052568697727</v>
      </c>
      <c r="Y85" s="63">
        <f t="shared" si="71"/>
        <v>30419.593787335722</v>
      </c>
      <c r="Z85" s="63">
        <f t="shared" si="71"/>
        <v>29000</v>
      </c>
      <c r="AA85" s="63">
        <f t="shared" si="71"/>
        <v>25587.57467144564</v>
      </c>
      <c r="AB85" s="63">
        <f t="shared" si="71"/>
        <v>19897.252090800477</v>
      </c>
      <c r="AC85" s="63">
        <f t="shared" si="71"/>
        <v>14304.898446833931</v>
      </c>
      <c r="AD85" s="63">
        <f t="shared" si="71"/>
        <v>15635.84229390681</v>
      </c>
      <c r="AE85" s="63">
        <f t="shared" si="71"/>
        <v>18345.519713261649</v>
      </c>
      <c r="AF85" s="63">
        <f t="shared" si="71"/>
        <v>122336.91756272402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11269.772998805256</v>
      </c>
      <c r="O86" s="63">
        <f t="shared" si="72"/>
        <v>19681.720430107525</v>
      </c>
      <c r="P86" s="63">
        <f t="shared" si="72"/>
        <v>30255.675029868577</v>
      </c>
      <c r="Q86" s="63">
        <f t="shared" si="72"/>
        <v>32531.660692951016</v>
      </c>
      <c r="R86" s="63">
        <f t="shared" si="72"/>
        <v>34740.740740740737</v>
      </c>
      <c r="S86" s="63">
        <f t="shared" si="72"/>
        <v>43813.620071684592</v>
      </c>
      <c r="T86" s="63">
        <f t="shared" si="72"/>
        <v>42445.878136200721</v>
      </c>
      <c r="U86" s="63">
        <f t="shared" si="72"/>
        <v>39800.716845878131</v>
      </c>
      <c r="V86" s="63">
        <f t="shared" si="72"/>
        <v>39254.480286738348</v>
      </c>
      <c r="W86" s="63">
        <f t="shared" si="72"/>
        <v>36266.666666666664</v>
      </c>
      <c r="X86" s="63">
        <f t="shared" si="72"/>
        <v>37188.052568697727</v>
      </c>
      <c r="Y86" s="63">
        <f t="shared" si="72"/>
        <v>30419.593787335722</v>
      </c>
      <c r="Z86" s="63">
        <f t="shared" si="72"/>
        <v>29000</v>
      </c>
      <c r="AA86" s="63">
        <f t="shared" si="72"/>
        <v>25587.57467144564</v>
      </c>
      <c r="AB86" s="63">
        <f t="shared" si="72"/>
        <v>19897.252090800477</v>
      </c>
      <c r="AC86" s="63">
        <f t="shared" si="72"/>
        <v>14304.898446833931</v>
      </c>
      <c r="AD86" s="63">
        <f t="shared" si="72"/>
        <v>15635.84229390681</v>
      </c>
      <c r="AE86" s="63">
        <f t="shared" si="72"/>
        <v>18345.519713261649</v>
      </c>
      <c r="AF86" s="63">
        <f t="shared" si="72"/>
        <v>122336.91756272402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11269.772998805256</v>
      </c>
      <c r="O87" s="63">
        <f t="shared" si="73"/>
        <v>19681.720430107525</v>
      </c>
      <c r="P87" s="63">
        <f t="shared" si="73"/>
        <v>30255.675029868577</v>
      </c>
      <c r="Q87" s="63">
        <f t="shared" si="73"/>
        <v>32531.660692951016</v>
      </c>
      <c r="R87" s="63">
        <f t="shared" si="73"/>
        <v>34740.740740740737</v>
      </c>
      <c r="S87" s="63">
        <f t="shared" si="73"/>
        <v>43813.620071684592</v>
      </c>
      <c r="T87" s="63">
        <f t="shared" si="73"/>
        <v>42445.878136200721</v>
      </c>
      <c r="U87" s="63">
        <f t="shared" si="73"/>
        <v>39800.716845878131</v>
      </c>
      <c r="V87" s="63">
        <f t="shared" si="73"/>
        <v>39254.480286738348</v>
      </c>
      <c r="W87" s="63">
        <f t="shared" si="73"/>
        <v>36266.666666666664</v>
      </c>
      <c r="X87" s="63">
        <f t="shared" si="73"/>
        <v>37188.052568697727</v>
      </c>
      <c r="Y87" s="63">
        <f t="shared" si="73"/>
        <v>30419.593787335722</v>
      </c>
      <c r="Z87" s="63">
        <f t="shared" si="73"/>
        <v>29000</v>
      </c>
      <c r="AA87" s="63">
        <f t="shared" si="73"/>
        <v>25587.57467144564</v>
      </c>
      <c r="AB87" s="63">
        <f t="shared" si="73"/>
        <v>19897.252090800477</v>
      </c>
      <c r="AC87" s="63">
        <f t="shared" si="73"/>
        <v>14304.898446833931</v>
      </c>
      <c r="AD87" s="63">
        <f t="shared" si="73"/>
        <v>15635.84229390681</v>
      </c>
      <c r="AE87" s="63">
        <f t="shared" si="73"/>
        <v>18345.519713261649</v>
      </c>
      <c r="AF87" s="63">
        <f t="shared" si="73"/>
        <v>122336.91756272402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11269.772998805256</v>
      </c>
      <c r="O88" s="63">
        <f t="shared" si="74"/>
        <v>19681.720430107525</v>
      </c>
      <c r="P88" s="63">
        <f t="shared" si="74"/>
        <v>30255.675029868577</v>
      </c>
      <c r="Q88" s="63">
        <f t="shared" si="74"/>
        <v>32531.660692951016</v>
      </c>
      <c r="R88" s="63">
        <f t="shared" si="74"/>
        <v>34740.740740740737</v>
      </c>
      <c r="S88" s="63">
        <f t="shared" si="74"/>
        <v>43813.620071684592</v>
      </c>
      <c r="T88" s="63">
        <f t="shared" si="74"/>
        <v>42445.878136200721</v>
      </c>
      <c r="U88" s="63">
        <f t="shared" si="74"/>
        <v>39800.716845878131</v>
      </c>
      <c r="V88" s="63">
        <f t="shared" si="74"/>
        <v>39254.480286738348</v>
      </c>
      <c r="W88" s="63">
        <f t="shared" si="74"/>
        <v>36266.666666666664</v>
      </c>
      <c r="X88" s="63">
        <f t="shared" si="74"/>
        <v>37188.052568697727</v>
      </c>
      <c r="Y88" s="63">
        <f t="shared" si="74"/>
        <v>30419.593787335722</v>
      </c>
      <c r="Z88" s="63">
        <f t="shared" si="74"/>
        <v>29000</v>
      </c>
      <c r="AA88" s="63">
        <f t="shared" si="74"/>
        <v>25587.57467144564</v>
      </c>
      <c r="AB88" s="63">
        <f t="shared" si="74"/>
        <v>19897.252090800477</v>
      </c>
      <c r="AC88" s="63">
        <f t="shared" si="74"/>
        <v>14304.898446833931</v>
      </c>
      <c r="AD88" s="63">
        <f t="shared" si="74"/>
        <v>15635.84229390681</v>
      </c>
      <c r="AE88" s="63">
        <f t="shared" si="74"/>
        <v>18345.519713261649</v>
      </c>
      <c r="AF88" s="63">
        <f t="shared" si="74"/>
        <v>122336.91756272402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11269.772998805256</v>
      </c>
      <c r="O89" s="63">
        <f t="shared" si="75"/>
        <v>19681.720430107525</v>
      </c>
      <c r="P89" s="63">
        <f t="shared" si="75"/>
        <v>30255.675029868577</v>
      </c>
      <c r="Q89" s="63">
        <f t="shared" si="75"/>
        <v>32531.660692951016</v>
      </c>
      <c r="R89" s="63">
        <f t="shared" si="75"/>
        <v>34740.740740740737</v>
      </c>
      <c r="S89" s="63">
        <f t="shared" si="75"/>
        <v>43813.620071684592</v>
      </c>
      <c r="T89" s="63">
        <f t="shared" si="75"/>
        <v>42445.878136200721</v>
      </c>
      <c r="U89" s="63">
        <f t="shared" si="75"/>
        <v>39800.716845878131</v>
      </c>
      <c r="V89" s="63">
        <f t="shared" si="75"/>
        <v>39254.480286738348</v>
      </c>
      <c r="W89" s="63">
        <f t="shared" si="75"/>
        <v>36266.666666666664</v>
      </c>
      <c r="X89" s="63">
        <f t="shared" si="75"/>
        <v>37188.052568697727</v>
      </c>
      <c r="Y89" s="63">
        <f t="shared" si="75"/>
        <v>30419.593787335722</v>
      </c>
      <c r="Z89" s="63">
        <f t="shared" si="75"/>
        <v>29000</v>
      </c>
      <c r="AA89" s="63">
        <f t="shared" si="75"/>
        <v>25587.57467144564</v>
      </c>
      <c r="AB89" s="63">
        <f t="shared" si="75"/>
        <v>19897.252090800477</v>
      </c>
      <c r="AC89" s="63">
        <f t="shared" si="75"/>
        <v>14304.898446833931</v>
      </c>
      <c r="AD89" s="63">
        <f t="shared" si="75"/>
        <v>15635.84229390681</v>
      </c>
      <c r="AE89" s="63">
        <f t="shared" si="75"/>
        <v>18345.519713261649</v>
      </c>
      <c r="AF89" s="63">
        <f t="shared" si="75"/>
        <v>122336.91756272402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11269.772998805256</v>
      </c>
      <c r="O90" s="63">
        <f t="shared" si="76"/>
        <v>19681.720430107525</v>
      </c>
      <c r="P90" s="63">
        <f t="shared" si="76"/>
        <v>30255.675029868577</v>
      </c>
      <c r="Q90" s="63">
        <f t="shared" si="76"/>
        <v>32531.660692951016</v>
      </c>
      <c r="R90" s="63">
        <f t="shared" si="76"/>
        <v>34740.740740740737</v>
      </c>
      <c r="S90" s="63">
        <f t="shared" si="76"/>
        <v>43813.620071684592</v>
      </c>
      <c r="T90" s="63">
        <f t="shared" si="76"/>
        <v>42445.878136200721</v>
      </c>
      <c r="U90" s="63">
        <f t="shared" si="76"/>
        <v>39800.716845878131</v>
      </c>
      <c r="V90" s="63">
        <f t="shared" si="76"/>
        <v>39254.480286738348</v>
      </c>
      <c r="W90" s="63">
        <f t="shared" si="76"/>
        <v>36266.666666666664</v>
      </c>
      <c r="X90" s="63">
        <f t="shared" si="76"/>
        <v>37188.052568697727</v>
      </c>
      <c r="Y90" s="63">
        <f t="shared" si="76"/>
        <v>30419.593787335722</v>
      </c>
      <c r="Z90" s="63">
        <f t="shared" si="76"/>
        <v>29000</v>
      </c>
      <c r="AA90" s="63">
        <f t="shared" si="76"/>
        <v>25587.57467144564</v>
      </c>
      <c r="AB90" s="63">
        <f t="shared" si="76"/>
        <v>19897.252090800477</v>
      </c>
      <c r="AC90" s="63">
        <f t="shared" si="76"/>
        <v>14304.898446833931</v>
      </c>
      <c r="AD90" s="63">
        <f t="shared" si="76"/>
        <v>15635.84229390681</v>
      </c>
      <c r="AE90" s="63">
        <f t="shared" si="76"/>
        <v>18345.519713261649</v>
      </c>
      <c r="AF90" s="63">
        <f t="shared" si="76"/>
        <v>122336.91756272402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11269.772998805256</v>
      </c>
      <c r="O91" s="63">
        <f t="shared" si="77"/>
        <v>19681.720430107525</v>
      </c>
      <c r="P91" s="63">
        <f t="shared" si="77"/>
        <v>30255.675029868577</v>
      </c>
      <c r="Q91" s="63">
        <f t="shared" si="77"/>
        <v>32531.660692951016</v>
      </c>
      <c r="R91" s="63">
        <f t="shared" si="77"/>
        <v>34740.740740740737</v>
      </c>
      <c r="S91" s="63">
        <f t="shared" si="77"/>
        <v>43813.620071684592</v>
      </c>
      <c r="T91" s="63">
        <f t="shared" si="77"/>
        <v>42445.878136200721</v>
      </c>
      <c r="U91" s="63">
        <f t="shared" si="77"/>
        <v>39800.716845878131</v>
      </c>
      <c r="V91" s="63">
        <f t="shared" si="77"/>
        <v>39254.480286738348</v>
      </c>
      <c r="W91" s="63">
        <f t="shared" si="77"/>
        <v>36266.666666666664</v>
      </c>
      <c r="X91" s="63">
        <f t="shared" si="77"/>
        <v>37188.052568697727</v>
      </c>
      <c r="Y91" s="63">
        <f t="shared" si="77"/>
        <v>30419.593787335722</v>
      </c>
      <c r="Z91" s="63">
        <f t="shared" si="77"/>
        <v>29000</v>
      </c>
      <c r="AA91" s="63">
        <f t="shared" si="77"/>
        <v>25587.57467144564</v>
      </c>
      <c r="AB91" s="63">
        <f t="shared" si="77"/>
        <v>19897.252090800477</v>
      </c>
      <c r="AC91" s="63">
        <f t="shared" si="77"/>
        <v>14304.898446833931</v>
      </c>
      <c r="AD91" s="63">
        <f t="shared" si="77"/>
        <v>15635.84229390681</v>
      </c>
      <c r="AE91" s="63">
        <f t="shared" si="77"/>
        <v>18345.519713261649</v>
      </c>
      <c r="AF91" s="63">
        <f t="shared" si="77"/>
        <v>122336.91756272402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11269.772998805256</v>
      </c>
      <c r="O92" s="63">
        <f t="shared" si="78"/>
        <v>19681.720430107525</v>
      </c>
      <c r="P92" s="63">
        <f t="shared" si="78"/>
        <v>30255.675029868577</v>
      </c>
      <c r="Q92" s="63">
        <f t="shared" si="78"/>
        <v>32531.660692951016</v>
      </c>
      <c r="R92" s="63">
        <f t="shared" si="78"/>
        <v>34740.740740740737</v>
      </c>
      <c r="S92" s="63">
        <f t="shared" si="78"/>
        <v>43813.620071684592</v>
      </c>
      <c r="T92" s="63">
        <f t="shared" si="78"/>
        <v>42445.878136200721</v>
      </c>
      <c r="U92" s="63">
        <f t="shared" si="78"/>
        <v>39800.716845878131</v>
      </c>
      <c r="V92" s="63">
        <f t="shared" si="78"/>
        <v>39254.480286738348</v>
      </c>
      <c r="W92" s="63">
        <f t="shared" si="78"/>
        <v>36266.666666666664</v>
      </c>
      <c r="X92" s="63">
        <f t="shared" si="78"/>
        <v>37188.052568697727</v>
      </c>
      <c r="Y92" s="63">
        <f t="shared" si="78"/>
        <v>30419.593787335722</v>
      </c>
      <c r="Z92" s="63">
        <f t="shared" si="78"/>
        <v>29000</v>
      </c>
      <c r="AA92" s="63">
        <f t="shared" si="78"/>
        <v>25587.57467144564</v>
      </c>
      <c r="AB92" s="63">
        <f t="shared" si="78"/>
        <v>19897.252090800477</v>
      </c>
      <c r="AC92" s="63">
        <f t="shared" si="78"/>
        <v>14304.898446833931</v>
      </c>
      <c r="AD92" s="63">
        <f t="shared" si="78"/>
        <v>15635.84229390681</v>
      </c>
      <c r="AE92" s="63">
        <f t="shared" si="78"/>
        <v>18345.519713261649</v>
      </c>
      <c r="AF92" s="63">
        <f t="shared" si="78"/>
        <v>122336.91756272402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11269.772998805256</v>
      </c>
      <c r="O93" s="63">
        <f t="shared" si="79"/>
        <v>19681.720430107525</v>
      </c>
      <c r="P93" s="63">
        <f t="shared" si="79"/>
        <v>30255.675029868577</v>
      </c>
      <c r="Q93" s="63">
        <f t="shared" si="79"/>
        <v>32531.660692951016</v>
      </c>
      <c r="R93" s="63">
        <f t="shared" si="79"/>
        <v>34740.740740740737</v>
      </c>
      <c r="S93" s="63">
        <f t="shared" si="79"/>
        <v>43813.620071684592</v>
      </c>
      <c r="T93" s="63">
        <f t="shared" si="79"/>
        <v>42445.878136200721</v>
      </c>
      <c r="U93" s="63">
        <f t="shared" si="79"/>
        <v>39800.716845878131</v>
      </c>
      <c r="V93" s="63">
        <f t="shared" si="79"/>
        <v>39254.480286738348</v>
      </c>
      <c r="W93" s="63">
        <f t="shared" si="79"/>
        <v>36266.666666666664</v>
      </c>
      <c r="X93" s="63">
        <f t="shared" si="79"/>
        <v>37188.052568697727</v>
      </c>
      <c r="Y93" s="63">
        <f t="shared" si="79"/>
        <v>30419.593787335722</v>
      </c>
      <c r="Z93" s="63">
        <f t="shared" si="79"/>
        <v>29000</v>
      </c>
      <c r="AA93" s="63">
        <f t="shared" si="79"/>
        <v>25587.57467144564</v>
      </c>
      <c r="AB93" s="63">
        <f t="shared" si="79"/>
        <v>19897.252090800477</v>
      </c>
      <c r="AC93" s="63">
        <f t="shared" si="79"/>
        <v>14304.898446833931</v>
      </c>
      <c r="AD93" s="63">
        <f t="shared" si="79"/>
        <v>15635.84229390681</v>
      </c>
      <c r="AE93" s="63">
        <f t="shared" si="79"/>
        <v>18345.519713261649</v>
      </c>
      <c r="AF93" s="63">
        <f t="shared" si="79"/>
        <v>122336.91756272402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11269.772998805256</v>
      </c>
      <c r="O94" s="63">
        <f t="shared" si="80"/>
        <v>19681.720430107525</v>
      </c>
      <c r="P94" s="63">
        <f t="shared" si="80"/>
        <v>30255.675029868577</v>
      </c>
      <c r="Q94" s="63">
        <f t="shared" si="80"/>
        <v>32531.660692951016</v>
      </c>
      <c r="R94" s="63">
        <f t="shared" si="80"/>
        <v>34740.740740740737</v>
      </c>
      <c r="S94" s="63">
        <f t="shared" si="80"/>
        <v>43813.620071684592</v>
      </c>
      <c r="T94" s="63">
        <f t="shared" si="80"/>
        <v>42445.878136200721</v>
      </c>
      <c r="U94" s="63">
        <f t="shared" si="80"/>
        <v>39800.716845878131</v>
      </c>
      <c r="V94" s="63">
        <f t="shared" si="80"/>
        <v>39254.480286738348</v>
      </c>
      <c r="W94" s="63">
        <f t="shared" si="80"/>
        <v>36266.666666666664</v>
      </c>
      <c r="X94" s="63">
        <f t="shared" si="80"/>
        <v>37188.052568697727</v>
      </c>
      <c r="Y94" s="63">
        <f t="shared" si="80"/>
        <v>30419.593787335722</v>
      </c>
      <c r="Z94" s="63">
        <f t="shared" si="80"/>
        <v>29000</v>
      </c>
      <c r="AA94" s="63">
        <f t="shared" si="80"/>
        <v>25587.57467144564</v>
      </c>
      <c r="AB94" s="63">
        <f t="shared" si="80"/>
        <v>19897.252090800477</v>
      </c>
      <c r="AC94" s="63">
        <f t="shared" si="80"/>
        <v>14304.898446833931</v>
      </c>
      <c r="AD94" s="63">
        <f t="shared" si="80"/>
        <v>15635.84229390681</v>
      </c>
      <c r="AE94" s="63">
        <f t="shared" si="80"/>
        <v>18345.519713261649</v>
      </c>
      <c r="AF94" s="63">
        <f t="shared" si="80"/>
        <v>122336.91756272402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14487.933094384707</v>
      </c>
      <c r="K98" s="157">
        <f t="shared" si="82"/>
        <v>38580.645161290326</v>
      </c>
      <c r="L98" s="157">
        <f t="shared" si="82"/>
        <v>58026.284348864989</v>
      </c>
      <c r="M98" s="157">
        <f t="shared" si="82"/>
        <v>84512.544802867385</v>
      </c>
      <c r="N98" s="157">
        <f t="shared" si="82"/>
        <v>101644.68339307049</v>
      </c>
      <c r="O98" s="157">
        <f t="shared" si="82"/>
        <v>72292.47311827958</v>
      </c>
      <c r="P98" s="157">
        <f t="shared" si="82"/>
        <v>78897.491039426532</v>
      </c>
      <c r="Q98" s="157">
        <f t="shared" si="82"/>
        <v>69697.968936678604</v>
      </c>
      <c r="R98" s="157">
        <f t="shared" si="82"/>
        <v>65777.777777777781</v>
      </c>
      <c r="S98" s="157">
        <f t="shared" si="82"/>
        <v>75851.851851851854</v>
      </c>
      <c r="T98" s="157">
        <f t="shared" si="82"/>
        <v>68614.575866188767</v>
      </c>
      <c r="U98" s="157">
        <f t="shared" si="82"/>
        <v>61126.164874551963</v>
      </c>
      <c r="V98" s="157">
        <f t="shared" si="82"/>
        <v>57688.172043010753</v>
      </c>
      <c r="W98" s="157">
        <f t="shared" si="82"/>
        <v>51511.827956989247</v>
      </c>
      <c r="X98" s="157">
        <f t="shared" si="82"/>
        <v>51371.087216248503</v>
      </c>
      <c r="Y98" s="157">
        <f t="shared" si="82"/>
        <v>40981.600955794507</v>
      </c>
      <c r="Z98" s="157">
        <f t="shared" si="82"/>
        <v>38266.666666666664</v>
      </c>
      <c r="AA98" s="157">
        <f t="shared" si="82"/>
        <v>33196.654719235361</v>
      </c>
      <c r="AB98" s="157">
        <f t="shared" si="82"/>
        <v>25390.681003584228</v>
      </c>
      <c r="AC98" s="157">
        <f t="shared" si="82"/>
        <v>18000.477897252091</v>
      </c>
      <c r="AD98" s="157">
        <f t="shared" si="82"/>
        <v>19440.382317801672</v>
      </c>
      <c r="AE98" s="157">
        <f t="shared" si="82"/>
        <v>22530.465949820788</v>
      </c>
      <c r="AF98" s="157">
        <f t="shared" si="82"/>
        <v>148805.25686977297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14487.933094384707</v>
      </c>
      <c r="K99" s="157">
        <f t="shared" si="83"/>
        <v>38580.645161290326</v>
      </c>
      <c r="L99" s="157">
        <f t="shared" si="83"/>
        <v>58026.284348864989</v>
      </c>
      <c r="M99" s="210">
        <f t="shared" si="83"/>
        <v>84512.544802867385</v>
      </c>
      <c r="N99" s="157">
        <f t="shared" si="83"/>
        <v>101644.68339307049</v>
      </c>
      <c r="O99" s="157">
        <f t="shared" si="83"/>
        <v>72292.47311827958</v>
      </c>
      <c r="P99" s="157">
        <f t="shared" si="83"/>
        <v>78897.491039426532</v>
      </c>
      <c r="Q99" s="157">
        <f t="shared" si="83"/>
        <v>69697.968936678604</v>
      </c>
      <c r="R99" s="157">
        <f t="shared" si="83"/>
        <v>65777.777777777781</v>
      </c>
      <c r="S99" s="157">
        <f t="shared" si="83"/>
        <v>75851.851851851854</v>
      </c>
      <c r="T99" s="157">
        <f t="shared" si="83"/>
        <v>68614.575866188767</v>
      </c>
      <c r="U99" s="157">
        <f t="shared" si="83"/>
        <v>61126.164874551963</v>
      </c>
      <c r="V99" s="157">
        <f t="shared" si="83"/>
        <v>57688.172043010753</v>
      </c>
      <c r="W99" s="157">
        <f t="shared" si="83"/>
        <v>51511.827956989247</v>
      </c>
      <c r="X99" s="157">
        <f t="shared" si="83"/>
        <v>51371.087216248503</v>
      </c>
      <c r="Y99" s="157">
        <f t="shared" si="83"/>
        <v>40981.600955794507</v>
      </c>
      <c r="Z99" s="157">
        <f t="shared" si="83"/>
        <v>38266.666666666664</v>
      </c>
      <c r="AA99" s="157">
        <f t="shared" si="83"/>
        <v>33196.654719235361</v>
      </c>
      <c r="AB99" s="157">
        <f t="shared" si="83"/>
        <v>25390.681003584228</v>
      </c>
      <c r="AC99" s="157">
        <f t="shared" si="83"/>
        <v>18000.477897252091</v>
      </c>
      <c r="AD99" s="157">
        <f t="shared" si="83"/>
        <v>19440.382317801672</v>
      </c>
      <c r="AE99" s="157">
        <f t="shared" si="83"/>
        <v>22530.465949820788</v>
      </c>
      <c r="AF99" s="157">
        <f t="shared" si="83"/>
        <v>148805.25686977297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14487.933094384707</v>
      </c>
      <c r="K100" s="157">
        <f t="shared" si="84"/>
        <v>38580.645161290326</v>
      </c>
      <c r="L100" s="157">
        <f t="shared" si="84"/>
        <v>58026.284348864989</v>
      </c>
      <c r="M100" s="210">
        <f t="shared" si="84"/>
        <v>84512.544802867385</v>
      </c>
      <c r="N100" s="157">
        <f t="shared" si="84"/>
        <v>101644.68339307049</v>
      </c>
      <c r="O100" s="157">
        <f t="shared" si="84"/>
        <v>72292.47311827958</v>
      </c>
      <c r="P100" s="157">
        <f t="shared" si="84"/>
        <v>78897.491039426532</v>
      </c>
      <c r="Q100" s="157">
        <f t="shared" si="84"/>
        <v>69697.968936678604</v>
      </c>
      <c r="R100" s="157">
        <f t="shared" si="84"/>
        <v>65777.777777777781</v>
      </c>
      <c r="S100" s="157">
        <f t="shared" si="84"/>
        <v>75851.851851851854</v>
      </c>
      <c r="T100" s="157">
        <f t="shared" si="84"/>
        <v>68614.575866188767</v>
      </c>
      <c r="U100" s="157">
        <f t="shared" si="84"/>
        <v>61126.164874551963</v>
      </c>
      <c r="V100" s="157">
        <f t="shared" si="84"/>
        <v>57688.172043010753</v>
      </c>
      <c r="W100" s="157">
        <f t="shared" si="84"/>
        <v>51511.827956989247</v>
      </c>
      <c r="X100" s="157">
        <f t="shared" si="84"/>
        <v>51371.087216248503</v>
      </c>
      <c r="Y100" s="157">
        <f t="shared" si="84"/>
        <v>40981.600955794507</v>
      </c>
      <c r="Z100" s="157">
        <f t="shared" si="84"/>
        <v>38266.666666666664</v>
      </c>
      <c r="AA100" s="157">
        <f t="shared" si="84"/>
        <v>33196.654719235361</v>
      </c>
      <c r="AB100" s="157">
        <f t="shared" si="84"/>
        <v>25390.681003584228</v>
      </c>
      <c r="AC100" s="157">
        <f t="shared" si="84"/>
        <v>18000.477897252091</v>
      </c>
      <c r="AD100" s="157">
        <f t="shared" si="84"/>
        <v>19440.382317801672</v>
      </c>
      <c r="AE100" s="157">
        <f t="shared" si="84"/>
        <v>22530.465949820788</v>
      </c>
      <c r="AF100" s="157">
        <f t="shared" si="84"/>
        <v>148805.25686977297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14487.933094384707</v>
      </c>
      <c r="K101" s="157">
        <f t="shared" si="85"/>
        <v>38580.645161290326</v>
      </c>
      <c r="L101" s="157">
        <f t="shared" si="85"/>
        <v>58026.284348864989</v>
      </c>
      <c r="M101" s="210">
        <f t="shared" si="85"/>
        <v>84512.544802867385</v>
      </c>
      <c r="N101" s="157">
        <f t="shared" si="85"/>
        <v>101644.68339307049</v>
      </c>
      <c r="O101" s="157">
        <f t="shared" si="85"/>
        <v>72292.47311827958</v>
      </c>
      <c r="P101" s="157">
        <f t="shared" si="85"/>
        <v>78897.491039426532</v>
      </c>
      <c r="Q101" s="157">
        <f t="shared" si="85"/>
        <v>69697.968936678604</v>
      </c>
      <c r="R101" s="157">
        <f t="shared" si="85"/>
        <v>65777.777777777781</v>
      </c>
      <c r="S101" s="157">
        <f t="shared" si="85"/>
        <v>75851.851851851854</v>
      </c>
      <c r="T101" s="157">
        <f t="shared" si="85"/>
        <v>68614.575866188767</v>
      </c>
      <c r="U101" s="157">
        <f t="shared" si="85"/>
        <v>61126.164874551963</v>
      </c>
      <c r="V101" s="157">
        <f t="shared" si="85"/>
        <v>57688.172043010753</v>
      </c>
      <c r="W101" s="157">
        <f t="shared" si="85"/>
        <v>51511.827956989247</v>
      </c>
      <c r="X101" s="157">
        <f t="shared" si="85"/>
        <v>51371.087216248503</v>
      </c>
      <c r="Y101" s="157">
        <f t="shared" si="85"/>
        <v>40981.600955794507</v>
      </c>
      <c r="Z101" s="157">
        <f t="shared" si="85"/>
        <v>38266.666666666664</v>
      </c>
      <c r="AA101" s="157">
        <f t="shared" si="85"/>
        <v>33196.654719235361</v>
      </c>
      <c r="AB101" s="157">
        <f t="shared" si="85"/>
        <v>25390.681003584228</v>
      </c>
      <c r="AC101" s="157">
        <f t="shared" si="85"/>
        <v>18000.477897252091</v>
      </c>
      <c r="AD101" s="157">
        <f t="shared" si="85"/>
        <v>19440.382317801672</v>
      </c>
      <c r="AE101" s="157">
        <f t="shared" si="85"/>
        <v>22530.465949820788</v>
      </c>
      <c r="AF101" s="157">
        <f t="shared" si="85"/>
        <v>148805.25686977297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14487.933094384707</v>
      </c>
      <c r="K102" s="157">
        <f t="shared" si="86"/>
        <v>38580.645161290326</v>
      </c>
      <c r="L102" s="157">
        <f t="shared" si="86"/>
        <v>58026.284348864989</v>
      </c>
      <c r="M102" s="210">
        <f t="shared" si="86"/>
        <v>84512.544802867385</v>
      </c>
      <c r="N102" s="157">
        <f t="shared" si="86"/>
        <v>101644.68339307049</v>
      </c>
      <c r="O102" s="157">
        <f t="shared" si="86"/>
        <v>72292.47311827958</v>
      </c>
      <c r="P102" s="157">
        <f t="shared" si="86"/>
        <v>78897.491039426532</v>
      </c>
      <c r="Q102" s="157">
        <f t="shared" si="86"/>
        <v>69697.968936678604</v>
      </c>
      <c r="R102" s="157">
        <f t="shared" si="86"/>
        <v>65777.777777777781</v>
      </c>
      <c r="S102" s="157">
        <f t="shared" si="86"/>
        <v>75851.851851851854</v>
      </c>
      <c r="T102" s="157">
        <f t="shared" si="86"/>
        <v>68614.575866188767</v>
      </c>
      <c r="U102" s="157">
        <f t="shared" si="86"/>
        <v>61126.164874551963</v>
      </c>
      <c r="V102" s="157">
        <f t="shared" si="86"/>
        <v>57688.172043010753</v>
      </c>
      <c r="W102" s="157">
        <f t="shared" si="86"/>
        <v>51511.827956989247</v>
      </c>
      <c r="X102" s="157">
        <f t="shared" si="86"/>
        <v>51371.087216248503</v>
      </c>
      <c r="Y102" s="157">
        <f t="shared" si="86"/>
        <v>40981.600955794507</v>
      </c>
      <c r="Z102" s="157">
        <f t="shared" si="86"/>
        <v>38266.666666666664</v>
      </c>
      <c r="AA102" s="157">
        <f t="shared" si="86"/>
        <v>33196.654719235361</v>
      </c>
      <c r="AB102" s="157">
        <f t="shared" si="86"/>
        <v>25390.681003584228</v>
      </c>
      <c r="AC102" s="157">
        <f t="shared" si="86"/>
        <v>18000.477897252091</v>
      </c>
      <c r="AD102" s="157">
        <f t="shared" si="86"/>
        <v>19440.382317801672</v>
      </c>
      <c r="AE102" s="157">
        <f t="shared" si="86"/>
        <v>22530.465949820788</v>
      </c>
      <c r="AF102" s="157">
        <f t="shared" si="86"/>
        <v>148805.25686977297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14487.933094384707</v>
      </c>
      <c r="K103" s="157">
        <f t="shared" si="87"/>
        <v>38580.645161290326</v>
      </c>
      <c r="L103" s="157">
        <f t="shared" si="87"/>
        <v>58026.284348864989</v>
      </c>
      <c r="M103" s="210">
        <f t="shared" si="87"/>
        <v>84512.544802867385</v>
      </c>
      <c r="N103" s="157">
        <f t="shared" si="87"/>
        <v>101644.68339307049</v>
      </c>
      <c r="O103" s="157">
        <f t="shared" si="87"/>
        <v>72292.47311827958</v>
      </c>
      <c r="P103" s="157">
        <f t="shared" si="87"/>
        <v>78897.491039426532</v>
      </c>
      <c r="Q103" s="157">
        <f t="shared" si="87"/>
        <v>69697.968936678604</v>
      </c>
      <c r="R103" s="157">
        <f t="shared" si="87"/>
        <v>65777.777777777781</v>
      </c>
      <c r="S103" s="157">
        <f t="shared" si="87"/>
        <v>75851.851851851854</v>
      </c>
      <c r="T103" s="157">
        <f t="shared" si="87"/>
        <v>68614.575866188767</v>
      </c>
      <c r="U103" s="157">
        <f t="shared" si="87"/>
        <v>61126.164874551963</v>
      </c>
      <c r="V103" s="157">
        <f t="shared" si="87"/>
        <v>57688.172043010753</v>
      </c>
      <c r="W103" s="157">
        <f t="shared" si="87"/>
        <v>51511.827956989247</v>
      </c>
      <c r="X103" s="157">
        <f t="shared" si="87"/>
        <v>51371.087216248503</v>
      </c>
      <c r="Y103" s="157">
        <f t="shared" si="87"/>
        <v>40981.600955794507</v>
      </c>
      <c r="Z103" s="157">
        <f t="shared" si="87"/>
        <v>38266.666666666664</v>
      </c>
      <c r="AA103" s="157">
        <f t="shared" si="87"/>
        <v>33196.654719235361</v>
      </c>
      <c r="AB103" s="157">
        <f t="shared" si="87"/>
        <v>25390.681003584228</v>
      </c>
      <c r="AC103" s="157">
        <f t="shared" si="87"/>
        <v>18000.477897252091</v>
      </c>
      <c r="AD103" s="157">
        <f t="shared" si="87"/>
        <v>19440.382317801672</v>
      </c>
      <c r="AE103" s="157">
        <f t="shared" si="87"/>
        <v>22530.465949820788</v>
      </c>
      <c r="AF103" s="157">
        <f t="shared" si="87"/>
        <v>148805.25686977297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14487.933094384707</v>
      </c>
      <c r="K104" s="157">
        <f t="shared" si="88"/>
        <v>38580.645161290326</v>
      </c>
      <c r="L104" s="157">
        <f t="shared" si="88"/>
        <v>58026.284348864989</v>
      </c>
      <c r="M104" s="210">
        <f t="shared" si="88"/>
        <v>84512.544802867385</v>
      </c>
      <c r="N104" s="157">
        <f t="shared" si="88"/>
        <v>101644.68339307049</v>
      </c>
      <c r="O104" s="157">
        <f t="shared" si="88"/>
        <v>72292.47311827958</v>
      </c>
      <c r="P104" s="157">
        <f t="shared" si="88"/>
        <v>78897.491039426532</v>
      </c>
      <c r="Q104" s="157">
        <f t="shared" si="88"/>
        <v>69697.968936678604</v>
      </c>
      <c r="R104" s="157">
        <f t="shared" si="88"/>
        <v>65777.777777777781</v>
      </c>
      <c r="S104" s="157">
        <f t="shared" si="88"/>
        <v>75851.851851851854</v>
      </c>
      <c r="T104" s="157">
        <f t="shared" si="88"/>
        <v>68614.575866188767</v>
      </c>
      <c r="U104" s="157">
        <f t="shared" si="88"/>
        <v>61126.164874551963</v>
      </c>
      <c r="V104" s="157">
        <f t="shared" si="88"/>
        <v>57688.172043010753</v>
      </c>
      <c r="W104" s="157">
        <f t="shared" si="88"/>
        <v>51511.827956989247</v>
      </c>
      <c r="X104" s="157">
        <f t="shared" si="88"/>
        <v>51371.087216248503</v>
      </c>
      <c r="Y104" s="157">
        <f t="shared" si="88"/>
        <v>40981.600955794507</v>
      </c>
      <c r="Z104" s="157">
        <f t="shared" si="88"/>
        <v>38266.666666666664</v>
      </c>
      <c r="AA104" s="157">
        <f t="shared" si="88"/>
        <v>33196.654719235361</v>
      </c>
      <c r="AB104" s="157">
        <f t="shared" si="88"/>
        <v>25390.681003584228</v>
      </c>
      <c r="AC104" s="157">
        <f t="shared" si="88"/>
        <v>18000.477897252091</v>
      </c>
      <c r="AD104" s="157">
        <f t="shared" si="88"/>
        <v>19440.382317801672</v>
      </c>
      <c r="AE104" s="157">
        <f t="shared" si="88"/>
        <v>22530.465949820788</v>
      </c>
      <c r="AF104" s="157">
        <f t="shared" si="88"/>
        <v>148805.25686977297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14487.933094384707</v>
      </c>
      <c r="K105" s="157">
        <f t="shared" si="89"/>
        <v>38580.645161290326</v>
      </c>
      <c r="L105" s="157">
        <f t="shared" si="89"/>
        <v>58026.284348864989</v>
      </c>
      <c r="M105" s="210">
        <f t="shared" si="89"/>
        <v>84512.544802867385</v>
      </c>
      <c r="N105" s="157">
        <f t="shared" si="89"/>
        <v>101644.68339307049</v>
      </c>
      <c r="O105" s="157">
        <f t="shared" si="89"/>
        <v>72292.47311827958</v>
      </c>
      <c r="P105" s="157">
        <f t="shared" si="89"/>
        <v>78897.491039426532</v>
      </c>
      <c r="Q105" s="157">
        <f t="shared" si="89"/>
        <v>69697.968936678604</v>
      </c>
      <c r="R105" s="157">
        <f t="shared" si="89"/>
        <v>65777.777777777781</v>
      </c>
      <c r="S105" s="157">
        <f t="shared" si="89"/>
        <v>75851.851851851854</v>
      </c>
      <c r="T105" s="157">
        <f t="shared" si="89"/>
        <v>68614.575866188767</v>
      </c>
      <c r="U105" s="157">
        <f t="shared" si="89"/>
        <v>61126.164874551963</v>
      </c>
      <c r="V105" s="157">
        <f t="shared" si="89"/>
        <v>57688.172043010753</v>
      </c>
      <c r="W105" s="157">
        <f t="shared" si="89"/>
        <v>51511.827956989247</v>
      </c>
      <c r="X105" s="157">
        <f t="shared" si="89"/>
        <v>51371.087216248503</v>
      </c>
      <c r="Y105" s="157">
        <f t="shared" si="89"/>
        <v>40981.600955794507</v>
      </c>
      <c r="Z105" s="157">
        <f t="shared" si="89"/>
        <v>38266.666666666664</v>
      </c>
      <c r="AA105" s="157">
        <f t="shared" si="89"/>
        <v>33196.654719235361</v>
      </c>
      <c r="AB105" s="157">
        <f t="shared" si="89"/>
        <v>25390.681003584228</v>
      </c>
      <c r="AC105" s="157">
        <f t="shared" si="89"/>
        <v>18000.477897252091</v>
      </c>
      <c r="AD105" s="157">
        <f t="shared" si="89"/>
        <v>19440.382317801672</v>
      </c>
      <c r="AE105" s="157">
        <f t="shared" si="89"/>
        <v>22530.465949820788</v>
      </c>
      <c r="AF105" s="157">
        <f t="shared" si="89"/>
        <v>148805.25686977297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14487.933094384707</v>
      </c>
      <c r="K106" s="157">
        <f t="shared" si="90"/>
        <v>38580.645161290326</v>
      </c>
      <c r="L106" s="157">
        <f t="shared" si="90"/>
        <v>58026.284348864989</v>
      </c>
      <c r="M106" s="210">
        <f t="shared" si="90"/>
        <v>84512.544802867385</v>
      </c>
      <c r="N106" s="157">
        <f t="shared" si="90"/>
        <v>101644.68339307049</v>
      </c>
      <c r="O106" s="157">
        <f t="shared" si="90"/>
        <v>72292.47311827958</v>
      </c>
      <c r="P106" s="157">
        <f t="shared" si="90"/>
        <v>78897.491039426532</v>
      </c>
      <c r="Q106" s="157">
        <f t="shared" si="90"/>
        <v>69697.968936678604</v>
      </c>
      <c r="R106" s="157">
        <f t="shared" si="90"/>
        <v>65777.777777777781</v>
      </c>
      <c r="S106" s="157">
        <f t="shared" si="90"/>
        <v>75851.851851851854</v>
      </c>
      <c r="T106" s="157">
        <f t="shared" si="90"/>
        <v>68614.575866188767</v>
      </c>
      <c r="U106" s="157">
        <f t="shared" si="90"/>
        <v>61126.164874551963</v>
      </c>
      <c r="V106" s="157">
        <f t="shared" si="90"/>
        <v>57688.172043010753</v>
      </c>
      <c r="W106" s="157">
        <f t="shared" si="90"/>
        <v>51511.827956989247</v>
      </c>
      <c r="X106" s="157">
        <f t="shared" si="90"/>
        <v>51371.087216248503</v>
      </c>
      <c r="Y106" s="157">
        <f t="shared" si="90"/>
        <v>40981.600955794507</v>
      </c>
      <c r="Z106" s="157">
        <f t="shared" si="90"/>
        <v>38266.666666666664</v>
      </c>
      <c r="AA106" s="157">
        <f t="shared" si="90"/>
        <v>33196.654719235361</v>
      </c>
      <c r="AB106" s="157">
        <f t="shared" si="90"/>
        <v>25390.681003584228</v>
      </c>
      <c r="AC106" s="157">
        <f t="shared" si="90"/>
        <v>18000.477897252091</v>
      </c>
      <c r="AD106" s="157">
        <f t="shared" si="90"/>
        <v>19440.382317801672</v>
      </c>
      <c r="AE106" s="157">
        <f t="shared" si="90"/>
        <v>22530.465949820788</v>
      </c>
      <c r="AF106" s="157">
        <f t="shared" si="90"/>
        <v>148805.25686977297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14487.933094384707</v>
      </c>
      <c r="K107" s="157">
        <f t="shared" si="91"/>
        <v>38580.645161290326</v>
      </c>
      <c r="L107" s="157">
        <f t="shared" si="91"/>
        <v>58026.284348864989</v>
      </c>
      <c r="M107" s="210">
        <f t="shared" si="91"/>
        <v>84512.544802867385</v>
      </c>
      <c r="N107" s="157">
        <f t="shared" si="91"/>
        <v>101644.68339307049</v>
      </c>
      <c r="O107" s="157">
        <f t="shared" si="91"/>
        <v>72292.47311827958</v>
      </c>
      <c r="P107" s="157">
        <f t="shared" si="91"/>
        <v>78897.491039426532</v>
      </c>
      <c r="Q107" s="157">
        <f t="shared" si="91"/>
        <v>69697.968936678604</v>
      </c>
      <c r="R107" s="157">
        <f t="shared" si="91"/>
        <v>65777.777777777781</v>
      </c>
      <c r="S107" s="157">
        <f t="shared" si="91"/>
        <v>75851.851851851854</v>
      </c>
      <c r="T107" s="157">
        <f t="shared" si="91"/>
        <v>68614.575866188767</v>
      </c>
      <c r="U107" s="157">
        <f t="shared" si="91"/>
        <v>61126.164874551963</v>
      </c>
      <c r="V107" s="157">
        <f t="shared" si="91"/>
        <v>57688.172043010753</v>
      </c>
      <c r="W107" s="157">
        <f t="shared" si="91"/>
        <v>51511.827956989247</v>
      </c>
      <c r="X107" s="157">
        <f t="shared" si="91"/>
        <v>51371.087216248503</v>
      </c>
      <c r="Y107" s="157">
        <f t="shared" si="91"/>
        <v>40981.600955794507</v>
      </c>
      <c r="Z107" s="157">
        <f t="shared" si="91"/>
        <v>38266.666666666664</v>
      </c>
      <c r="AA107" s="157">
        <f t="shared" si="91"/>
        <v>33196.654719235361</v>
      </c>
      <c r="AB107" s="157">
        <f t="shared" si="91"/>
        <v>25390.681003584228</v>
      </c>
      <c r="AC107" s="157">
        <f t="shared" si="91"/>
        <v>18000.477897252091</v>
      </c>
      <c r="AD107" s="157">
        <f t="shared" si="91"/>
        <v>19440.382317801672</v>
      </c>
      <c r="AE107" s="157">
        <f t="shared" si="91"/>
        <v>22530.465949820788</v>
      </c>
      <c r="AF107" s="157">
        <f t="shared" si="91"/>
        <v>148805.25686977297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14487.933094384707</v>
      </c>
      <c r="K108" s="157">
        <f t="shared" si="92"/>
        <v>38580.645161290326</v>
      </c>
      <c r="L108" s="157">
        <f t="shared" si="92"/>
        <v>58026.284348864989</v>
      </c>
      <c r="M108" s="210">
        <f t="shared" si="92"/>
        <v>84512.544802867385</v>
      </c>
      <c r="N108" s="157">
        <f t="shared" si="92"/>
        <v>101644.68339307049</v>
      </c>
      <c r="O108" s="157">
        <f t="shared" si="92"/>
        <v>72292.47311827958</v>
      </c>
      <c r="P108" s="157">
        <f t="shared" si="92"/>
        <v>78897.491039426532</v>
      </c>
      <c r="Q108" s="157">
        <f t="shared" si="92"/>
        <v>69697.968936678604</v>
      </c>
      <c r="R108" s="157">
        <f t="shared" si="92"/>
        <v>65777.777777777781</v>
      </c>
      <c r="S108" s="157">
        <f t="shared" si="92"/>
        <v>75851.851851851854</v>
      </c>
      <c r="T108" s="157">
        <f t="shared" si="92"/>
        <v>68614.575866188767</v>
      </c>
      <c r="U108" s="157">
        <f t="shared" si="92"/>
        <v>61126.164874551963</v>
      </c>
      <c r="V108" s="157">
        <f t="shared" si="92"/>
        <v>57688.172043010753</v>
      </c>
      <c r="W108" s="157">
        <f t="shared" si="92"/>
        <v>51511.827956989247</v>
      </c>
      <c r="X108" s="157">
        <f t="shared" si="92"/>
        <v>51371.087216248503</v>
      </c>
      <c r="Y108" s="157">
        <f t="shared" si="92"/>
        <v>40981.600955794507</v>
      </c>
      <c r="Z108" s="157">
        <f t="shared" si="92"/>
        <v>38266.666666666664</v>
      </c>
      <c r="AA108" s="157">
        <f t="shared" si="92"/>
        <v>33196.654719235361</v>
      </c>
      <c r="AB108" s="157">
        <f t="shared" si="92"/>
        <v>25390.681003584228</v>
      </c>
      <c r="AC108" s="157">
        <f t="shared" si="92"/>
        <v>18000.477897252091</v>
      </c>
      <c r="AD108" s="157">
        <f t="shared" si="92"/>
        <v>19440.382317801672</v>
      </c>
      <c r="AE108" s="157">
        <f t="shared" si="92"/>
        <v>22530.465949820788</v>
      </c>
      <c r="AF108" s="157">
        <f t="shared" si="92"/>
        <v>148805.25686977297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14487.933094384707</v>
      </c>
      <c r="K109" s="157">
        <f t="shared" si="93"/>
        <v>38580.645161290326</v>
      </c>
      <c r="L109" s="157">
        <f t="shared" si="93"/>
        <v>58026.284348864989</v>
      </c>
      <c r="M109" s="210">
        <f t="shared" si="93"/>
        <v>84512.544802867385</v>
      </c>
      <c r="N109" s="157">
        <f t="shared" si="93"/>
        <v>101644.68339307049</v>
      </c>
      <c r="O109" s="157">
        <f t="shared" si="93"/>
        <v>72292.47311827958</v>
      </c>
      <c r="P109" s="157">
        <f t="shared" si="93"/>
        <v>78897.491039426532</v>
      </c>
      <c r="Q109" s="157">
        <f t="shared" si="93"/>
        <v>69697.968936678604</v>
      </c>
      <c r="R109" s="157">
        <f t="shared" si="93"/>
        <v>65777.777777777781</v>
      </c>
      <c r="S109" s="157">
        <f t="shared" si="93"/>
        <v>75851.851851851854</v>
      </c>
      <c r="T109" s="157">
        <f t="shared" si="93"/>
        <v>68614.575866188767</v>
      </c>
      <c r="U109" s="157">
        <f t="shared" si="93"/>
        <v>61126.164874551963</v>
      </c>
      <c r="V109" s="157">
        <f t="shared" si="93"/>
        <v>57688.172043010753</v>
      </c>
      <c r="W109" s="157">
        <f t="shared" si="93"/>
        <v>51511.827956989247</v>
      </c>
      <c r="X109" s="157">
        <f t="shared" si="93"/>
        <v>51371.087216248503</v>
      </c>
      <c r="Y109" s="157">
        <f t="shared" si="93"/>
        <v>40981.600955794507</v>
      </c>
      <c r="Z109" s="157">
        <f t="shared" si="93"/>
        <v>38266.666666666664</v>
      </c>
      <c r="AA109" s="157">
        <f t="shared" si="93"/>
        <v>33196.654719235361</v>
      </c>
      <c r="AB109" s="157">
        <f t="shared" si="93"/>
        <v>25390.681003584228</v>
      </c>
      <c r="AC109" s="157">
        <f t="shared" si="93"/>
        <v>18000.477897252091</v>
      </c>
      <c r="AD109" s="157">
        <f t="shared" si="93"/>
        <v>19440.382317801672</v>
      </c>
      <c r="AE109" s="157">
        <f t="shared" si="93"/>
        <v>22530.465949820788</v>
      </c>
      <c r="AF109" s="157">
        <f t="shared" si="93"/>
        <v>148805.25686977297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14487.933094384707</v>
      </c>
      <c r="K110" s="157">
        <f t="shared" si="94"/>
        <v>38580.645161290326</v>
      </c>
      <c r="L110" s="157">
        <f t="shared" si="94"/>
        <v>58026.284348864989</v>
      </c>
      <c r="M110" s="210">
        <f t="shared" si="94"/>
        <v>84512.544802867385</v>
      </c>
      <c r="N110" s="157">
        <f t="shared" si="94"/>
        <v>101644.68339307049</v>
      </c>
      <c r="O110" s="157">
        <f t="shared" si="94"/>
        <v>72292.47311827958</v>
      </c>
      <c r="P110" s="157">
        <f t="shared" si="94"/>
        <v>78897.491039426532</v>
      </c>
      <c r="Q110" s="157">
        <f t="shared" si="94"/>
        <v>69697.968936678604</v>
      </c>
      <c r="R110" s="157">
        <f t="shared" si="94"/>
        <v>65777.777777777781</v>
      </c>
      <c r="S110" s="157">
        <f t="shared" si="94"/>
        <v>75851.851851851854</v>
      </c>
      <c r="T110" s="157">
        <f t="shared" si="94"/>
        <v>68614.575866188767</v>
      </c>
      <c r="U110" s="157">
        <f t="shared" si="94"/>
        <v>61126.164874551963</v>
      </c>
      <c r="V110" s="157">
        <f t="shared" si="94"/>
        <v>57688.172043010753</v>
      </c>
      <c r="W110" s="157">
        <f t="shared" si="94"/>
        <v>51511.827956989247</v>
      </c>
      <c r="X110" s="157">
        <f t="shared" si="94"/>
        <v>51371.087216248503</v>
      </c>
      <c r="Y110" s="157">
        <f t="shared" si="94"/>
        <v>40981.600955794507</v>
      </c>
      <c r="Z110" s="157">
        <f t="shared" si="94"/>
        <v>38266.666666666664</v>
      </c>
      <c r="AA110" s="157">
        <f t="shared" si="94"/>
        <v>33196.654719235361</v>
      </c>
      <c r="AB110" s="157">
        <f t="shared" si="94"/>
        <v>25390.681003584228</v>
      </c>
      <c r="AC110" s="157">
        <f t="shared" si="94"/>
        <v>18000.477897252091</v>
      </c>
      <c r="AD110" s="157">
        <f t="shared" si="94"/>
        <v>19440.382317801672</v>
      </c>
      <c r="AE110" s="157">
        <f t="shared" si="94"/>
        <v>22530.465949820788</v>
      </c>
      <c r="AF110" s="157">
        <f t="shared" si="94"/>
        <v>148805.25686977297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14487.933094384707</v>
      </c>
      <c r="K111" s="157">
        <f t="shared" si="95"/>
        <v>38580.645161290326</v>
      </c>
      <c r="L111" s="157">
        <f t="shared" si="95"/>
        <v>58026.284348864989</v>
      </c>
      <c r="M111" s="210">
        <f t="shared" si="95"/>
        <v>84512.544802867385</v>
      </c>
      <c r="N111" s="157">
        <f t="shared" si="95"/>
        <v>101644.68339307049</v>
      </c>
      <c r="O111" s="157">
        <f t="shared" si="95"/>
        <v>72292.47311827958</v>
      </c>
      <c r="P111" s="157">
        <f t="shared" si="95"/>
        <v>78897.491039426532</v>
      </c>
      <c r="Q111" s="157">
        <f t="shared" si="95"/>
        <v>69697.968936678604</v>
      </c>
      <c r="R111" s="157">
        <f t="shared" si="95"/>
        <v>65777.777777777781</v>
      </c>
      <c r="S111" s="157">
        <f t="shared" si="95"/>
        <v>75851.851851851854</v>
      </c>
      <c r="T111" s="157">
        <f t="shared" si="95"/>
        <v>68614.575866188767</v>
      </c>
      <c r="U111" s="157">
        <f t="shared" si="95"/>
        <v>61126.164874551963</v>
      </c>
      <c r="V111" s="157">
        <f t="shared" si="95"/>
        <v>57688.172043010753</v>
      </c>
      <c r="W111" s="157">
        <f t="shared" si="95"/>
        <v>51511.827956989247</v>
      </c>
      <c r="X111" s="157">
        <f t="shared" si="95"/>
        <v>51371.087216248503</v>
      </c>
      <c r="Y111" s="157">
        <f t="shared" si="95"/>
        <v>40981.600955794507</v>
      </c>
      <c r="Z111" s="157">
        <f t="shared" si="95"/>
        <v>38266.666666666664</v>
      </c>
      <c r="AA111" s="157">
        <f t="shared" si="95"/>
        <v>33196.654719235361</v>
      </c>
      <c r="AB111" s="157">
        <f t="shared" si="95"/>
        <v>25390.681003584228</v>
      </c>
      <c r="AC111" s="157">
        <f t="shared" si="95"/>
        <v>18000.477897252091</v>
      </c>
      <c r="AD111" s="157">
        <f t="shared" si="95"/>
        <v>19440.382317801672</v>
      </c>
      <c r="AE111" s="157">
        <f t="shared" si="95"/>
        <v>22530.465949820788</v>
      </c>
      <c r="AF111" s="157">
        <f t="shared" si="95"/>
        <v>148805.25686977297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14487.933094384707</v>
      </c>
      <c r="K112" s="157">
        <f t="shared" si="96"/>
        <v>38580.645161290326</v>
      </c>
      <c r="L112" s="157">
        <f t="shared" si="96"/>
        <v>58026.284348864989</v>
      </c>
      <c r="M112" s="210">
        <f t="shared" si="96"/>
        <v>84512.544802867385</v>
      </c>
      <c r="N112" s="157">
        <f t="shared" si="96"/>
        <v>101644.68339307049</v>
      </c>
      <c r="O112" s="157">
        <f t="shared" si="96"/>
        <v>72292.47311827958</v>
      </c>
      <c r="P112" s="157">
        <f t="shared" si="96"/>
        <v>78897.491039426532</v>
      </c>
      <c r="Q112" s="157">
        <f t="shared" si="96"/>
        <v>69697.968936678604</v>
      </c>
      <c r="R112" s="157">
        <f t="shared" si="96"/>
        <v>65777.777777777781</v>
      </c>
      <c r="S112" s="157">
        <f t="shared" si="96"/>
        <v>75851.851851851854</v>
      </c>
      <c r="T112" s="157">
        <f t="shared" si="96"/>
        <v>68614.575866188767</v>
      </c>
      <c r="U112" s="157">
        <f t="shared" si="96"/>
        <v>61126.164874551963</v>
      </c>
      <c r="V112" s="157">
        <f t="shared" si="96"/>
        <v>57688.172043010753</v>
      </c>
      <c r="W112" s="157">
        <f t="shared" si="96"/>
        <v>51511.827956989247</v>
      </c>
      <c r="X112" s="157">
        <f t="shared" si="96"/>
        <v>51371.087216248503</v>
      </c>
      <c r="Y112" s="157">
        <f t="shared" si="96"/>
        <v>40981.600955794507</v>
      </c>
      <c r="Z112" s="157">
        <f t="shared" si="96"/>
        <v>38266.666666666664</v>
      </c>
      <c r="AA112" s="157">
        <f t="shared" si="96"/>
        <v>33196.654719235361</v>
      </c>
      <c r="AB112" s="157">
        <f t="shared" si="96"/>
        <v>25390.681003584228</v>
      </c>
      <c r="AC112" s="157">
        <f t="shared" si="96"/>
        <v>18000.477897252091</v>
      </c>
      <c r="AD112" s="157">
        <f t="shared" si="96"/>
        <v>19440.382317801672</v>
      </c>
      <c r="AE112" s="157">
        <f t="shared" si="96"/>
        <v>22530.465949820788</v>
      </c>
      <c r="AF112" s="157">
        <f t="shared" si="96"/>
        <v>148805.25686977297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14487.933094384707</v>
      </c>
      <c r="K113" s="157">
        <f t="shared" si="97"/>
        <v>38580.645161290326</v>
      </c>
      <c r="L113" s="157">
        <f t="shared" si="97"/>
        <v>58026.284348864989</v>
      </c>
      <c r="M113" s="210">
        <f t="shared" si="97"/>
        <v>84512.544802867385</v>
      </c>
      <c r="N113" s="157">
        <f t="shared" si="97"/>
        <v>101644.68339307049</v>
      </c>
      <c r="O113" s="157">
        <f t="shared" si="97"/>
        <v>72292.47311827958</v>
      </c>
      <c r="P113" s="157">
        <f t="shared" si="97"/>
        <v>78897.491039426532</v>
      </c>
      <c r="Q113" s="157">
        <f t="shared" si="97"/>
        <v>69697.968936678604</v>
      </c>
      <c r="R113" s="157">
        <f t="shared" si="97"/>
        <v>65777.777777777781</v>
      </c>
      <c r="S113" s="157">
        <f t="shared" si="97"/>
        <v>75851.851851851854</v>
      </c>
      <c r="T113" s="157">
        <f t="shared" si="97"/>
        <v>68614.575866188767</v>
      </c>
      <c r="U113" s="157">
        <f t="shared" si="97"/>
        <v>61126.164874551963</v>
      </c>
      <c r="V113" s="157">
        <f t="shared" si="97"/>
        <v>57688.172043010753</v>
      </c>
      <c r="W113" s="157">
        <f t="shared" si="97"/>
        <v>51511.827956989247</v>
      </c>
      <c r="X113" s="157">
        <f t="shared" si="97"/>
        <v>51371.087216248503</v>
      </c>
      <c r="Y113" s="157">
        <f t="shared" si="97"/>
        <v>40981.600955794507</v>
      </c>
      <c r="Z113" s="157">
        <f t="shared" si="97"/>
        <v>38266.666666666664</v>
      </c>
      <c r="AA113" s="157">
        <f t="shared" si="97"/>
        <v>33196.654719235361</v>
      </c>
      <c r="AB113" s="157">
        <f t="shared" si="97"/>
        <v>25390.681003584228</v>
      </c>
      <c r="AC113" s="157">
        <f t="shared" si="97"/>
        <v>18000.477897252091</v>
      </c>
      <c r="AD113" s="157">
        <f t="shared" si="97"/>
        <v>19440.382317801672</v>
      </c>
      <c r="AE113" s="157">
        <f t="shared" si="97"/>
        <v>22530.465949820788</v>
      </c>
      <c r="AF113" s="157">
        <f t="shared" si="97"/>
        <v>148805.25686977297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14487.933094384707</v>
      </c>
      <c r="K114" s="157">
        <f t="shared" si="98"/>
        <v>38580.645161290326</v>
      </c>
      <c r="L114" s="157">
        <f t="shared" si="98"/>
        <v>58026.284348864989</v>
      </c>
      <c r="M114" s="210">
        <f t="shared" si="98"/>
        <v>84512.544802867385</v>
      </c>
      <c r="N114" s="157">
        <f t="shared" si="98"/>
        <v>101644.68339307049</v>
      </c>
      <c r="O114" s="157">
        <f t="shared" si="98"/>
        <v>72292.47311827958</v>
      </c>
      <c r="P114" s="157">
        <f t="shared" si="98"/>
        <v>78897.491039426532</v>
      </c>
      <c r="Q114" s="157">
        <f t="shared" si="98"/>
        <v>69697.968936678604</v>
      </c>
      <c r="R114" s="157">
        <f t="shared" si="98"/>
        <v>65777.777777777781</v>
      </c>
      <c r="S114" s="157">
        <f t="shared" si="98"/>
        <v>75851.851851851854</v>
      </c>
      <c r="T114" s="157">
        <f t="shared" si="98"/>
        <v>68614.575866188767</v>
      </c>
      <c r="U114" s="157">
        <f t="shared" si="98"/>
        <v>61126.164874551963</v>
      </c>
      <c r="V114" s="157">
        <f t="shared" si="98"/>
        <v>57688.172043010753</v>
      </c>
      <c r="W114" s="157">
        <f t="shared" si="98"/>
        <v>51511.827956989247</v>
      </c>
      <c r="X114" s="157">
        <f t="shared" si="98"/>
        <v>51371.087216248503</v>
      </c>
      <c r="Y114" s="157">
        <f t="shared" si="98"/>
        <v>40981.600955794507</v>
      </c>
      <c r="Z114" s="157">
        <f t="shared" si="98"/>
        <v>38266.666666666664</v>
      </c>
      <c r="AA114" s="157">
        <f t="shared" si="98"/>
        <v>33196.654719235361</v>
      </c>
      <c r="AB114" s="157">
        <f t="shared" si="98"/>
        <v>25390.681003584228</v>
      </c>
      <c r="AC114" s="157">
        <f t="shared" si="98"/>
        <v>18000.477897252091</v>
      </c>
      <c r="AD114" s="157">
        <f t="shared" si="98"/>
        <v>19440.382317801672</v>
      </c>
      <c r="AE114" s="157">
        <f t="shared" si="98"/>
        <v>22530.465949820788</v>
      </c>
      <c r="AF114" s="157">
        <f t="shared" si="98"/>
        <v>148805.25686977297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14487.933094384707</v>
      </c>
      <c r="K115" s="157">
        <f t="shared" si="99"/>
        <v>38580.645161290326</v>
      </c>
      <c r="L115" s="157">
        <f t="shared" si="99"/>
        <v>58026.284348864989</v>
      </c>
      <c r="M115" s="210">
        <f t="shared" si="99"/>
        <v>84512.544802867385</v>
      </c>
      <c r="N115" s="157">
        <f t="shared" si="99"/>
        <v>101644.68339307049</v>
      </c>
      <c r="O115" s="157">
        <f t="shared" si="99"/>
        <v>72292.47311827958</v>
      </c>
      <c r="P115" s="157">
        <f t="shared" si="99"/>
        <v>78897.491039426532</v>
      </c>
      <c r="Q115" s="157">
        <f t="shared" si="99"/>
        <v>69697.968936678604</v>
      </c>
      <c r="R115" s="157">
        <f t="shared" si="99"/>
        <v>65777.777777777781</v>
      </c>
      <c r="S115" s="157">
        <f t="shared" si="99"/>
        <v>75851.851851851854</v>
      </c>
      <c r="T115" s="157">
        <f t="shared" si="99"/>
        <v>68614.575866188767</v>
      </c>
      <c r="U115" s="157">
        <f t="shared" si="99"/>
        <v>61126.164874551963</v>
      </c>
      <c r="V115" s="157">
        <f t="shared" si="99"/>
        <v>57688.172043010753</v>
      </c>
      <c r="W115" s="157">
        <f t="shared" si="99"/>
        <v>51511.827956989247</v>
      </c>
      <c r="X115" s="157">
        <f t="shared" si="99"/>
        <v>51371.087216248503</v>
      </c>
      <c r="Y115" s="157">
        <f t="shared" si="99"/>
        <v>40981.600955794507</v>
      </c>
      <c r="Z115" s="157">
        <f t="shared" si="99"/>
        <v>38266.666666666664</v>
      </c>
      <c r="AA115" s="157">
        <f t="shared" si="99"/>
        <v>33196.654719235361</v>
      </c>
      <c r="AB115" s="157">
        <f t="shared" si="99"/>
        <v>25390.681003584228</v>
      </c>
      <c r="AC115" s="157">
        <f t="shared" si="99"/>
        <v>18000.477897252091</v>
      </c>
      <c r="AD115" s="157">
        <f t="shared" si="99"/>
        <v>19440.382317801672</v>
      </c>
      <c r="AE115" s="157">
        <f t="shared" si="99"/>
        <v>22530.465949820788</v>
      </c>
      <c r="AF115" s="157">
        <f t="shared" si="99"/>
        <v>148805.25686977297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14487.933094384707</v>
      </c>
      <c r="K116" s="157">
        <f t="shared" si="100"/>
        <v>38580.645161290326</v>
      </c>
      <c r="L116" s="157">
        <f t="shared" si="100"/>
        <v>58026.284348864989</v>
      </c>
      <c r="M116" s="210">
        <f t="shared" si="100"/>
        <v>84512.544802867385</v>
      </c>
      <c r="N116" s="157">
        <f t="shared" si="100"/>
        <v>101644.68339307049</v>
      </c>
      <c r="O116" s="157">
        <f t="shared" si="100"/>
        <v>72292.47311827958</v>
      </c>
      <c r="P116" s="157">
        <f t="shared" si="100"/>
        <v>78897.491039426532</v>
      </c>
      <c r="Q116" s="157">
        <f t="shared" si="100"/>
        <v>69697.968936678604</v>
      </c>
      <c r="R116" s="157">
        <f t="shared" si="100"/>
        <v>65777.777777777781</v>
      </c>
      <c r="S116" s="157">
        <f t="shared" si="100"/>
        <v>75851.851851851854</v>
      </c>
      <c r="T116" s="157">
        <f t="shared" si="100"/>
        <v>68614.575866188767</v>
      </c>
      <c r="U116" s="157">
        <f t="shared" si="100"/>
        <v>61126.164874551963</v>
      </c>
      <c r="V116" s="157">
        <f t="shared" si="100"/>
        <v>57688.172043010753</v>
      </c>
      <c r="W116" s="157">
        <f t="shared" si="100"/>
        <v>51511.827956989247</v>
      </c>
      <c r="X116" s="157">
        <f t="shared" si="100"/>
        <v>51371.087216248503</v>
      </c>
      <c r="Y116" s="157">
        <f t="shared" si="100"/>
        <v>40981.600955794507</v>
      </c>
      <c r="Z116" s="157">
        <f t="shared" si="100"/>
        <v>38266.666666666664</v>
      </c>
      <c r="AA116" s="157">
        <f t="shared" si="100"/>
        <v>33196.654719235361</v>
      </c>
      <c r="AB116" s="157">
        <f t="shared" si="100"/>
        <v>25390.681003584228</v>
      </c>
      <c r="AC116" s="157">
        <f t="shared" si="100"/>
        <v>18000.477897252091</v>
      </c>
      <c r="AD116" s="157">
        <f t="shared" si="100"/>
        <v>19440.382317801672</v>
      </c>
      <c r="AE116" s="157">
        <f t="shared" si="100"/>
        <v>22530.465949820788</v>
      </c>
      <c r="AF116" s="157">
        <f t="shared" si="100"/>
        <v>148805.25686977297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14487.933094384707</v>
      </c>
      <c r="K117" s="157">
        <f t="shared" si="101"/>
        <v>38580.645161290326</v>
      </c>
      <c r="L117" s="157">
        <f t="shared" si="101"/>
        <v>58026.284348864989</v>
      </c>
      <c r="M117" s="210">
        <f t="shared" si="101"/>
        <v>84512.544802867385</v>
      </c>
      <c r="N117" s="157">
        <f t="shared" si="101"/>
        <v>101644.68339307049</v>
      </c>
      <c r="O117" s="157">
        <f t="shared" si="101"/>
        <v>72292.47311827958</v>
      </c>
      <c r="P117" s="157">
        <f t="shared" si="101"/>
        <v>78897.491039426532</v>
      </c>
      <c r="Q117" s="157">
        <f t="shared" si="101"/>
        <v>69697.968936678604</v>
      </c>
      <c r="R117" s="157">
        <f t="shared" si="101"/>
        <v>65777.777777777781</v>
      </c>
      <c r="S117" s="157">
        <f t="shared" si="101"/>
        <v>75851.851851851854</v>
      </c>
      <c r="T117" s="157">
        <f t="shared" si="101"/>
        <v>68614.575866188767</v>
      </c>
      <c r="U117" s="157">
        <f t="shared" si="101"/>
        <v>61126.164874551963</v>
      </c>
      <c r="V117" s="157">
        <f t="shared" si="101"/>
        <v>57688.172043010753</v>
      </c>
      <c r="W117" s="157">
        <f t="shared" si="101"/>
        <v>51511.827956989247</v>
      </c>
      <c r="X117" s="157">
        <f t="shared" si="101"/>
        <v>51371.087216248503</v>
      </c>
      <c r="Y117" s="157">
        <f t="shared" si="101"/>
        <v>40981.600955794507</v>
      </c>
      <c r="Z117" s="157">
        <f t="shared" si="101"/>
        <v>38266.666666666664</v>
      </c>
      <c r="AA117" s="157">
        <f t="shared" si="101"/>
        <v>33196.654719235361</v>
      </c>
      <c r="AB117" s="157">
        <f t="shared" si="101"/>
        <v>25390.681003584228</v>
      </c>
      <c r="AC117" s="157">
        <f t="shared" si="101"/>
        <v>18000.477897252091</v>
      </c>
      <c r="AD117" s="157">
        <f t="shared" si="101"/>
        <v>19440.382317801672</v>
      </c>
      <c r="AE117" s="157">
        <f t="shared" si="101"/>
        <v>22530.465949820788</v>
      </c>
      <c r="AF117" s="157">
        <f t="shared" si="101"/>
        <v>148805.25686977297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14487.933094384707</v>
      </c>
      <c r="K118" s="157">
        <f t="shared" si="102"/>
        <v>38580.645161290326</v>
      </c>
      <c r="L118" s="157">
        <f t="shared" si="102"/>
        <v>58026.284348864989</v>
      </c>
      <c r="M118" s="210">
        <f t="shared" si="102"/>
        <v>84512.544802867385</v>
      </c>
      <c r="N118" s="157">
        <f t="shared" si="102"/>
        <v>101644.68339307049</v>
      </c>
      <c r="O118" s="157">
        <f t="shared" si="102"/>
        <v>72292.47311827958</v>
      </c>
      <c r="P118" s="157">
        <f t="shared" si="102"/>
        <v>78897.491039426532</v>
      </c>
      <c r="Q118" s="157">
        <f t="shared" si="102"/>
        <v>69697.968936678604</v>
      </c>
      <c r="R118" s="157">
        <f t="shared" si="102"/>
        <v>65777.777777777781</v>
      </c>
      <c r="S118" s="157">
        <f t="shared" si="102"/>
        <v>75851.851851851854</v>
      </c>
      <c r="T118" s="157">
        <f t="shared" si="102"/>
        <v>68614.575866188767</v>
      </c>
      <c r="U118" s="157">
        <f t="shared" si="102"/>
        <v>61126.164874551963</v>
      </c>
      <c r="V118" s="157">
        <f t="shared" si="102"/>
        <v>57688.172043010753</v>
      </c>
      <c r="W118" s="157">
        <f t="shared" si="102"/>
        <v>51511.827956989247</v>
      </c>
      <c r="X118" s="157">
        <f t="shared" si="102"/>
        <v>51371.087216248503</v>
      </c>
      <c r="Y118" s="157">
        <f t="shared" si="102"/>
        <v>40981.600955794507</v>
      </c>
      <c r="Z118" s="157">
        <f t="shared" si="102"/>
        <v>38266.666666666664</v>
      </c>
      <c r="AA118" s="157">
        <f t="shared" si="102"/>
        <v>33196.654719235361</v>
      </c>
      <c r="AB118" s="157">
        <f t="shared" si="102"/>
        <v>25390.681003584228</v>
      </c>
      <c r="AC118" s="157">
        <f t="shared" si="102"/>
        <v>18000.477897252091</v>
      </c>
      <c r="AD118" s="157">
        <f t="shared" si="102"/>
        <v>19440.382317801672</v>
      </c>
      <c r="AE118" s="157">
        <f t="shared" si="102"/>
        <v>22530.465949820788</v>
      </c>
      <c r="AF118" s="157">
        <f t="shared" si="102"/>
        <v>148805.25686977297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4" tint="0.39997558519241921"/>
    <outlinePr summaryBelow="0" summaryRight="0"/>
  </sheetPr>
  <dimension ref="A1:AF1021"/>
  <sheetViews>
    <sheetView workbookViewId="0">
      <selection activeCell="B98" sqref="B9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DC_annuity_40k_60k_raw!D16+Inputs!M3*Inputs!M4</f>
        <v>67.5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s="223" customFormat="1" ht="15.75" customHeight="1" x14ac:dyDescent="0.15">
      <c r="A8" s="217" t="s">
        <v>90</v>
      </c>
      <c r="B8" s="219">
        <f>Heat_map_raw!B11</f>
        <v>300</v>
      </c>
      <c r="C8" s="219">
        <f>Heat_map_raw!C11</f>
        <v>378</v>
      </c>
      <c r="D8" s="219">
        <f>Heat_map_raw!D11</f>
        <v>376</v>
      </c>
      <c r="E8" s="219">
        <f>Heat_map_raw!E11</f>
        <v>367</v>
      </c>
      <c r="F8" s="219">
        <f>Heat_map_raw!F11</f>
        <v>434</v>
      </c>
      <c r="G8" s="219">
        <f>Heat_map_raw!G11</f>
        <v>358</v>
      </c>
      <c r="H8" s="219">
        <f>Heat_map_raw!H11</f>
        <v>384</v>
      </c>
      <c r="I8" s="219">
        <f>Heat_map_raw!I11</f>
        <v>319</v>
      </c>
      <c r="J8" s="220">
        <f>Heat_map_raw!J11</f>
        <v>478</v>
      </c>
      <c r="K8" s="221">
        <f>Heat_map_raw!K11</f>
        <v>367</v>
      </c>
      <c r="L8" s="221">
        <f>Heat_map_raw!L11</f>
        <v>308</v>
      </c>
      <c r="M8" s="222">
        <f>Heat_map_raw!M11</f>
        <v>393</v>
      </c>
      <c r="N8" s="219">
        <f>Heat_map_raw!N11</f>
        <v>351</v>
      </c>
      <c r="O8" s="219">
        <f>Heat_map_raw!O11</f>
        <v>201</v>
      </c>
      <c r="P8" s="219">
        <f>Heat_map_raw!P11</f>
        <v>217</v>
      </c>
      <c r="Q8" s="219">
        <f>Heat_map_raw!Q11</f>
        <v>179</v>
      </c>
      <c r="R8" s="219">
        <f>Heat_map_raw!R11</f>
        <v>144</v>
      </c>
      <c r="S8" s="219">
        <f>Heat_map_raw!S11</f>
        <v>178</v>
      </c>
      <c r="T8" s="219">
        <f>Heat_map_raw!T11</f>
        <v>147</v>
      </c>
      <c r="U8" s="219">
        <f>Heat_map_raw!U11</f>
        <v>114</v>
      </c>
      <c r="V8" s="219">
        <f>Heat_map_raw!V11</f>
        <v>117</v>
      </c>
      <c r="W8" s="219">
        <f>Heat_map_raw!W11</f>
        <v>64</v>
      </c>
      <c r="X8" s="219">
        <f>Heat_map_raw!X11</f>
        <v>86</v>
      </c>
      <c r="Y8" s="219">
        <f>Heat_map_raw!Y11</f>
        <v>57</v>
      </c>
      <c r="Z8" s="219">
        <f>Heat_map_raw!Z11</f>
        <v>52</v>
      </c>
      <c r="AA8" s="219">
        <f>Heat_map_raw!AA11</f>
        <v>39</v>
      </c>
      <c r="AB8" s="219">
        <f>Heat_map_raw!AB11</f>
        <v>34</v>
      </c>
      <c r="AC8" s="219">
        <f>Heat_map_raw!AC11</f>
        <v>31</v>
      </c>
      <c r="AD8" s="219">
        <f>Heat_map_raw!AD11</f>
        <v>19</v>
      </c>
      <c r="AE8" s="219">
        <f>Heat_map_raw!AE11</f>
        <v>22</v>
      </c>
      <c r="AF8" s="219">
        <f>Heat_map_raw!AF11</f>
        <v>124</v>
      </c>
    </row>
    <row r="9" spans="1:32" ht="15.75" customHeight="1" x14ac:dyDescent="0.15">
      <c r="A9" s="57" t="s">
        <v>85</v>
      </c>
      <c r="B9" s="58">
        <f t="shared" ref="B9:AF9" si="3">B21-B22</f>
        <v>43478.986624101177</v>
      </c>
      <c r="C9" s="58">
        <f t="shared" si="3"/>
        <v>164350.56943910231</v>
      </c>
      <c r="D9" s="58">
        <f t="shared" si="3"/>
        <v>272468.31617770018</v>
      </c>
      <c r="E9" s="58">
        <f t="shared" si="3"/>
        <v>372325.05545771937</v>
      </c>
      <c r="F9" s="58">
        <f t="shared" si="3"/>
        <v>566096.40584579762</v>
      </c>
      <c r="G9" s="58">
        <f t="shared" si="3"/>
        <v>570734.1644190345</v>
      </c>
      <c r="H9" s="58">
        <f t="shared" si="3"/>
        <v>723490.33742504288</v>
      </c>
      <c r="I9" s="58">
        <f t="shared" si="3"/>
        <v>693489.83665441209</v>
      </c>
      <c r="J9" s="92">
        <f t="shared" si="3"/>
        <v>1354319.1994408583</v>
      </c>
      <c r="K9" s="69">
        <f t="shared" si="3"/>
        <v>1413132.2435994665</v>
      </c>
      <c r="L9" s="69">
        <f t="shared" si="3"/>
        <v>1499248.3316918775</v>
      </c>
      <c r="M9" s="101">
        <f t="shared" si="3"/>
        <v>2312758.7048572833</v>
      </c>
      <c r="N9" s="58">
        <f t="shared" si="3"/>
        <v>2242065.3377139075</v>
      </c>
      <c r="O9" s="58">
        <f t="shared" si="3"/>
        <v>1283917.757494289</v>
      </c>
      <c r="P9" s="58">
        <f t="shared" si="3"/>
        <v>1386120.1660510474</v>
      </c>
      <c r="Q9" s="58">
        <f t="shared" si="3"/>
        <v>1143389.4457287448</v>
      </c>
      <c r="R9" s="58">
        <f t="shared" si="3"/>
        <v>919821.67701083375</v>
      </c>
      <c r="S9" s="58">
        <f t="shared" si="3"/>
        <v>1137001.7951939479</v>
      </c>
      <c r="T9" s="58">
        <f t="shared" si="3"/>
        <v>938984.6286152266</v>
      </c>
      <c r="U9" s="58">
        <f t="shared" si="3"/>
        <v>728192.16096691042</v>
      </c>
      <c r="V9" s="58">
        <f t="shared" si="3"/>
        <v>747355.11257130234</v>
      </c>
      <c r="W9" s="58">
        <f t="shared" si="3"/>
        <v>408809.6342270372</v>
      </c>
      <c r="X9" s="58">
        <f t="shared" si="3"/>
        <v>549337.94599258131</v>
      </c>
      <c r="Y9" s="58">
        <f t="shared" si="3"/>
        <v>364096.08048345521</v>
      </c>
      <c r="Z9" s="58">
        <f t="shared" si="3"/>
        <v>332157.82780946756</v>
      </c>
      <c r="AA9" s="58">
        <f t="shared" si="3"/>
        <v>249118.3708571007</v>
      </c>
      <c r="AB9" s="58">
        <f t="shared" si="3"/>
        <v>217180.11818311352</v>
      </c>
      <c r="AC9" s="58">
        <f t="shared" si="3"/>
        <v>198017.16657872102</v>
      </c>
      <c r="AD9" s="58">
        <f t="shared" si="3"/>
        <v>121365.36016115162</v>
      </c>
      <c r="AE9" s="58">
        <f t="shared" si="3"/>
        <v>140528.311765544</v>
      </c>
      <c r="AF9" s="58">
        <f t="shared" si="3"/>
        <v>792068.66631488409</v>
      </c>
    </row>
    <row r="10" spans="1:32" ht="15.75" customHeight="1" x14ac:dyDescent="0.15">
      <c r="A10" s="60" t="s">
        <v>86</v>
      </c>
      <c r="B10" s="61">
        <f t="shared" ref="B10:AF10" si="4">B9/B21</f>
        <v>0.18116244426708825</v>
      </c>
      <c r="C10" s="61">
        <f t="shared" si="4"/>
        <v>0.18116244426708808</v>
      </c>
      <c r="D10" s="61">
        <f t="shared" si="4"/>
        <v>0.18116244426708789</v>
      </c>
      <c r="E10" s="61">
        <f t="shared" si="4"/>
        <v>0.18116244426708808</v>
      </c>
      <c r="F10" s="61">
        <f t="shared" si="4"/>
        <v>0.18116244426708833</v>
      </c>
      <c r="G10" s="61">
        <f t="shared" si="4"/>
        <v>0.18116244426708814</v>
      </c>
      <c r="H10" s="61">
        <f t="shared" si="4"/>
        <v>0.18116244426708805</v>
      </c>
      <c r="I10" s="61">
        <f t="shared" si="4"/>
        <v>0.1811624442670878</v>
      </c>
      <c r="J10" s="94">
        <f t="shared" si="4"/>
        <v>0.20833115915592823</v>
      </c>
      <c r="K10" s="66">
        <f t="shared" si="4"/>
        <v>0.25332214319508578</v>
      </c>
      <c r="L10" s="66">
        <f t="shared" si="4"/>
        <v>0.28974341598868997</v>
      </c>
      <c r="M10" s="103">
        <f t="shared" si="4"/>
        <v>0.31983055438340569</v>
      </c>
      <c r="N10" s="61">
        <f t="shared" si="4"/>
        <v>0.32781431205628908</v>
      </c>
      <c r="O10" s="61">
        <f t="shared" si="4"/>
        <v>0.31829423561857384</v>
      </c>
      <c r="P10" s="61">
        <f t="shared" si="4"/>
        <v>0.3093115005161699</v>
      </c>
      <c r="Q10" s="61">
        <f t="shared" si="4"/>
        <v>0.30082186170307873</v>
      </c>
      <c r="R10" s="61">
        <f t="shared" si="4"/>
        <v>0.29278580192578857</v>
      </c>
      <c r="S10" s="61">
        <f t="shared" si="4"/>
        <v>0.28516791666987495</v>
      </c>
      <c r="T10" s="61">
        <f t="shared" si="4"/>
        <v>0.27793639268879577</v>
      </c>
      <c r="U10" s="61">
        <f t="shared" si="4"/>
        <v>0.2710625639137848</v>
      </c>
      <c r="V10" s="61">
        <f t="shared" si="4"/>
        <v>0.26452053167181466</v>
      </c>
      <c r="W10" s="61">
        <f t="shared" si="4"/>
        <v>0.25828683860324192</v>
      </c>
      <c r="X10" s="61">
        <f t="shared" si="4"/>
        <v>0.25234018762467125</v>
      </c>
      <c r="Y10" s="61">
        <f t="shared" si="4"/>
        <v>0.24666119884075199</v>
      </c>
      <c r="Z10" s="61">
        <f t="shared" si="4"/>
        <v>0.2412321985581275</v>
      </c>
      <c r="AA10" s="61">
        <f t="shared" si="4"/>
        <v>0.23603703556208736</v>
      </c>
      <c r="AB10" s="61">
        <f t="shared" si="4"/>
        <v>0.23106092063266789</v>
      </c>
      <c r="AC10" s="61">
        <f t="shared" si="4"/>
        <v>0.22629028594148662</v>
      </c>
      <c r="AD10" s="61">
        <f t="shared" si="4"/>
        <v>0.22171266151413935</v>
      </c>
      <c r="AE10" s="61">
        <f t="shared" si="4"/>
        <v>0.21731656638953814</v>
      </c>
      <c r="AF10" s="61">
        <f t="shared" si="4"/>
        <v>0.2130914124759879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210000</v>
      </c>
      <c r="C12" s="58">
        <f t="shared" si="5"/>
        <v>793800</v>
      </c>
      <c r="D12" s="58">
        <f t="shared" si="5"/>
        <v>1316000</v>
      </c>
      <c r="E12" s="58">
        <f t="shared" si="5"/>
        <v>1798299.9999999998</v>
      </c>
      <c r="F12" s="58">
        <f t="shared" si="5"/>
        <v>2734200</v>
      </c>
      <c r="G12" s="58">
        <f t="shared" si="5"/>
        <v>2756600</v>
      </c>
      <c r="H12" s="58">
        <f t="shared" si="5"/>
        <v>3494400</v>
      </c>
      <c r="I12" s="69">
        <f t="shared" si="5"/>
        <v>3349500</v>
      </c>
      <c r="J12" s="92">
        <f t="shared" si="5"/>
        <v>5688200</v>
      </c>
      <c r="K12" s="69">
        <f t="shared" si="5"/>
        <v>4881100</v>
      </c>
      <c r="L12" s="69">
        <f t="shared" si="5"/>
        <v>4527600</v>
      </c>
      <c r="M12" s="101">
        <f t="shared" si="5"/>
        <v>6327300</v>
      </c>
      <c r="N12" s="69">
        <f t="shared" si="5"/>
        <v>5896800</v>
      </c>
      <c r="O12" s="58">
        <f t="shared" si="5"/>
        <v>3376800</v>
      </c>
      <c r="P12" s="58">
        <f t="shared" si="5"/>
        <v>3645600</v>
      </c>
      <c r="Q12" s="58">
        <f t="shared" si="5"/>
        <v>3007200</v>
      </c>
      <c r="R12" s="58">
        <f t="shared" si="5"/>
        <v>2419200</v>
      </c>
      <c r="S12" s="58">
        <f t="shared" si="5"/>
        <v>2990400</v>
      </c>
      <c r="T12" s="58">
        <f t="shared" si="5"/>
        <v>2469600</v>
      </c>
      <c r="U12" s="58">
        <f t="shared" si="5"/>
        <v>1915200</v>
      </c>
      <c r="V12" s="58">
        <f t="shared" si="5"/>
        <v>1965600</v>
      </c>
      <c r="W12" s="58">
        <f t="shared" si="5"/>
        <v>1075200</v>
      </c>
      <c r="X12" s="58">
        <f t="shared" si="5"/>
        <v>1444800</v>
      </c>
      <c r="Y12" s="58">
        <f t="shared" si="5"/>
        <v>957600</v>
      </c>
      <c r="Z12" s="58">
        <f t="shared" si="5"/>
        <v>873600</v>
      </c>
      <c r="AA12" s="58">
        <f t="shared" si="5"/>
        <v>655200</v>
      </c>
      <c r="AB12" s="58">
        <f t="shared" si="5"/>
        <v>571200</v>
      </c>
      <c r="AC12" s="58">
        <f t="shared" si="5"/>
        <v>520800</v>
      </c>
      <c r="AD12" s="58">
        <f t="shared" si="5"/>
        <v>319200</v>
      </c>
      <c r="AE12" s="58">
        <f t="shared" si="5"/>
        <v>369600</v>
      </c>
      <c r="AF12" s="58">
        <f t="shared" si="5"/>
        <v>2083200</v>
      </c>
    </row>
    <row r="13" spans="1:32" ht="15.75" customHeight="1" x14ac:dyDescent="0.15">
      <c r="A13" s="62" t="s">
        <v>2</v>
      </c>
      <c r="B13" s="58">
        <f t="shared" ref="B13:AF13" si="6">SUM(B50:B70)</f>
        <v>169624.60890743576</v>
      </c>
      <c r="C13" s="58">
        <f t="shared" si="6"/>
        <v>641181.02167010738</v>
      </c>
      <c r="D13" s="58">
        <f t="shared" si="6"/>
        <v>1062980.8824865981</v>
      </c>
      <c r="E13" s="58">
        <f t="shared" si="6"/>
        <v>1452552.0676106752</v>
      </c>
      <c r="F13" s="58">
        <f t="shared" si="6"/>
        <v>2208512.4079748136</v>
      </c>
      <c r="G13" s="58">
        <f t="shared" si="6"/>
        <v>2226605.6995916073</v>
      </c>
      <c r="H13" s="58">
        <f t="shared" si="6"/>
        <v>2822553.4922197321</v>
      </c>
      <c r="I13" s="69">
        <f t="shared" si="6"/>
        <v>2705512.5120736021</v>
      </c>
      <c r="J13" s="92">
        <f t="shared" si="6"/>
        <v>4324296.6964135617</v>
      </c>
      <c r="K13" s="69">
        <f t="shared" si="6"/>
        <v>3320119.0116815437</v>
      </c>
      <c r="L13" s="69">
        <f t="shared" si="6"/>
        <v>2786366.9089861438</v>
      </c>
      <c r="M13" s="101">
        <f t="shared" si="6"/>
        <v>3555331.8026998555</v>
      </c>
      <c r="N13" s="69">
        <f t="shared" si="6"/>
        <v>3175372.6787471981</v>
      </c>
      <c r="O13" s="58">
        <f t="shared" si="6"/>
        <v>1818375.8074877113</v>
      </c>
      <c r="P13" s="58">
        <f t="shared" si="6"/>
        <v>1963122.1404220574</v>
      </c>
      <c r="Q13" s="58">
        <f t="shared" si="6"/>
        <v>1619349.5997029871</v>
      </c>
      <c r="R13" s="58">
        <f t="shared" si="6"/>
        <v>1302716.9964091065</v>
      </c>
      <c r="S13" s="58">
        <f t="shared" si="6"/>
        <v>1610302.9538945905</v>
      </c>
      <c r="T13" s="58">
        <f t="shared" si="6"/>
        <v>1329856.9338342962</v>
      </c>
      <c r="U13" s="58">
        <f t="shared" si="6"/>
        <v>1031317.6221572094</v>
      </c>
      <c r="V13" s="58">
        <f t="shared" si="6"/>
        <v>1058457.5595823992</v>
      </c>
      <c r="W13" s="58">
        <f t="shared" si="6"/>
        <v>578985.33173738094</v>
      </c>
      <c r="X13" s="58">
        <f t="shared" si="6"/>
        <v>778011.53952210536</v>
      </c>
      <c r="Y13" s="58">
        <f t="shared" si="6"/>
        <v>515658.81107860472</v>
      </c>
      <c r="Z13" s="58">
        <f t="shared" si="6"/>
        <v>470425.58203662193</v>
      </c>
      <c r="AA13" s="58">
        <f t="shared" si="6"/>
        <v>352819.18652746652</v>
      </c>
      <c r="AB13" s="58">
        <f t="shared" si="6"/>
        <v>307585.95748548361</v>
      </c>
      <c r="AC13" s="58">
        <f t="shared" si="6"/>
        <v>280446.02006029384</v>
      </c>
      <c r="AD13" s="58">
        <f t="shared" si="6"/>
        <v>171886.27035953494</v>
      </c>
      <c r="AE13" s="58">
        <f t="shared" si="6"/>
        <v>199026.20778472468</v>
      </c>
      <c r="AF13" s="58">
        <f t="shared" si="6"/>
        <v>1121784.0802411754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87707.382224380781</v>
      </c>
      <c r="O15" s="58">
        <f t="shared" si="7"/>
        <v>152726.80913064597</v>
      </c>
      <c r="P15" s="58">
        <f t="shared" si="7"/>
        <v>275544.68188441003</v>
      </c>
      <c r="Q15" s="58">
        <f t="shared" si="7"/>
        <v>318574.79358912096</v>
      </c>
      <c r="R15" s="58">
        <f t="shared" si="7"/>
        <v>329717.33851384162</v>
      </c>
      <c r="S15" s="58">
        <f t="shared" si="7"/>
        <v>498339.48518698412</v>
      </c>
      <c r="T15" s="58">
        <f t="shared" si="7"/>
        <v>486513.59883438586</v>
      </c>
      <c r="U15" s="58">
        <f t="shared" si="7"/>
        <v>435431.27731908701</v>
      </c>
      <c r="V15" s="58">
        <f t="shared" si="7"/>
        <v>506554.88101019891</v>
      </c>
      <c r="W15" s="58">
        <f t="shared" si="7"/>
        <v>309727.05196697428</v>
      </c>
      <c r="X15" s="58">
        <f t="shared" si="7"/>
        <v>460051.96697425918</v>
      </c>
      <c r="Y15" s="58">
        <f t="shared" si="7"/>
        <v>333985.67265662941</v>
      </c>
      <c r="Z15" s="58">
        <f t="shared" si="7"/>
        <v>331206.41087906738</v>
      </c>
      <c r="AA15" s="58">
        <f t="shared" si="7"/>
        <v>268293.10344827583</v>
      </c>
      <c r="AB15" s="58">
        <f t="shared" si="7"/>
        <v>251235.06556580862</v>
      </c>
      <c r="AC15" s="58">
        <f t="shared" si="7"/>
        <v>244875.91063623107</v>
      </c>
      <c r="AD15" s="58">
        <f t="shared" si="7"/>
        <v>159774.40505099559</v>
      </c>
      <c r="AE15" s="58">
        <f t="shared" si="7"/>
        <v>196220.98105876637</v>
      </c>
      <c r="AF15" s="58">
        <f t="shared" si="7"/>
        <v>1169207.382224381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119441.96211753285</v>
      </c>
      <c r="K16" s="117">
        <f t="shared" si="8"/>
        <v>278859.39776590577</v>
      </c>
      <c r="L16" s="117">
        <f t="shared" si="8"/>
        <v>391095.67751335597</v>
      </c>
      <c r="M16" s="118">
        <f t="shared" si="8"/>
        <v>699440.7479358908</v>
      </c>
      <c r="N16" s="127">
        <f t="shared" si="8"/>
        <v>803686.01262748893</v>
      </c>
      <c r="O16" s="127">
        <f t="shared" si="8"/>
        <v>562731.66585721215</v>
      </c>
      <c r="P16" s="127">
        <f t="shared" si="8"/>
        <v>718186.74113647395</v>
      </c>
      <c r="Q16" s="127">
        <f t="shared" si="8"/>
        <v>683703.49684312742</v>
      </c>
      <c r="R16" s="127">
        <f t="shared" si="8"/>
        <v>623452.16124332219</v>
      </c>
      <c r="S16" s="127">
        <f t="shared" si="8"/>
        <v>861428.36328314722</v>
      </c>
      <c r="T16" s="127">
        <f t="shared" si="8"/>
        <v>786367.89703739714</v>
      </c>
      <c r="U16" s="127">
        <f t="shared" si="8"/>
        <v>667971.34531325882</v>
      </c>
      <c r="V16" s="127">
        <f t="shared" si="8"/>
        <v>745214.42447790189</v>
      </c>
      <c r="W16" s="127">
        <f t="shared" si="8"/>
        <v>440275.86206896545</v>
      </c>
      <c r="X16" s="127">
        <f t="shared" si="8"/>
        <v>635476.93054881017</v>
      </c>
      <c r="Y16" s="127">
        <f t="shared" si="8"/>
        <v>450255.7066537154</v>
      </c>
      <c r="Z16" s="127">
        <f t="shared" si="8"/>
        <v>437277.31908693531</v>
      </c>
      <c r="AA16" s="127">
        <f t="shared" si="8"/>
        <v>347846.2846041767</v>
      </c>
      <c r="AB16" s="127">
        <f t="shared" si="8"/>
        <v>320589.1209324915</v>
      </c>
      <c r="AC16" s="127">
        <f t="shared" si="8"/>
        <v>308110.49052938318</v>
      </c>
      <c r="AD16" s="127">
        <f t="shared" si="8"/>
        <v>198531.08305002435</v>
      </c>
      <c r="AE16" s="127">
        <f t="shared" si="8"/>
        <v>241097.13453132589</v>
      </c>
      <c r="AF16" s="127">
        <f t="shared" si="8"/>
        <v>1422145.7017969894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30000</v>
      </c>
      <c r="C18" s="58">
        <f t="shared" si="9"/>
        <v>113400</v>
      </c>
      <c r="D18" s="58">
        <f t="shared" si="9"/>
        <v>188000</v>
      </c>
      <c r="E18" s="58">
        <f t="shared" si="9"/>
        <v>256900.00000000003</v>
      </c>
      <c r="F18" s="58">
        <f t="shared" si="9"/>
        <v>390600</v>
      </c>
      <c r="G18" s="58">
        <f t="shared" si="9"/>
        <v>393800.00000000006</v>
      </c>
      <c r="H18" s="58">
        <f t="shared" si="9"/>
        <v>499200</v>
      </c>
      <c r="I18" s="58">
        <f t="shared" si="9"/>
        <v>478500</v>
      </c>
      <c r="J18" s="92">
        <f t="shared" si="9"/>
        <v>812599.99999999988</v>
      </c>
      <c r="K18" s="69">
        <f t="shared" si="9"/>
        <v>697300</v>
      </c>
      <c r="L18" s="69">
        <f t="shared" si="9"/>
        <v>646800</v>
      </c>
      <c r="M18" s="101">
        <f t="shared" si="9"/>
        <v>903900</v>
      </c>
      <c r="N18" s="58">
        <f t="shared" si="9"/>
        <v>854929.62603205442</v>
      </c>
      <c r="O18" s="58">
        <f t="shared" si="9"/>
        <v>504218.11559009232</v>
      </c>
      <c r="P18" s="58">
        <f t="shared" si="9"/>
        <v>560163.52598348714</v>
      </c>
      <c r="Q18" s="58">
        <f t="shared" si="9"/>
        <v>475110.6847984459</v>
      </c>
      <c r="R18" s="58">
        <f t="shared" si="9"/>
        <v>392702.47693054884</v>
      </c>
      <c r="S18" s="58">
        <f t="shared" si="9"/>
        <v>498391.35502671194</v>
      </c>
      <c r="T18" s="58">
        <f t="shared" si="9"/>
        <v>422301.94269062649</v>
      </c>
      <c r="U18" s="58">
        <f t="shared" si="9"/>
        <v>335804.46818844101</v>
      </c>
      <c r="V18" s="58">
        <f t="shared" si="9"/>
        <v>353164.98300145706</v>
      </c>
      <c r="W18" s="58">
        <f t="shared" si="9"/>
        <v>197846.72170956776</v>
      </c>
      <c r="X18" s="58">
        <f t="shared" si="9"/>
        <v>272121.70956775139</v>
      </c>
      <c r="Y18" s="58">
        <f t="shared" si="9"/>
        <v>184512.23895094707</v>
      </c>
      <c r="Z18" s="58">
        <f t="shared" si="9"/>
        <v>172115.2015541525</v>
      </c>
      <c r="AA18" s="58">
        <f t="shared" si="9"/>
        <v>131927.58620689658</v>
      </c>
      <c r="AB18" s="58">
        <f t="shared" si="9"/>
        <v>117490.72365225837</v>
      </c>
      <c r="AC18" s="58">
        <f t="shared" si="9"/>
        <v>109382.27294803303</v>
      </c>
      <c r="AD18" s="58">
        <f t="shared" si="9"/>
        <v>68424.915007285104</v>
      </c>
      <c r="AE18" s="58">
        <f t="shared" si="9"/>
        <v>80831.56872268091</v>
      </c>
      <c r="AF18" s="58">
        <f t="shared" si="9"/>
        <v>464629.62603205437</v>
      </c>
    </row>
    <row r="19" spans="1:32" ht="15.75" customHeight="1" x14ac:dyDescent="0.15">
      <c r="A19" s="62" t="s">
        <v>88</v>
      </c>
      <c r="B19" s="58">
        <f t="shared" ref="B19:AF19" si="10">3*(B50+B98)</f>
        <v>26896.404468463053</v>
      </c>
      <c r="C19" s="58">
        <f t="shared" si="10"/>
        <v>101668.40889079034</v>
      </c>
      <c r="D19" s="58">
        <f t="shared" si="10"/>
        <v>168550.80133570181</v>
      </c>
      <c r="E19" s="58">
        <f t="shared" si="10"/>
        <v>230322.87693160528</v>
      </c>
      <c r="F19" s="58">
        <f t="shared" si="10"/>
        <v>350191.1861793889</v>
      </c>
      <c r="G19" s="58">
        <f t="shared" si="10"/>
        <v>353060.1359893583</v>
      </c>
      <c r="H19" s="58">
        <f t="shared" si="10"/>
        <v>447556.17035522521</v>
      </c>
      <c r="I19" s="58">
        <f t="shared" si="10"/>
        <v>428997.65127198573</v>
      </c>
      <c r="J19" s="92">
        <f t="shared" si="10"/>
        <v>702742.14202804654</v>
      </c>
      <c r="K19" s="69">
        <f t="shared" si="10"/>
        <v>566289.34695308423</v>
      </c>
      <c r="L19" s="69">
        <f t="shared" si="10"/>
        <v>497689.08180862293</v>
      </c>
      <c r="M19" s="101">
        <f t="shared" si="10"/>
        <v>663668.74450697005</v>
      </c>
      <c r="N19" s="58">
        <f t="shared" si="10"/>
        <v>618312.97916784114</v>
      </c>
      <c r="O19" s="58">
        <f t="shared" si="10"/>
        <v>368719.69388152566</v>
      </c>
      <c r="P19" s="58">
        <f t="shared" si="10"/>
        <v>413879.16025831818</v>
      </c>
      <c r="Q19" s="58">
        <f t="shared" si="10"/>
        <v>354442.93611270742</v>
      </c>
      <c r="R19" s="58">
        <f t="shared" si="10"/>
        <v>295628.98078112793</v>
      </c>
      <c r="S19" s="58">
        <f t="shared" si="10"/>
        <v>378397.72784201126</v>
      </c>
      <c r="T19" s="58">
        <f t="shared" si="10"/>
        <v>323206.08203809272</v>
      </c>
      <c r="U19" s="58">
        <f t="shared" si="10"/>
        <v>258954.61707014948</v>
      </c>
      <c r="V19" s="58">
        <f t="shared" si="10"/>
        <v>274292.7673800526</v>
      </c>
      <c r="W19" s="58">
        <f t="shared" si="10"/>
        <v>154702.94564315848</v>
      </c>
      <c r="X19" s="58">
        <f t="shared" si="10"/>
        <v>214147.26047851384</v>
      </c>
      <c r="Y19" s="58">
        <f t="shared" si="10"/>
        <v>146087.31339180132</v>
      </c>
      <c r="Z19" s="58">
        <f t="shared" si="10"/>
        <v>137060.88350019496</v>
      </c>
      <c r="AA19" s="58">
        <f t="shared" si="10"/>
        <v>105636.84766642841</v>
      </c>
      <c r="AB19" s="58">
        <f t="shared" si="10"/>
        <v>94570.592616978451</v>
      </c>
      <c r="AC19" s="58">
        <f t="shared" si="10"/>
        <v>88484.506415866039</v>
      </c>
      <c r="AD19" s="58">
        <f t="shared" si="10"/>
        <v>55616.606487569836</v>
      </c>
      <c r="AE19" s="58">
        <f t="shared" si="10"/>
        <v>66000.895699852728</v>
      </c>
      <c r="AF19" s="58">
        <f t="shared" si="10"/>
        <v>381038.5599033864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240000</v>
      </c>
      <c r="C21" s="58">
        <f t="shared" si="11"/>
        <v>907200</v>
      </c>
      <c r="D21" s="58">
        <f t="shared" si="11"/>
        <v>1504000</v>
      </c>
      <c r="E21" s="58">
        <f t="shared" si="11"/>
        <v>2055199.9999999998</v>
      </c>
      <c r="F21" s="58">
        <f t="shared" si="11"/>
        <v>3124800</v>
      </c>
      <c r="G21" s="58">
        <f t="shared" si="11"/>
        <v>3150400</v>
      </c>
      <c r="H21" s="58">
        <f t="shared" si="11"/>
        <v>3993600</v>
      </c>
      <c r="I21" s="58">
        <f t="shared" si="11"/>
        <v>3828000</v>
      </c>
      <c r="J21" s="92">
        <f t="shared" si="11"/>
        <v>6500800</v>
      </c>
      <c r="K21" s="69">
        <f t="shared" si="11"/>
        <v>5578400</v>
      </c>
      <c r="L21" s="69">
        <f t="shared" si="11"/>
        <v>5174400</v>
      </c>
      <c r="M21" s="101">
        <f t="shared" si="11"/>
        <v>7231200</v>
      </c>
      <c r="N21" s="58">
        <f t="shared" si="11"/>
        <v>6839437.0082564354</v>
      </c>
      <c r="O21" s="58">
        <f t="shared" si="11"/>
        <v>4033744.9247207381</v>
      </c>
      <c r="P21" s="58">
        <f t="shared" si="11"/>
        <v>4481308.2078678971</v>
      </c>
      <c r="Q21" s="58">
        <f t="shared" si="11"/>
        <v>3800885.4783875667</v>
      </c>
      <c r="R21" s="58">
        <f t="shared" si="11"/>
        <v>3141619.8154443908</v>
      </c>
      <c r="S21" s="58">
        <f t="shared" si="11"/>
        <v>3987130.8402136965</v>
      </c>
      <c r="T21" s="58">
        <f t="shared" si="11"/>
        <v>3378415.5415250128</v>
      </c>
      <c r="U21" s="58">
        <f t="shared" si="11"/>
        <v>2686435.7455075281</v>
      </c>
      <c r="V21" s="58">
        <f t="shared" si="11"/>
        <v>2825319.864011656</v>
      </c>
      <c r="W21" s="58">
        <f t="shared" si="11"/>
        <v>1582773.7736765421</v>
      </c>
      <c r="X21" s="58">
        <f t="shared" si="11"/>
        <v>2176973.6765420106</v>
      </c>
      <c r="Y21" s="58">
        <f t="shared" si="11"/>
        <v>1476097.9116075765</v>
      </c>
      <c r="Z21" s="58">
        <f t="shared" si="11"/>
        <v>1376921.6124332198</v>
      </c>
      <c r="AA21" s="58">
        <f t="shared" si="11"/>
        <v>1055420.6896551724</v>
      </c>
      <c r="AB21" s="58">
        <f t="shared" si="11"/>
        <v>939925.78921806708</v>
      </c>
      <c r="AC21" s="58">
        <f t="shared" si="11"/>
        <v>875058.18358426413</v>
      </c>
      <c r="AD21" s="58">
        <f t="shared" si="11"/>
        <v>547399.32005828072</v>
      </c>
      <c r="AE21" s="58">
        <f t="shared" si="11"/>
        <v>646652.54978144728</v>
      </c>
      <c r="AF21" s="58">
        <f t="shared" si="11"/>
        <v>3717037.0082564354</v>
      </c>
    </row>
    <row r="22" spans="1:32" ht="15.75" customHeight="1" x14ac:dyDescent="0.15">
      <c r="A22" s="62" t="s">
        <v>92</v>
      </c>
      <c r="B22" s="58">
        <f t="shared" ref="B22:AF22" si="12">B13+B16+B19</f>
        <v>196521.01337589882</v>
      </c>
      <c r="C22" s="58">
        <f t="shared" si="12"/>
        <v>742849.43056089769</v>
      </c>
      <c r="D22" s="58">
        <f t="shared" si="12"/>
        <v>1231531.6838222998</v>
      </c>
      <c r="E22" s="58">
        <f t="shared" si="12"/>
        <v>1682874.9445422804</v>
      </c>
      <c r="F22" s="58">
        <f t="shared" si="12"/>
        <v>2558703.5941542024</v>
      </c>
      <c r="G22" s="58">
        <f t="shared" si="12"/>
        <v>2579665.8355809655</v>
      </c>
      <c r="H22" s="58">
        <f t="shared" si="12"/>
        <v>3270109.6625749571</v>
      </c>
      <c r="I22" s="58">
        <f t="shared" si="12"/>
        <v>3134510.1633455879</v>
      </c>
      <c r="J22" s="92">
        <f t="shared" si="12"/>
        <v>5146480.8005591417</v>
      </c>
      <c r="K22" s="69">
        <f t="shared" si="12"/>
        <v>4165267.7564005335</v>
      </c>
      <c r="L22" s="69">
        <f t="shared" si="12"/>
        <v>3675151.6683081225</v>
      </c>
      <c r="M22" s="101">
        <f t="shared" si="12"/>
        <v>4918441.2951427167</v>
      </c>
      <c r="N22" s="58">
        <f t="shared" si="12"/>
        <v>4597371.6705425279</v>
      </c>
      <c r="O22" s="58">
        <f t="shared" si="12"/>
        <v>2749827.1672264491</v>
      </c>
      <c r="P22" s="58">
        <f t="shared" si="12"/>
        <v>3095188.0418168497</v>
      </c>
      <c r="Q22" s="58">
        <f t="shared" si="12"/>
        <v>2657496.0326588219</v>
      </c>
      <c r="R22" s="58">
        <f t="shared" si="12"/>
        <v>2221798.138433557</v>
      </c>
      <c r="S22" s="58">
        <f t="shared" si="12"/>
        <v>2850129.0450197486</v>
      </c>
      <c r="T22" s="58">
        <f t="shared" si="12"/>
        <v>2439430.9129097862</v>
      </c>
      <c r="U22" s="58">
        <f t="shared" si="12"/>
        <v>1958243.5845406177</v>
      </c>
      <c r="V22" s="58">
        <f t="shared" si="12"/>
        <v>2077964.7514403537</v>
      </c>
      <c r="W22" s="58">
        <f t="shared" si="12"/>
        <v>1173964.1394495049</v>
      </c>
      <c r="X22" s="58">
        <f t="shared" si="12"/>
        <v>1627635.7305494293</v>
      </c>
      <c r="Y22" s="58">
        <f t="shared" si="12"/>
        <v>1112001.8311241213</v>
      </c>
      <c r="Z22" s="58">
        <f t="shared" si="12"/>
        <v>1044763.7846237522</v>
      </c>
      <c r="AA22" s="58">
        <f t="shared" si="12"/>
        <v>806302.3187980717</v>
      </c>
      <c r="AB22" s="58">
        <f t="shared" si="12"/>
        <v>722745.67103495356</v>
      </c>
      <c r="AC22" s="58">
        <f t="shared" si="12"/>
        <v>677041.01700554311</v>
      </c>
      <c r="AD22" s="58">
        <f t="shared" si="12"/>
        <v>426033.9598971291</v>
      </c>
      <c r="AE22" s="58">
        <f t="shared" si="12"/>
        <v>506124.23801590328</v>
      </c>
      <c r="AF22" s="58">
        <f t="shared" si="12"/>
        <v>2924968.3419415513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10000</v>
      </c>
      <c r="C26" s="58">
        <f t="shared" si="13"/>
        <v>37800</v>
      </c>
      <c r="D26" s="58">
        <f t="shared" si="13"/>
        <v>62666.666666666664</v>
      </c>
      <c r="E26" s="58">
        <f t="shared" si="13"/>
        <v>85633.333333333343</v>
      </c>
      <c r="F26" s="58">
        <f t="shared" si="13"/>
        <v>130200</v>
      </c>
      <c r="G26" s="58">
        <f t="shared" si="13"/>
        <v>131266.66666666669</v>
      </c>
      <c r="H26" s="58">
        <f t="shared" si="13"/>
        <v>166400</v>
      </c>
      <c r="I26" s="58">
        <f t="shared" si="13"/>
        <v>159500</v>
      </c>
      <c r="J26" s="92">
        <f t="shared" si="13"/>
        <v>270866.66666666663</v>
      </c>
      <c r="K26" s="69">
        <f t="shared" si="13"/>
        <v>232433.33333333334</v>
      </c>
      <c r="L26" s="69">
        <f t="shared" si="13"/>
        <v>215600</v>
      </c>
      <c r="M26" s="101">
        <f t="shared" si="13"/>
        <v>301300</v>
      </c>
      <c r="N26" s="58">
        <f t="shared" ref="N26:AF26" si="14">N$4/75*N8</f>
        <v>280800</v>
      </c>
      <c r="O26" s="58">
        <f t="shared" si="14"/>
        <v>160800</v>
      </c>
      <c r="P26" s="58">
        <f t="shared" si="14"/>
        <v>173600</v>
      </c>
      <c r="Q26" s="58">
        <f t="shared" si="14"/>
        <v>143200</v>
      </c>
      <c r="R26" s="58">
        <f t="shared" si="14"/>
        <v>115200</v>
      </c>
      <c r="S26" s="58">
        <f t="shared" si="14"/>
        <v>142400</v>
      </c>
      <c r="T26" s="58">
        <f t="shared" si="14"/>
        <v>117600</v>
      </c>
      <c r="U26" s="58">
        <f t="shared" si="14"/>
        <v>91200</v>
      </c>
      <c r="V26" s="58">
        <f t="shared" si="14"/>
        <v>93600</v>
      </c>
      <c r="W26" s="58">
        <f t="shared" si="14"/>
        <v>51200</v>
      </c>
      <c r="X26" s="58">
        <f t="shared" si="14"/>
        <v>68800</v>
      </c>
      <c r="Y26" s="58">
        <f t="shared" si="14"/>
        <v>45600</v>
      </c>
      <c r="Z26" s="58">
        <f t="shared" si="14"/>
        <v>41600</v>
      </c>
      <c r="AA26" s="58">
        <f t="shared" si="14"/>
        <v>31200</v>
      </c>
      <c r="AB26" s="58">
        <f t="shared" si="14"/>
        <v>27200</v>
      </c>
      <c r="AC26" s="58">
        <f t="shared" si="14"/>
        <v>24800</v>
      </c>
      <c r="AD26" s="58">
        <f t="shared" si="14"/>
        <v>15200</v>
      </c>
      <c r="AE26" s="58">
        <f t="shared" si="14"/>
        <v>17600</v>
      </c>
      <c r="AF26" s="58">
        <f t="shared" si="14"/>
        <v>99200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10000</v>
      </c>
      <c r="C27" s="58">
        <f t="shared" si="16"/>
        <v>37800</v>
      </c>
      <c r="D27" s="58">
        <f t="shared" si="16"/>
        <v>62666.666666666664</v>
      </c>
      <c r="E27" s="58">
        <f t="shared" si="16"/>
        <v>85633.333333333343</v>
      </c>
      <c r="F27" s="58">
        <f t="shared" si="16"/>
        <v>130200</v>
      </c>
      <c r="G27" s="58">
        <f t="shared" si="16"/>
        <v>131266.66666666669</v>
      </c>
      <c r="H27" s="58">
        <f t="shared" si="16"/>
        <v>166400</v>
      </c>
      <c r="I27" s="58">
        <f t="shared" si="16"/>
        <v>159500</v>
      </c>
      <c r="J27" s="92">
        <f t="shared" si="16"/>
        <v>270866.66666666663</v>
      </c>
      <c r="K27" s="69">
        <f t="shared" si="16"/>
        <v>232433.33333333334</v>
      </c>
      <c r="L27" s="69">
        <f t="shared" si="16"/>
        <v>215600</v>
      </c>
      <c r="M27" s="101">
        <f t="shared" si="16"/>
        <v>301300</v>
      </c>
      <c r="N27" s="58">
        <f t="shared" si="16"/>
        <v>280800</v>
      </c>
      <c r="O27" s="58">
        <f t="shared" si="16"/>
        <v>160800</v>
      </c>
      <c r="P27" s="58">
        <f t="shared" si="16"/>
        <v>173600</v>
      </c>
      <c r="Q27" s="58">
        <f t="shared" si="16"/>
        <v>143200</v>
      </c>
      <c r="R27" s="58">
        <f t="shared" si="16"/>
        <v>115200</v>
      </c>
      <c r="S27" s="58">
        <f t="shared" si="16"/>
        <v>142400</v>
      </c>
      <c r="T27" s="58">
        <f t="shared" si="16"/>
        <v>117600</v>
      </c>
      <c r="U27" s="58">
        <f t="shared" si="16"/>
        <v>91200</v>
      </c>
      <c r="V27" s="58">
        <f t="shared" si="16"/>
        <v>93600</v>
      </c>
      <c r="W27" s="58">
        <f t="shared" si="16"/>
        <v>51200</v>
      </c>
      <c r="X27" s="58">
        <f t="shared" si="16"/>
        <v>68800</v>
      </c>
      <c r="Y27" s="58">
        <f t="shared" si="16"/>
        <v>45600</v>
      </c>
      <c r="Z27" s="58">
        <f t="shared" si="16"/>
        <v>41600</v>
      </c>
      <c r="AA27" s="58">
        <f t="shared" si="16"/>
        <v>31200</v>
      </c>
      <c r="AB27" s="58">
        <f t="shared" si="16"/>
        <v>27200</v>
      </c>
      <c r="AC27" s="58">
        <f t="shared" si="16"/>
        <v>24800</v>
      </c>
      <c r="AD27" s="58">
        <f t="shared" si="16"/>
        <v>15200</v>
      </c>
      <c r="AE27" s="58">
        <f t="shared" si="16"/>
        <v>17600</v>
      </c>
      <c r="AF27" s="58">
        <f t="shared" si="16"/>
        <v>99200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10000</v>
      </c>
      <c r="C28" s="58">
        <f t="shared" si="17"/>
        <v>37800</v>
      </c>
      <c r="D28" s="58">
        <f t="shared" si="17"/>
        <v>62666.666666666664</v>
      </c>
      <c r="E28" s="58">
        <f t="shared" si="17"/>
        <v>85633.333333333343</v>
      </c>
      <c r="F28" s="58">
        <f t="shared" si="17"/>
        <v>130200</v>
      </c>
      <c r="G28" s="58">
        <f t="shared" si="17"/>
        <v>131266.66666666669</v>
      </c>
      <c r="H28" s="58">
        <f t="shared" si="17"/>
        <v>166400</v>
      </c>
      <c r="I28" s="58">
        <f t="shared" si="17"/>
        <v>159500</v>
      </c>
      <c r="J28" s="92">
        <f t="shared" si="17"/>
        <v>270866.66666666663</v>
      </c>
      <c r="K28" s="69">
        <f t="shared" si="17"/>
        <v>232433.33333333334</v>
      </c>
      <c r="L28" s="69">
        <f t="shared" si="17"/>
        <v>215600</v>
      </c>
      <c r="M28" s="101">
        <f t="shared" si="17"/>
        <v>301300</v>
      </c>
      <c r="N28" s="58">
        <f t="shared" si="17"/>
        <v>280800</v>
      </c>
      <c r="O28" s="58">
        <f t="shared" si="17"/>
        <v>160800</v>
      </c>
      <c r="P28" s="58">
        <f t="shared" si="17"/>
        <v>173600</v>
      </c>
      <c r="Q28" s="58">
        <f t="shared" si="17"/>
        <v>143200</v>
      </c>
      <c r="R28" s="58">
        <f t="shared" si="17"/>
        <v>115200</v>
      </c>
      <c r="S28" s="58">
        <f t="shared" si="17"/>
        <v>142400</v>
      </c>
      <c r="T28" s="58">
        <f t="shared" si="17"/>
        <v>117600</v>
      </c>
      <c r="U28" s="58">
        <f t="shared" si="17"/>
        <v>91200</v>
      </c>
      <c r="V28" s="58">
        <f t="shared" si="17"/>
        <v>93600</v>
      </c>
      <c r="W28" s="58">
        <f t="shared" si="17"/>
        <v>51200</v>
      </c>
      <c r="X28" s="58">
        <f t="shared" si="17"/>
        <v>68800</v>
      </c>
      <c r="Y28" s="58">
        <f t="shared" si="17"/>
        <v>45600</v>
      </c>
      <c r="Z28" s="58">
        <f t="shared" si="17"/>
        <v>41600</v>
      </c>
      <c r="AA28" s="58">
        <f t="shared" si="17"/>
        <v>31200</v>
      </c>
      <c r="AB28" s="58">
        <f t="shared" si="17"/>
        <v>27200</v>
      </c>
      <c r="AC28" s="58">
        <f t="shared" si="17"/>
        <v>24800</v>
      </c>
      <c r="AD28" s="58">
        <f t="shared" si="17"/>
        <v>15200</v>
      </c>
      <c r="AE28" s="58">
        <f t="shared" si="17"/>
        <v>17600</v>
      </c>
      <c r="AF28" s="58">
        <f t="shared" si="17"/>
        <v>99200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10000</v>
      </c>
      <c r="C29" s="58">
        <f t="shared" si="18"/>
        <v>37800</v>
      </c>
      <c r="D29" s="58">
        <f t="shared" si="18"/>
        <v>62666.666666666664</v>
      </c>
      <c r="E29" s="58">
        <f t="shared" si="18"/>
        <v>85633.333333333343</v>
      </c>
      <c r="F29" s="58">
        <f t="shared" si="18"/>
        <v>130200</v>
      </c>
      <c r="G29" s="58">
        <f t="shared" si="18"/>
        <v>131266.66666666669</v>
      </c>
      <c r="H29" s="58">
        <f t="shared" si="18"/>
        <v>166400</v>
      </c>
      <c r="I29" s="58">
        <f t="shared" si="18"/>
        <v>159500</v>
      </c>
      <c r="J29" s="92">
        <f t="shared" si="18"/>
        <v>270866.66666666663</v>
      </c>
      <c r="K29" s="69">
        <f t="shared" si="18"/>
        <v>232433.33333333334</v>
      </c>
      <c r="L29" s="69">
        <f t="shared" si="18"/>
        <v>215600</v>
      </c>
      <c r="M29" s="101">
        <f t="shared" si="18"/>
        <v>301300</v>
      </c>
      <c r="N29" s="58">
        <f t="shared" si="18"/>
        <v>280800</v>
      </c>
      <c r="O29" s="58">
        <f t="shared" si="18"/>
        <v>160800</v>
      </c>
      <c r="P29" s="58">
        <f t="shared" si="18"/>
        <v>173600</v>
      </c>
      <c r="Q29" s="58">
        <f t="shared" si="18"/>
        <v>143200</v>
      </c>
      <c r="R29" s="58">
        <f t="shared" si="18"/>
        <v>115200</v>
      </c>
      <c r="S29" s="58">
        <f t="shared" si="18"/>
        <v>142400</v>
      </c>
      <c r="T29" s="58">
        <f t="shared" si="18"/>
        <v>117600</v>
      </c>
      <c r="U29" s="58">
        <f t="shared" si="18"/>
        <v>91200</v>
      </c>
      <c r="V29" s="58">
        <f t="shared" si="18"/>
        <v>93600</v>
      </c>
      <c r="W29" s="58">
        <f t="shared" si="18"/>
        <v>51200</v>
      </c>
      <c r="X29" s="58">
        <f t="shared" si="18"/>
        <v>68800</v>
      </c>
      <c r="Y29" s="58">
        <f t="shared" si="18"/>
        <v>45600</v>
      </c>
      <c r="Z29" s="58">
        <f t="shared" si="18"/>
        <v>41600</v>
      </c>
      <c r="AA29" s="58">
        <f t="shared" si="18"/>
        <v>31200</v>
      </c>
      <c r="AB29" s="58">
        <f t="shared" si="18"/>
        <v>27200</v>
      </c>
      <c r="AC29" s="58">
        <f t="shared" si="18"/>
        <v>24800</v>
      </c>
      <c r="AD29" s="58">
        <f t="shared" si="18"/>
        <v>15200</v>
      </c>
      <c r="AE29" s="58">
        <f t="shared" si="18"/>
        <v>17600</v>
      </c>
      <c r="AF29" s="58">
        <f t="shared" si="18"/>
        <v>99200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10000</v>
      </c>
      <c r="C30" s="58">
        <f t="shared" si="19"/>
        <v>37800</v>
      </c>
      <c r="D30" s="58">
        <f t="shared" si="19"/>
        <v>62666.666666666664</v>
      </c>
      <c r="E30" s="58">
        <f t="shared" si="19"/>
        <v>85633.333333333343</v>
      </c>
      <c r="F30" s="58">
        <f t="shared" si="19"/>
        <v>130200</v>
      </c>
      <c r="G30" s="58">
        <f t="shared" si="19"/>
        <v>131266.66666666669</v>
      </c>
      <c r="H30" s="58">
        <f t="shared" si="19"/>
        <v>166400</v>
      </c>
      <c r="I30" s="58">
        <f t="shared" si="19"/>
        <v>159500</v>
      </c>
      <c r="J30" s="92">
        <f t="shared" si="19"/>
        <v>270866.66666666663</v>
      </c>
      <c r="K30" s="69">
        <f t="shared" si="19"/>
        <v>232433.33333333334</v>
      </c>
      <c r="L30" s="69">
        <f t="shared" si="19"/>
        <v>215600</v>
      </c>
      <c r="M30" s="101">
        <f t="shared" si="19"/>
        <v>301300</v>
      </c>
      <c r="N30" s="58">
        <f t="shared" si="19"/>
        <v>280800</v>
      </c>
      <c r="O30" s="58">
        <f t="shared" si="19"/>
        <v>160800</v>
      </c>
      <c r="P30" s="58">
        <f t="shared" si="19"/>
        <v>173600</v>
      </c>
      <c r="Q30" s="58">
        <f t="shared" si="19"/>
        <v>143200</v>
      </c>
      <c r="R30" s="58">
        <f t="shared" si="19"/>
        <v>115200</v>
      </c>
      <c r="S30" s="58">
        <f t="shared" si="19"/>
        <v>142400</v>
      </c>
      <c r="T30" s="58">
        <f t="shared" si="19"/>
        <v>117600</v>
      </c>
      <c r="U30" s="58">
        <f t="shared" si="19"/>
        <v>91200</v>
      </c>
      <c r="V30" s="58">
        <f t="shared" si="19"/>
        <v>93600</v>
      </c>
      <c r="W30" s="58">
        <f t="shared" si="19"/>
        <v>51200</v>
      </c>
      <c r="X30" s="58">
        <f t="shared" si="19"/>
        <v>68800</v>
      </c>
      <c r="Y30" s="58">
        <f t="shared" si="19"/>
        <v>45600</v>
      </c>
      <c r="Z30" s="58">
        <f t="shared" si="19"/>
        <v>41600</v>
      </c>
      <c r="AA30" s="58">
        <f t="shared" si="19"/>
        <v>31200</v>
      </c>
      <c r="AB30" s="58">
        <f t="shared" si="19"/>
        <v>27200</v>
      </c>
      <c r="AC30" s="58">
        <f t="shared" si="19"/>
        <v>24800</v>
      </c>
      <c r="AD30" s="58">
        <f t="shared" si="19"/>
        <v>15200</v>
      </c>
      <c r="AE30" s="58">
        <f t="shared" si="19"/>
        <v>17600</v>
      </c>
      <c r="AF30" s="58">
        <f t="shared" si="19"/>
        <v>99200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10000</v>
      </c>
      <c r="C31" s="58">
        <f t="shared" si="20"/>
        <v>37800</v>
      </c>
      <c r="D31" s="58">
        <f t="shared" si="20"/>
        <v>62666.666666666664</v>
      </c>
      <c r="E31" s="58">
        <f t="shared" si="20"/>
        <v>85633.333333333343</v>
      </c>
      <c r="F31" s="58">
        <f t="shared" si="20"/>
        <v>130200</v>
      </c>
      <c r="G31" s="58">
        <f t="shared" si="20"/>
        <v>131266.66666666669</v>
      </c>
      <c r="H31" s="58">
        <f t="shared" si="20"/>
        <v>166400</v>
      </c>
      <c r="I31" s="58">
        <f t="shared" si="20"/>
        <v>159500</v>
      </c>
      <c r="J31" s="92">
        <f t="shared" si="20"/>
        <v>270866.66666666663</v>
      </c>
      <c r="K31" s="69">
        <f t="shared" si="20"/>
        <v>232433.33333333334</v>
      </c>
      <c r="L31" s="69">
        <f t="shared" si="20"/>
        <v>215600</v>
      </c>
      <c r="M31" s="101">
        <f t="shared" si="20"/>
        <v>301300</v>
      </c>
      <c r="N31" s="58">
        <f t="shared" si="20"/>
        <v>280800</v>
      </c>
      <c r="O31" s="58">
        <f t="shared" si="20"/>
        <v>160800</v>
      </c>
      <c r="P31" s="58">
        <f t="shared" si="20"/>
        <v>173600</v>
      </c>
      <c r="Q31" s="58">
        <f t="shared" si="20"/>
        <v>143200</v>
      </c>
      <c r="R31" s="58">
        <f t="shared" si="20"/>
        <v>115200</v>
      </c>
      <c r="S31" s="58">
        <f t="shared" si="20"/>
        <v>142400</v>
      </c>
      <c r="T31" s="58">
        <f t="shared" si="20"/>
        <v>117600</v>
      </c>
      <c r="U31" s="58">
        <f t="shared" si="20"/>
        <v>91200</v>
      </c>
      <c r="V31" s="58">
        <f t="shared" si="20"/>
        <v>93600</v>
      </c>
      <c r="W31" s="58">
        <f t="shared" si="20"/>
        <v>51200</v>
      </c>
      <c r="X31" s="58">
        <f t="shared" si="20"/>
        <v>68800</v>
      </c>
      <c r="Y31" s="58">
        <f t="shared" si="20"/>
        <v>45600</v>
      </c>
      <c r="Z31" s="58">
        <f t="shared" si="20"/>
        <v>41600</v>
      </c>
      <c r="AA31" s="58">
        <f t="shared" si="20"/>
        <v>31200</v>
      </c>
      <c r="AB31" s="58">
        <f t="shared" si="20"/>
        <v>27200</v>
      </c>
      <c r="AC31" s="58">
        <f t="shared" si="20"/>
        <v>24800</v>
      </c>
      <c r="AD31" s="58">
        <f t="shared" si="20"/>
        <v>15200</v>
      </c>
      <c r="AE31" s="58">
        <f t="shared" si="20"/>
        <v>17600</v>
      </c>
      <c r="AF31" s="58">
        <f t="shared" si="20"/>
        <v>99200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10000</v>
      </c>
      <c r="C32" s="58">
        <f t="shared" si="21"/>
        <v>37800</v>
      </c>
      <c r="D32" s="58">
        <f t="shared" si="21"/>
        <v>62666.666666666664</v>
      </c>
      <c r="E32" s="58">
        <f t="shared" si="21"/>
        <v>85633.333333333343</v>
      </c>
      <c r="F32" s="58">
        <f t="shared" si="21"/>
        <v>130200</v>
      </c>
      <c r="G32" s="58">
        <f t="shared" si="21"/>
        <v>131266.66666666669</v>
      </c>
      <c r="H32" s="58">
        <f t="shared" si="21"/>
        <v>166400</v>
      </c>
      <c r="I32" s="58">
        <f t="shared" si="21"/>
        <v>159500</v>
      </c>
      <c r="J32" s="92">
        <f t="shared" si="21"/>
        <v>270866.66666666663</v>
      </c>
      <c r="K32" s="69">
        <f t="shared" si="21"/>
        <v>232433.33333333334</v>
      </c>
      <c r="L32" s="69">
        <f t="shared" si="21"/>
        <v>215600</v>
      </c>
      <c r="M32" s="101">
        <f t="shared" si="21"/>
        <v>301300</v>
      </c>
      <c r="N32" s="58">
        <f t="shared" si="21"/>
        <v>280800</v>
      </c>
      <c r="O32" s="58">
        <f t="shared" si="21"/>
        <v>160800</v>
      </c>
      <c r="P32" s="58">
        <f t="shared" si="21"/>
        <v>173600</v>
      </c>
      <c r="Q32" s="58">
        <f t="shared" si="21"/>
        <v>143200</v>
      </c>
      <c r="R32" s="58">
        <f t="shared" si="21"/>
        <v>115200</v>
      </c>
      <c r="S32" s="58">
        <f t="shared" si="21"/>
        <v>142400</v>
      </c>
      <c r="T32" s="58">
        <f t="shared" si="21"/>
        <v>117600</v>
      </c>
      <c r="U32" s="58">
        <f t="shared" si="21"/>
        <v>91200</v>
      </c>
      <c r="V32" s="58">
        <f t="shared" si="21"/>
        <v>93600</v>
      </c>
      <c r="W32" s="58">
        <f t="shared" si="21"/>
        <v>51200</v>
      </c>
      <c r="X32" s="58">
        <f t="shared" si="21"/>
        <v>68800</v>
      </c>
      <c r="Y32" s="58">
        <f t="shared" si="21"/>
        <v>45600</v>
      </c>
      <c r="Z32" s="58">
        <f t="shared" si="21"/>
        <v>41600</v>
      </c>
      <c r="AA32" s="58">
        <f t="shared" si="21"/>
        <v>31200</v>
      </c>
      <c r="AB32" s="58">
        <f t="shared" si="21"/>
        <v>27200</v>
      </c>
      <c r="AC32" s="58">
        <f t="shared" si="21"/>
        <v>24800</v>
      </c>
      <c r="AD32" s="58">
        <f t="shared" si="21"/>
        <v>15200</v>
      </c>
      <c r="AE32" s="58">
        <f t="shared" si="21"/>
        <v>17600</v>
      </c>
      <c r="AF32" s="58">
        <f t="shared" si="21"/>
        <v>99200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10000</v>
      </c>
      <c r="C33" s="58">
        <f t="shared" si="22"/>
        <v>37800</v>
      </c>
      <c r="D33" s="58">
        <f t="shared" si="22"/>
        <v>62666.666666666664</v>
      </c>
      <c r="E33" s="58">
        <f t="shared" si="22"/>
        <v>85633.333333333343</v>
      </c>
      <c r="F33" s="58">
        <f t="shared" si="22"/>
        <v>130200</v>
      </c>
      <c r="G33" s="58">
        <f t="shared" si="22"/>
        <v>131266.66666666669</v>
      </c>
      <c r="H33" s="58">
        <f t="shared" si="22"/>
        <v>166400</v>
      </c>
      <c r="I33" s="58">
        <f t="shared" si="22"/>
        <v>159500</v>
      </c>
      <c r="J33" s="92">
        <f t="shared" si="22"/>
        <v>270866.66666666663</v>
      </c>
      <c r="K33" s="69">
        <f t="shared" si="22"/>
        <v>232433.33333333334</v>
      </c>
      <c r="L33" s="69">
        <f t="shared" si="22"/>
        <v>215600</v>
      </c>
      <c r="M33" s="101">
        <f t="shared" si="22"/>
        <v>301300</v>
      </c>
      <c r="N33" s="58">
        <f t="shared" si="22"/>
        <v>280800</v>
      </c>
      <c r="O33" s="58">
        <f t="shared" si="22"/>
        <v>160800</v>
      </c>
      <c r="P33" s="58">
        <f t="shared" si="22"/>
        <v>173600</v>
      </c>
      <c r="Q33" s="58">
        <f t="shared" si="22"/>
        <v>143200</v>
      </c>
      <c r="R33" s="58">
        <f t="shared" si="22"/>
        <v>115200</v>
      </c>
      <c r="S33" s="58">
        <f t="shared" si="22"/>
        <v>142400</v>
      </c>
      <c r="T33" s="58">
        <f t="shared" si="22"/>
        <v>117600</v>
      </c>
      <c r="U33" s="58">
        <f t="shared" si="22"/>
        <v>91200</v>
      </c>
      <c r="V33" s="58">
        <f t="shared" si="22"/>
        <v>93600</v>
      </c>
      <c r="W33" s="58">
        <f t="shared" si="22"/>
        <v>51200</v>
      </c>
      <c r="X33" s="58">
        <f t="shared" si="22"/>
        <v>68800</v>
      </c>
      <c r="Y33" s="58">
        <f t="shared" si="22"/>
        <v>45600</v>
      </c>
      <c r="Z33" s="58">
        <f t="shared" si="22"/>
        <v>41600</v>
      </c>
      <c r="AA33" s="58">
        <f t="shared" si="22"/>
        <v>31200</v>
      </c>
      <c r="AB33" s="58">
        <f t="shared" si="22"/>
        <v>27200</v>
      </c>
      <c r="AC33" s="58">
        <f t="shared" si="22"/>
        <v>24800</v>
      </c>
      <c r="AD33" s="58">
        <f t="shared" si="22"/>
        <v>15200</v>
      </c>
      <c r="AE33" s="58">
        <f t="shared" si="22"/>
        <v>17600</v>
      </c>
      <c r="AF33" s="58">
        <f t="shared" si="22"/>
        <v>99200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10000</v>
      </c>
      <c r="C34" s="58">
        <f t="shared" si="23"/>
        <v>37800</v>
      </c>
      <c r="D34" s="58">
        <f t="shared" si="23"/>
        <v>62666.666666666664</v>
      </c>
      <c r="E34" s="58">
        <f t="shared" si="23"/>
        <v>85633.333333333343</v>
      </c>
      <c r="F34" s="58">
        <f t="shared" si="23"/>
        <v>130200</v>
      </c>
      <c r="G34" s="58">
        <f t="shared" si="23"/>
        <v>131266.66666666669</v>
      </c>
      <c r="H34" s="58">
        <f t="shared" si="23"/>
        <v>166400</v>
      </c>
      <c r="I34" s="58">
        <f t="shared" si="23"/>
        <v>159500</v>
      </c>
      <c r="J34" s="92">
        <f t="shared" si="23"/>
        <v>270866.66666666663</v>
      </c>
      <c r="K34" s="69">
        <f t="shared" si="23"/>
        <v>232433.33333333334</v>
      </c>
      <c r="L34" s="69">
        <f t="shared" si="23"/>
        <v>215600</v>
      </c>
      <c r="M34" s="101">
        <f t="shared" si="23"/>
        <v>301300</v>
      </c>
      <c r="N34" s="58">
        <f t="shared" si="23"/>
        <v>280800</v>
      </c>
      <c r="O34" s="58">
        <f t="shared" si="23"/>
        <v>160800</v>
      </c>
      <c r="P34" s="58">
        <f t="shared" si="23"/>
        <v>173600</v>
      </c>
      <c r="Q34" s="58">
        <f t="shared" si="23"/>
        <v>143200</v>
      </c>
      <c r="R34" s="58">
        <f t="shared" si="23"/>
        <v>115200</v>
      </c>
      <c r="S34" s="58">
        <f t="shared" si="23"/>
        <v>142400</v>
      </c>
      <c r="T34" s="58">
        <f t="shared" si="23"/>
        <v>117600</v>
      </c>
      <c r="U34" s="58">
        <f t="shared" si="23"/>
        <v>91200</v>
      </c>
      <c r="V34" s="58">
        <f t="shared" si="23"/>
        <v>93600</v>
      </c>
      <c r="W34" s="58">
        <f t="shared" si="23"/>
        <v>51200</v>
      </c>
      <c r="X34" s="58">
        <f t="shared" si="23"/>
        <v>68800</v>
      </c>
      <c r="Y34" s="58">
        <f t="shared" si="23"/>
        <v>45600</v>
      </c>
      <c r="Z34" s="58">
        <f t="shared" si="23"/>
        <v>41600</v>
      </c>
      <c r="AA34" s="58">
        <f t="shared" si="23"/>
        <v>31200</v>
      </c>
      <c r="AB34" s="58">
        <f t="shared" si="23"/>
        <v>27200</v>
      </c>
      <c r="AC34" s="58">
        <f t="shared" si="23"/>
        <v>24800</v>
      </c>
      <c r="AD34" s="58">
        <f t="shared" si="23"/>
        <v>15200</v>
      </c>
      <c r="AE34" s="58">
        <f t="shared" si="23"/>
        <v>17600</v>
      </c>
      <c r="AF34" s="58">
        <f t="shared" si="23"/>
        <v>99200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10000</v>
      </c>
      <c r="C35" s="58">
        <f t="shared" si="24"/>
        <v>37800</v>
      </c>
      <c r="D35" s="58">
        <f t="shared" si="24"/>
        <v>62666.666666666664</v>
      </c>
      <c r="E35" s="58">
        <f t="shared" si="24"/>
        <v>85633.333333333343</v>
      </c>
      <c r="F35" s="58">
        <f t="shared" si="24"/>
        <v>130200</v>
      </c>
      <c r="G35" s="58">
        <f t="shared" si="24"/>
        <v>131266.66666666669</v>
      </c>
      <c r="H35" s="58">
        <f t="shared" si="24"/>
        <v>166400</v>
      </c>
      <c r="I35" s="58">
        <f t="shared" si="24"/>
        <v>159500</v>
      </c>
      <c r="J35" s="92">
        <f t="shared" si="24"/>
        <v>270866.66666666663</v>
      </c>
      <c r="K35" s="69">
        <f t="shared" si="24"/>
        <v>232433.33333333334</v>
      </c>
      <c r="L35" s="69">
        <f t="shared" si="24"/>
        <v>215600</v>
      </c>
      <c r="M35" s="101">
        <f t="shared" si="24"/>
        <v>301300</v>
      </c>
      <c r="N35" s="58">
        <f t="shared" si="24"/>
        <v>280800</v>
      </c>
      <c r="O35" s="58">
        <f t="shared" si="24"/>
        <v>160800</v>
      </c>
      <c r="P35" s="58">
        <f t="shared" si="24"/>
        <v>173600</v>
      </c>
      <c r="Q35" s="58">
        <f t="shared" si="24"/>
        <v>143200</v>
      </c>
      <c r="R35" s="58">
        <f t="shared" si="24"/>
        <v>115200</v>
      </c>
      <c r="S35" s="58">
        <f t="shared" si="24"/>
        <v>142400</v>
      </c>
      <c r="T35" s="58">
        <f t="shared" si="24"/>
        <v>117600</v>
      </c>
      <c r="U35" s="58">
        <f t="shared" si="24"/>
        <v>91200</v>
      </c>
      <c r="V35" s="58">
        <f t="shared" si="24"/>
        <v>93600</v>
      </c>
      <c r="W35" s="58">
        <f t="shared" si="24"/>
        <v>51200</v>
      </c>
      <c r="X35" s="58">
        <f t="shared" si="24"/>
        <v>68800</v>
      </c>
      <c r="Y35" s="58">
        <f t="shared" si="24"/>
        <v>45600</v>
      </c>
      <c r="Z35" s="58">
        <f t="shared" si="24"/>
        <v>41600</v>
      </c>
      <c r="AA35" s="58">
        <f t="shared" si="24"/>
        <v>31200</v>
      </c>
      <c r="AB35" s="58">
        <f t="shared" si="24"/>
        <v>27200</v>
      </c>
      <c r="AC35" s="58">
        <f t="shared" si="24"/>
        <v>24800</v>
      </c>
      <c r="AD35" s="58">
        <f t="shared" si="24"/>
        <v>15200</v>
      </c>
      <c r="AE35" s="58">
        <f t="shared" si="24"/>
        <v>17600</v>
      </c>
      <c r="AF35" s="58">
        <f t="shared" si="24"/>
        <v>99200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10000</v>
      </c>
      <c r="C36" s="58">
        <f t="shared" si="25"/>
        <v>37800</v>
      </c>
      <c r="D36" s="58">
        <f t="shared" si="25"/>
        <v>62666.666666666664</v>
      </c>
      <c r="E36" s="58">
        <f t="shared" si="25"/>
        <v>85633.333333333343</v>
      </c>
      <c r="F36" s="58">
        <f t="shared" si="25"/>
        <v>130200</v>
      </c>
      <c r="G36" s="58">
        <f t="shared" si="25"/>
        <v>131266.66666666669</v>
      </c>
      <c r="H36" s="58">
        <f t="shared" si="25"/>
        <v>166400</v>
      </c>
      <c r="I36" s="58">
        <f t="shared" si="25"/>
        <v>159500</v>
      </c>
      <c r="J36" s="92">
        <f t="shared" si="25"/>
        <v>270866.66666666663</v>
      </c>
      <c r="K36" s="69">
        <f t="shared" si="25"/>
        <v>232433.33333333334</v>
      </c>
      <c r="L36" s="69">
        <f t="shared" si="25"/>
        <v>215600</v>
      </c>
      <c r="M36" s="101">
        <f t="shared" si="25"/>
        <v>301300</v>
      </c>
      <c r="N36" s="58">
        <f t="shared" si="25"/>
        <v>280800</v>
      </c>
      <c r="O36" s="58">
        <f t="shared" si="25"/>
        <v>160800</v>
      </c>
      <c r="P36" s="58">
        <f t="shared" si="25"/>
        <v>173600</v>
      </c>
      <c r="Q36" s="58">
        <f t="shared" si="25"/>
        <v>143200</v>
      </c>
      <c r="R36" s="58">
        <f t="shared" si="25"/>
        <v>115200</v>
      </c>
      <c r="S36" s="58">
        <f t="shared" si="25"/>
        <v>142400</v>
      </c>
      <c r="T36" s="58">
        <f t="shared" si="25"/>
        <v>117600</v>
      </c>
      <c r="U36" s="58">
        <f t="shared" si="25"/>
        <v>91200</v>
      </c>
      <c r="V36" s="58">
        <f t="shared" si="25"/>
        <v>93600</v>
      </c>
      <c r="W36" s="58">
        <f t="shared" si="25"/>
        <v>51200</v>
      </c>
      <c r="X36" s="58">
        <f t="shared" si="25"/>
        <v>68800</v>
      </c>
      <c r="Y36" s="58">
        <f t="shared" si="25"/>
        <v>45600</v>
      </c>
      <c r="Z36" s="58">
        <f t="shared" si="25"/>
        <v>41600</v>
      </c>
      <c r="AA36" s="58">
        <f t="shared" si="25"/>
        <v>31200</v>
      </c>
      <c r="AB36" s="58">
        <f t="shared" si="25"/>
        <v>27200</v>
      </c>
      <c r="AC36" s="58">
        <f t="shared" si="25"/>
        <v>24800</v>
      </c>
      <c r="AD36" s="58">
        <f t="shared" si="25"/>
        <v>15200</v>
      </c>
      <c r="AE36" s="58">
        <f t="shared" si="25"/>
        <v>17600</v>
      </c>
      <c r="AF36" s="58">
        <f t="shared" si="25"/>
        <v>99200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10000</v>
      </c>
      <c r="C37" s="58">
        <f t="shared" si="26"/>
        <v>37800</v>
      </c>
      <c r="D37" s="58">
        <f t="shared" si="26"/>
        <v>62666.666666666664</v>
      </c>
      <c r="E37" s="58">
        <f t="shared" si="26"/>
        <v>85633.333333333343</v>
      </c>
      <c r="F37" s="58">
        <f t="shared" si="26"/>
        <v>130200</v>
      </c>
      <c r="G37" s="58">
        <f t="shared" si="26"/>
        <v>131266.66666666669</v>
      </c>
      <c r="H37" s="58">
        <f t="shared" si="26"/>
        <v>166400</v>
      </c>
      <c r="I37" s="58">
        <f t="shared" si="26"/>
        <v>159500</v>
      </c>
      <c r="J37" s="92">
        <f t="shared" si="26"/>
        <v>270866.66666666663</v>
      </c>
      <c r="K37" s="69">
        <f t="shared" si="26"/>
        <v>232433.33333333334</v>
      </c>
      <c r="L37" s="69">
        <f t="shared" si="26"/>
        <v>215600</v>
      </c>
      <c r="M37" s="101">
        <f t="shared" si="26"/>
        <v>301300</v>
      </c>
      <c r="N37" s="58">
        <f t="shared" si="26"/>
        <v>280800</v>
      </c>
      <c r="O37" s="58">
        <f t="shared" si="26"/>
        <v>160800</v>
      </c>
      <c r="P37" s="58">
        <f t="shared" si="26"/>
        <v>173600</v>
      </c>
      <c r="Q37" s="58">
        <f t="shared" si="26"/>
        <v>143200</v>
      </c>
      <c r="R37" s="58">
        <f t="shared" si="26"/>
        <v>115200</v>
      </c>
      <c r="S37" s="58">
        <f t="shared" si="26"/>
        <v>142400</v>
      </c>
      <c r="T37" s="58">
        <f t="shared" si="26"/>
        <v>117600</v>
      </c>
      <c r="U37" s="58">
        <f t="shared" si="26"/>
        <v>91200</v>
      </c>
      <c r="V37" s="58">
        <f t="shared" si="26"/>
        <v>93600</v>
      </c>
      <c r="W37" s="58">
        <f t="shared" si="26"/>
        <v>51200</v>
      </c>
      <c r="X37" s="58">
        <f t="shared" si="26"/>
        <v>68800</v>
      </c>
      <c r="Y37" s="58">
        <f t="shared" si="26"/>
        <v>45600</v>
      </c>
      <c r="Z37" s="58">
        <f t="shared" si="26"/>
        <v>41600</v>
      </c>
      <c r="AA37" s="58">
        <f t="shared" si="26"/>
        <v>31200</v>
      </c>
      <c r="AB37" s="58">
        <f t="shared" si="26"/>
        <v>27200</v>
      </c>
      <c r="AC37" s="58">
        <f t="shared" si="26"/>
        <v>24800</v>
      </c>
      <c r="AD37" s="58">
        <f t="shared" si="26"/>
        <v>15200</v>
      </c>
      <c r="AE37" s="58">
        <f t="shared" si="26"/>
        <v>17600</v>
      </c>
      <c r="AF37" s="58">
        <f t="shared" si="26"/>
        <v>99200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10000</v>
      </c>
      <c r="C38" s="58">
        <f t="shared" si="27"/>
        <v>37800</v>
      </c>
      <c r="D38" s="58">
        <f t="shared" si="27"/>
        <v>62666.666666666664</v>
      </c>
      <c r="E38" s="58">
        <f t="shared" si="27"/>
        <v>85633.333333333343</v>
      </c>
      <c r="F38" s="58">
        <f t="shared" si="27"/>
        <v>130200</v>
      </c>
      <c r="G38" s="58">
        <f t="shared" si="27"/>
        <v>131266.66666666669</v>
      </c>
      <c r="H38" s="58">
        <f t="shared" si="27"/>
        <v>166400</v>
      </c>
      <c r="I38" s="58">
        <f t="shared" si="27"/>
        <v>159500</v>
      </c>
      <c r="J38" s="92">
        <f t="shared" si="27"/>
        <v>270866.66666666663</v>
      </c>
      <c r="K38" s="69">
        <f t="shared" si="27"/>
        <v>232433.33333333334</v>
      </c>
      <c r="L38" s="69">
        <f t="shared" si="27"/>
        <v>215600</v>
      </c>
      <c r="M38" s="101">
        <f t="shared" si="27"/>
        <v>301300</v>
      </c>
      <c r="N38" s="58">
        <f t="shared" si="27"/>
        <v>280800</v>
      </c>
      <c r="O38" s="58">
        <f t="shared" si="27"/>
        <v>160800</v>
      </c>
      <c r="P38" s="58">
        <f t="shared" si="27"/>
        <v>173600</v>
      </c>
      <c r="Q38" s="58">
        <f t="shared" si="27"/>
        <v>143200</v>
      </c>
      <c r="R38" s="58">
        <f t="shared" si="27"/>
        <v>115200</v>
      </c>
      <c r="S38" s="58">
        <f t="shared" si="27"/>
        <v>142400</v>
      </c>
      <c r="T38" s="58">
        <f t="shared" si="27"/>
        <v>117600</v>
      </c>
      <c r="U38" s="58">
        <f t="shared" si="27"/>
        <v>91200</v>
      </c>
      <c r="V38" s="58">
        <f t="shared" si="27"/>
        <v>93600</v>
      </c>
      <c r="W38" s="58">
        <f t="shared" si="27"/>
        <v>51200</v>
      </c>
      <c r="X38" s="58">
        <f t="shared" si="27"/>
        <v>68800</v>
      </c>
      <c r="Y38" s="58">
        <f t="shared" si="27"/>
        <v>45600</v>
      </c>
      <c r="Z38" s="58">
        <f t="shared" si="27"/>
        <v>41600</v>
      </c>
      <c r="AA38" s="58">
        <f t="shared" si="27"/>
        <v>31200</v>
      </c>
      <c r="AB38" s="58">
        <f t="shared" si="27"/>
        <v>27200</v>
      </c>
      <c r="AC38" s="58">
        <f t="shared" si="27"/>
        <v>24800</v>
      </c>
      <c r="AD38" s="58">
        <f t="shared" si="27"/>
        <v>15200</v>
      </c>
      <c r="AE38" s="58">
        <f t="shared" si="27"/>
        <v>17600</v>
      </c>
      <c r="AF38" s="58">
        <f t="shared" si="27"/>
        <v>99200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10000</v>
      </c>
      <c r="C39" s="58">
        <f t="shared" si="28"/>
        <v>37800</v>
      </c>
      <c r="D39" s="58">
        <f t="shared" si="28"/>
        <v>62666.666666666664</v>
      </c>
      <c r="E39" s="58">
        <f t="shared" si="28"/>
        <v>85633.333333333343</v>
      </c>
      <c r="F39" s="58">
        <f t="shared" si="28"/>
        <v>130200</v>
      </c>
      <c r="G39" s="58">
        <f t="shared" si="28"/>
        <v>131266.66666666669</v>
      </c>
      <c r="H39" s="58">
        <f t="shared" si="28"/>
        <v>166400</v>
      </c>
      <c r="I39" s="58">
        <f t="shared" si="28"/>
        <v>159500</v>
      </c>
      <c r="J39" s="92">
        <f t="shared" si="28"/>
        <v>270866.66666666663</v>
      </c>
      <c r="K39" s="69">
        <f t="shared" si="28"/>
        <v>232433.33333333334</v>
      </c>
      <c r="L39" s="69">
        <f t="shared" si="28"/>
        <v>215600</v>
      </c>
      <c r="M39" s="101">
        <f t="shared" si="28"/>
        <v>301300</v>
      </c>
      <c r="N39" s="58">
        <f t="shared" si="28"/>
        <v>280800</v>
      </c>
      <c r="O39" s="58">
        <f t="shared" si="28"/>
        <v>160800</v>
      </c>
      <c r="P39" s="58">
        <f t="shared" si="28"/>
        <v>173600</v>
      </c>
      <c r="Q39" s="58">
        <f t="shared" si="28"/>
        <v>143200</v>
      </c>
      <c r="R39" s="58">
        <f t="shared" si="28"/>
        <v>115200</v>
      </c>
      <c r="S39" s="58">
        <f t="shared" si="28"/>
        <v>142400</v>
      </c>
      <c r="T39" s="58">
        <f t="shared" si="28"/>
        <v>117600</v>
      </c>
      <c r="U39" s="58">
        <f t="shared" si="28"/>
        <v>91200</v>
      </c>
      <c r="V39" s="58">
        <f t="shared" si="28"/>
        <v>93600</v>
      </c>
      <c r="W39" s="58">
        <f t="shared" si="28"/>
        <v>51200</v>
      </c>
      <c r="X39" s="58">
        <f t="shared" si="28"/>
        <v>68800</v>
      </c>
      <c r="Y39" s="58">
        <f t="shared" si="28"/>
        <v>45600</v>
      </c>
      <c r="Z39" s="58">
        <f t="shared" si="28"/>
        <v>41600</v>
      </c>
      <c r="AA39" s="58">
        <f t="shared" si="28"/>
        <v>31200</v>
      </c>
      <c r="AB39" s="58">
        <f t="shared" si="28"/>
        <v>27200</v>
      </c>
      <c r="AC39" s="58">
        <f t="shared" si="28"/>
        <v>24800</v>
      </c>
      <c r="AD39" s="58">
        <f t="shared" si="28"/>
        <v>15200</v>
      </c>
      <c r="AE39" s="58">
        <f t="shared" si="28"/>
        <v>17600</v>
      </c>
      <c r="AF39" s="58">
        <f t="shared" si="28"/>
        <v>99200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10000</v>
      </c>
      <c r="C40" s="58">
        <f t="shared" si="29"/>
        <v>37800</v>
      </c>
      <c r="D40" s="58">
        <f t="shared" si="29"/>
        <v>62666.666666666664</v>
      </c>
      <c r="E40" s="58">
        <f t="shared" si="29"/>
        <v>85633.333333333343</v>
      </c>
      <c r="F40" s="58">
        <f t="shared" si="29"/>
        <v>130200</v>
      </c>
      <c r="G40" s="58">
        <f t="shared" si="29"/>
        <v>131266.66666666669</v>
      </c>
      <c r="H40" s="58">
        <f t="shared" si="29"/>
        <v>166400</v>
      </c>
      <c r="I40" s="58">
        <f t="shared" si="29"/>
        <v>159500</v>
      </c>
      <c r="J40" s="92">
        <f t="shared" si="29"/>
        <v>270866.66666666663</v>
      </c>
      <c r="K40" s="69">
        <f t="shared" si="29"/>
        <v>232433.33333333334</v>
      </c>
      <c r="L40" s="69">
        <f t="shared" si="29"/>
        <v>215600</v>
      </c>
      <c r="M40" s="101">
        <f t="shared" si="29"/>
        <v>301300</v>
      </c>
      <c r="N40" s="58">
        <f t="shared" si="29"/>
        <v>280800</v>
      </c>
      <c r="O40" s="58">
        <f t="shared" si="29"/>
        <v>160800</v>
      </c>
      <c r="P40" s="58">
        <f t="shared" si="29"/>
        <v>173600</v>
      </c>
      <c r="Q40" s="58">
        <f t="shared" si="29"/>
        <v>143200</v>
      </c>
      <c r="R40" s="58">
        <f t="shared" si="29"/>
        <v>115200</v>
      </c>
      <c r="S40" s="58">
        <f t="shared" si="29"/>
        <v>142400</v>
      </c>
      <c r="T40" s="58">
        <f t="shared" si="29"/>
        <v>117600</v>
      </c>
      <c r="U40" s="58">
        <f t="shared" si="29"/>
        <v>91200</v>
      </c>
      <c r="V40" s="58">
        <f t="shared" si="29"/>
        <v>93600</v>
      </c>
      <c r="W40" s="58">
        <f t="shared" si="29"/>
        <v>51200</v>
      </c>
      <c r="X40" s="58">
        <f t="shared" si="29"/>
        <v>68800</v>
      </c>
      <c r="Y40" s="58">
        <f t="shared" si="29"/>
        <v>45600</v>
      </c>
      <c r="Z40" s="58">
        <f t="shared" si="29"/>
        <v>41600</v>
      </c>
      <c r="AA40" s="58">
        <f t="shared" si="29"/>
        <v>31200</v>
      </c>
      <c r="AB40" s="58">
        <f t="shared" si="29"/>
        <v>27200</v>
      </c>
      <c r="AC40" s="58">
        <f t="shared" si="29"/>
        <v>24800</v>
      </c>
      <c r="AD40" s="58">
        <f t="shared" si="29"/>
        <v>15200</v>
      </c>
      <c r="AE40" s="58">
        <f t="shared" si="29"/>
        <v>17600</v>
      </c>
      <c r="AF40" s="58">
        <f t="shared" si="29"/>
        <v>99200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10000</v>
      </c>
      <c r="C41" s="58">
        <f t="shared" si="30"/>
        <v>37800</v>
      </c>
      <c r="D41" s="58">
        <f t="shared" si="30"/>
        <v>62666.666666666664</v>
      </c>
      <c r="E41" s="58">
        <f t="shared" si="30"/>
        <v>85633.333333333343</v>
      </c>
      <c r="F41" s="58">
        <f t="shared" si="30"/>
        <v>130200</v>
      </c>
      <c r="G41" s="58">
        <f t="shared" si="30"/>
        <v>131266.66666666669</v>
      </c>
      <c r="H41" s="58">
        <f t="shared" si="30"/>
        <v>166400</v>
      </c>
      <c r="I41" s="58">
        <f t="shared" si="30"/>
        <v>159500</v>
      </c>
      <c r="J41" s="92">
        <f t="shared" si="30"/>
        <v>270866.66666666663</v>
      </c>
      <c r="K41" s="69">
        <f t="shared" si="30"/>
        <v>232433.33333333334</v>
      </c>
      <c r="L41" s="69">
        <f t="shared" si="30"/>
        <v>215600</v>
      </c>
      <c r="M41" s="101">
        <f t="shared" si="30"/>
        <v>301300</v>
      </c>
      <c r="N41" s="58">
        <f t="shared" si="30"/>
        <v>280800</v>
      </c>
      <c r="O41" s="58">
        <f t="shared" si="30"/>
        <v>160800</v>
      </c>
      <c r="P41" s="58">
        <f t="shared" si="30"/>
        <v>173600</v>
      </c>
      <c r="Q41" s="58">
        <f t="shared" si="30"/>
        <v>143200</v>
      </c>
      <c r="R41" s="58">
        <f t="shared" si="30"/>
        <v>115200</v>
      </c>
      <c r="S41" s="58">
        <f t="shared" si="30"/>
        <v>142400</v>
      </c>
      <c r="T41" s="58">
        <f t="shared" si="30"/>
        <v>117600</v>
      </c>
      <c r="U41" s="58">
        <f t="shared" si="30"/>
        <v>91200</v>
      </c>
      <c r="V41" s="58">
        <f t="shared" si="30"/>
        <v>93600</v>
      </c>
      <c r="W41" s="58">
        <f t="shared" si="30"/>
        <v>51200</v>
      </c>
      <c r="X41" s="58">
        <f t="shared" si="30"/>
        <v>68800</v>
      </c>
      <c r="Y41" s="58">
        <f t="shared" si="30"/>
        <v>45600</v>
      </c>
      <c r="Z41" s="58">
        <f t="shared" si="30"/>
        <v>41600</v>
      </c>
      <c r="AA41" s="58">
        <f t="shared" si="30"/>
        <v>31200</v>
      </c>
      <c r="AB41" s="58">
        <f t="shared" si="30"/>
        <v>27200</v>
      </c>
      <c r="AC41" s="58">
        <f t="shared" si="30"/>
        <v>24800</v>
      </c>
      <c r="AD41" s="58">
        <f t="shared" si="30"/>
        <v>15200</v>
      </c>
      <c r="AE41" s="58">
        <f t="shared" si="30"/>
        <v>17600</v>
      </c>
      <c r="AF41" s="58">
        <f t="shared" si="30"/>
        <v>99200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10000</v>
      </c>
      <c r="C42" s="58">
        <f t="shared" si="31"/>
        <v>37800</v>
      </c>
      <c r="D42" s="58">
        <f t="shared" si="31"/>
        <v>62666.666666666664</v>
      </c>
      <c r="E42" s="58">
        <f t="shared" si="31"/>
        <v>85633.333333333343</v>
      </c>
      <c r="F42" s="58">
        <f t="shared" si="31"/>
        <v>130200</v>
      </c>
      <c r="G42" s="58">
        <f t="shared" si="31"/>
        <v>131266.66666666669</v>
      </c>
      <c r="H42" s="58">
        <f t="shared" si="31"/>
        <v>166400</v>
      </c>
      <c r="I42" s="58">
        <f t="shared" si="31"/>
        <v>159500</v>
      </c>
      <c r="J42" s="92">
        <f t="shared" si="31"/>
        <v>270866.66666666663</v>
      </c>
      <c r="K42" s="69">
        <f t="shared" si="31"/>
        <v>232433.33333333334</v>
      </c>
      <c r="L42" s="69">
        <f t="shared" si="31"/>
        <v>215600</v>
      </c>
      <c r="M42" s="101">
        <f t="shared" si="31"/>
        <v>301300</v>
      </c>
      <c r="N42" s="58">
        <f t="shared" si="31"/>
        <v>280800</v>
      </c>
      <c r="O42" s="58">
        <f t="shared" si="31"/>
        <v>160800</v>
      </c>
      <c r="P42" s="58">
        <f t="shared" si="31"/>
        <v>173600</v>
      </c>
      <c r="Q42" s="58">
        <f t="shared" si="31"/>
        <v>143200</v>
      </c>
      <c r="R42" s="58">
        <f t="shared" si="31"/>
        <v>115200</v>
      </c>
      <c r="S42" s="58">
        <f t="shared" si="31"/>
        <v>142400</v>
      </c>
      <c r="T42" s="58">
        <f t="shared" si="31"/>
        <v>117600</v>
      </c>
      <c r="U42" s="58">
        <f t="shared" si="31"/>
        <v>91200</v>
      </c>
      <c r="V42" s="58">
        <f t="shared" si="31"/>
        <v>93600</v>
      </c>
      <c r="W42" s="58">
        <f t="shared" si="31"/>
        <v>51200</v>
      </c>
      <c r="X42" s="58">
        <f t="shared" si="31"/>
        <v>68800</v>
      </c>
      <c r="Y42" s="58">
        <f t="shared" si="31"/>
        <v>45600</v>
      </c>
      <c r="Z42" s="58">
        <f t="shared" si="31"/>
        <v>41600</v>
      </c>
      <c r="AA42" s="58">
        <f t="shared" si="31"/>
        <v>31200</v>
      </c>
      <c r="AB42" s="58">
        <f t="shared" si="31"/>
        <v>27200</v>
      </c>
      <c r="AC42" s="58">
        <f t="shared" si="31"/>
        <v>24800</v>
      </c>
      <c r="AD42" s="58">
        <f t="shared" si="31"/>
        <v>15200</v>
      </c>
      <c r="AE42" s="58">
        <f t="shared" si="31"/>
        <v>17600</v>
      </c>
      <c r="AF42" s="58">
        <f t="shared" si="31"/>
        <v>99200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10000</v>
      </c>
      <c r="C43" s="58">
        <f t="shared" si="32"/>
        <v>37800</v>
      </c>
      <c r="D43" s="58">
        <f t="shared" si="32"/>
        <v>62666.666666666664</v>
      </c>
      <c r="E43" s="58">
        <f t="shared" si="32"/>
        <v>85633.333333333343</v>
      </c>
      <c r="F43" s="58">
        <f t="shared" si="32"/>
        <v>130200</v>
      </c>
      <c r="G43" s="58">
        <f t="shared" si="32"/>
        <v>131266.66666666669</v>
      </c>
      <c r="H43" s="58">
        <f t="shared" si="32"/>
        <v>166400</v>
      </c>
      <c r="I43" s="58">
        <f t="shared" si="32"/>
        <v>159500</v>
      </c>
      <c r="J43" s="92">
        <f t="shared" si="32"/>
        <v>270866.66666666663</v>
      </c>
      <c r="K43" s="69">
        <f t="shared" si="32"/>
        <v>232433.33333333334</v>
      </c>
      <c r="L43" s="69">
        <f t="shared" si="32"/>
        <v>215600</v>
      </c>
      <c r="M43" s="101">
        <f t="shared" si="32"/>
        <v>301300</v>
      </c>
      <c r="N43" s="58">
        <f t="shared" si="32"/>
        <v>280800</v>
      </c>
      <c r="O43" s="58">
        <f t="shared" si="32"/>
        <v>160800</v>
      </c>
      <c r="P43" s="58">
        <f t="shared" si="32"/>
        <v>173600</v>
      </c>
      <c r="Q43" s="58">
        <f t="shared" si="32"/>
        <v>143200</v>
      </c>
      <c r="R43" s="58">
        <f t="shared" si="32"/>
        <v>115200</v>
      </c>
      <c r="S43" s="58">
        <f t="shared" si="32"/>
        <v>142400</v>
      </c>
      <c r="T43" s="58">
        <f t="shared" si="32"/>
        <v>117600</v>
      </c>
      <c r="U43" s="58">
        <f t="shared" si="32"/>
        <v>91200</v>
      </c>
      <c r="V43" s="58">
        <f t="shared" si="32"/>
        <v>93600</v>
      </c>
      <c r="W43" s="58">
        <f t="shared" si="32"/>
        <v>51200</v>
      </c>
      <c r="X43" s="58">
        <f t="shared" si="32"/>
        <v>68800</v>
      </c>
      <c r="Y43" s="58">
        <f t="shared" si="32"/>
        <v>45600</v>
      </c>
      <c r="Z43" s="58">
        <f t="shared" si="32"/>
        <v>41600</v>
      </c>
      <c r="AA43" s="58">
        <f t="shared" si="32"/>
        <v>31200</v>
      </c>
      <c r="AB43" s="58">
        <f t="shared" si="32"/>
        <v>27200</v>
      </c>
      <c r="AC43" s="58">
        <f t="shared" si="32"/>
        <v>24800</v>
      </c>
      <c r="AD43" s="58">
        <f t="shared" si="32"/>
        <v>15200</v>
      </c>
      <c r="AE43" s="58">
        <f t="shared" si="32"/>
        <v>17600</v>
      </c>
      <c r="AF43" s="58">
        <f t="shared" si="32"/>
        <v>99200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10000</v>
      </c>
      <c r="C44" s="58">
        <f t="shared" si="33"/>
        <v>37800</v>
      </c>
      <c r="D44" s="58">
        <f t="shared" si="33"/>
        <v>62666.666666666664</v>
      </c>
      <c r="E44" s="58">
        <f t="shared" si="33"/>
        <v>85633.333333333343</v>
      </c>
      <c r="F44" s="58">
        <f t="shared" si="33"/>
        <v>130200</v>
      </c>
      <c r="G44" s="58">
        <f t="shared" si="33"/>
        <v>131266.66666666669</v>
      </c>
      <c r="H44" s="58">
        <f t="shared" si="33"/>
        <v>166400</v>
      </c>
      <c r="I44" s="58">
        <f t="shared" si="33"/>
        <v>159500</v>
      </c>
      <c r="J44" s="92">
        <f t="shared" si="33"/>
        <v>270866.66666666663</v>
      </c>
      <c r="K44" s="69">
        <f t="shared" si="33"/>
        <v>232433.33333333334</v>
      </c>
      <c r="L44" s="69">
        <f t="shared" si="33"/>
        <v>215600</v>
      </c>
      <c r="M44" s="101">
        <f t="shared" si="33"/>
        <v>301300</v>
      </c>
      <c r="N44" s="58">
        <f t="shared" si="33"/>
        <v>280800</v>
      </c>
      <c r="O44" s="58">
        <f t="shared" si="33"/>
        <v>160800</v>
      </c>
      <c r="P44" s="58">
        <f t="shared" si="33"/>
        <v>173600</v>
      </c>
      <c r="Q44" s="58">
        <f t="shared" si="33"/>
        <v>143200</v>
      </c>
      <c r="R44" s="58">
        <f t="shared" si="33"/>
        <v>115200</v>
      </c>
      <c r="S44" s="58">
        <f t="shared" si="33"/>
        <v>142400</v>
      </c>
      <c r="T44" s="58">
        <f t="shared" si="33"/>
        <v>117600</v>
      </c>
      <c r="U44" s="58">
        <f t="shared" si="33"/>
        <v>91200</v>
      </c>
      <c r="V44" s="58">
        <f t="shared" si="33"/>
        <v>93600</v>
      </c>
      <c r="W44" s="58">
        <f t="shared" si="33"/>
        <v>51200</v>
      </c>
      <c r="X44" s="58">
        <f t="shared" si="33"/>
        <v>68800</v>
      </c>
      <c r="Y44" s="58">
        <f t="shared" si="33"/>
        <v>45600</v>
      </c>
      <c r="Z44" s="58">
        <f t="shared" si="33"/>
        <v>41600</v>
      </c>
      <c r="AA44" s="58">
        <f t="shared" si="33"/>
        <v>31200</v>
      </c>
      <c r="AB44" s="58">
        <f t="shared" si="33"/>
        <v>27200</v>
      </c>
      <c r="AC44" s="58">
        <f t="shared" si="33"/>
        <v>24800</v>
      </c>
      <c r="AD44" s="58">
        <f t="shared" si="33"/>
        <v>15200</v>
      </c>
      <c r="AE44" s="58">
        <f t="shared" si="33"/>
        <v>17600</v>
      </c>
      <c r="AF44" s="58">
        <f t="shared" si="33"/>
        <v>99200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10000</v>
      </c>
      <c r="C45" s="58">
        <f t="shared" si="34"/>
        <v>37800</v>
      </c>
      <c r="D45" s="58">
        <f t="shared" si="34"/>
        <v>62666.666666666664</v>
      </c>
      <c r="E45" s="58">
        <f t="shared" si="34"/>
        <v>85633.333333333343</v>
      </c>
      <c r="F45" s="58">
        <f t="shared" si="34"/>
        <v>130200</v>
      </c>
      <c r="G45" s="58">
        <f t="shared" si="34"/>
        <v>131266.66666666669</v>
      </c>
      <c r="H45" s="58">
        <f t="shared" si="34"/>
        <v>166400</v>
      </c>
      <c r="I45" s="58">
        <f t="shared" si="34"/>
        <v>159500</v>
      </c>
      <c r="J45" s="92">
        <f t="shared" si="34"/>
        <v>270866.66666666663</v>
      </c>
      <c r="K45" s="69">
        <f t="shared" si="34"/>
        <v>232433.33333333334</v>
      </c>
      <c r="L45" s="69">
        <f t="shared" si="34"/>
        <v>215600</v>
      </c>
      <c r="M45" s="101">
        <f t="shared" si="34"/>
        <v>301300</v>
      </c>
      <c r="N45" s="58">
        <f t="shared" si="34"/>
        <v>280800</v>
      </c>
      <c r="O45" s="58">
        <f t="shared" si="34"/>
        <v>160800</v>
      </c>
      <c r="P45" s="58">
        <f t="shared" si="34"/>
        <v>173600</v>
      </c>
      <c r="Q45" s="58">
        <f t="shared" si="34"/>
        <v>143200</v>
      </c>
      <c r="R45" s="58">
        <f t="shared" si="34"/>
        <v>115200</v>
      </c>
      <c r="S45" s="58">
        <f t="shared" si="34"/>
        <v>142400</v>
      </c>
      <c r="T45" s="58">
        <f t="shared" si="34"/>
        <v>117600</v>
      </c>
      <c r="U45" s="58">
        <f t="shared" si="34"/>
        <v>91200</v>
      </c>
      <c r="V45" s="58">
        <f t="shared" si="34"/>
        <v>93600</v>
      </c>
      <c r="W45" s="58">
        <f t="shared" si="34"/>
        <v>51200</v>
      </c>
      <c r="X45" s="58">
        <f t="shared" si="34"/>
        <v>68800</v>
      </c>
      <c r="Y45" s="58">
        <f t="shared" si="34"/>
        <v>45600</v>
      </c>
      <c r="Z45" s="58">
        <f t="shared" si="34"/>
        <v>41600</v>
      </c>
      <c r="AA45" s="58">
        <f t="shared" si="34"/>
        <v>31200</v>
      </c>
      <c r="AB45" s="58">
        <f t="shared" si="34"/>
        <v>27200</v>
      </c>
      <c r="AC45" s="58">
        <f t="shared" si="34"/>
        <v>24800</v>
      </c>
      <c r="AD45" s="58">
        <f t="shared" si="34"/>
        <v>15200</v>
      </c>
      <c r="AE45" s="58">
        <f t="shared" si="34"/>
        <v>17600</v>
      </c>
      <c r="AF45" s="58">
        <f t="shared" si="34"/>
        <v>99200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10000</v>
      </c>
      <c r="C46" s="58">
        <f t="shared" si="35"/>
        <v>37800</v>
      </c>
      <c r="D46" s="58">
        <f t="shared" si="35"/>
        <v>62666.666666666664</v>
      </c>
      <c r="E46" s="58">
        <f t="shared" si="35"/>
        <v>85633.333333333343</v>
      </c>
      <c r="F46" s="58">
        <f t="shared" si="35"/>
        <v>130200</v>
      </c>
      <c r="G46" s="58">
        <f t="shared" si="35"/>
        <v>131266.66666666669</v>
      </c>
      <c r="H46" s="58">
        <f t="shared" si="35"/>
        <v>166400</v>
      </c>
      <c r="I46" s="58">
        <f t="shared" si="35"/>
        <v>159500</v>
      </c>
      <c r="J46" s="92">
        <f t="shared" si="35"/>
        <v>270866.66666666663</v>
      </c>
      <c r="K46" s="69">
        <f t="shared" si="35"/>
        <v>232433.33333333334</v>
      </c>
      <c r="L46" s="69">
        <f t="shared" si="35"/>
        <v>215600</v>
      </c>
      <c r="M46" s="101">
        <f t="shared" si="35"/>
        <v>301300</v>
      </c>
      <c r="N46" s="58">
        <f t="shared" si="35"/>
        <v>280800</v>
      </c>
      <c r="O46" s="58">
        <f t="shared" si="35"/>
        <v>160800</v>
      </c>
      <c r="P46" s="58">
        <f t="shared" si="35"/>
        <v>173600</v>
      </c>
      <c r="Q46" s="58">
        <f t="shared" si="35"/>
        <v>143200</v>
      </c>
      <c r="R46" s="58">
        <f t="shared" si="35"/>
        <v>115200</v>
      </c>
      <c r="S46" s="58">
        <f t="shared" si="35"/>
        <v>142400</v>
      </c>
      <c r="T46" s="58">
        <f t="shared" si="35"/>
        <v>117600</v>
      </c>
      <c r="U46" s="58">
        <f t="shared" si="35"/>
        <v>91200</v>
      </c>
      <c r="V46" s="58">
        <f t="shared" si="35"/>
        <v>93600</v>
      </c>
      <c r="W46" s="58">
        <f t="shared" si="35"/>
        <v>51200</v>
      </c>
      <c r="X46" s="58">
        <f t="shared" si="35"/>
        <v>68800</v>
      </c>
      <c r="Y46" s="58">
        <f t="shared" si="35"/>
        <v>45600</v>
      </c>
      <c r="Z46" s="58">
        <f t="shared" si="35"/>
        <v>41600</v>
      </c>
      <c r="AA46" s="58">
        <f t="shared" si="35"/>
        <v>31200</v>
      </c>
      <c r="AB46" s="58">
        <f t="shared" si="35"/>
        <v>27200</v>
      </c>
      <c r="AC46" s="58">
        <f t="shared" si="35"/>
        <v>24800</v>
      </c>
      <c r="AD46" s="58">
        <f t="shared" si="35"/>
        <v>15200</v>
      </c>
      <c r="AE46" s="58">
        <f t="shared" si="35"/>
        <v>17600</v>
      </c>
      <c r="AF46" s="58">
        <f t="shared" si="35"/>
        <v>99200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8965.4681561543512</v>
      </c>
      <c r="C50" s="58">
        <f t="shared" si="37"/>
        <v>33889.469630263447</v>
      </c>
      <c r="D50" s="58">
        <f t="shared" si="37"/>
        <v>56183.600445233933</v>
      </c>
      <c r="E50" s="58">
        <f t="shared" si="37"/>
        <v>76774.292310535093</v>
      </c>
      <c r="F50" s="58">
        <f t="shared" si="37"/>
        <v>116730.39539312963</v>
      </c>
      <c r="G50" s="58">
        <f t="shared" si="37"/>
        <v>117686.71199645277</v>
      </c>
      <c r="H50" s="58">
        <f t="shared" si="37"/>
        <v>149185.3901184084</v>
      </c>
      <c r="I50" s="58">
        <f t="shared" si="37"/>
        <v>142999.2170906619</v>
      </c>
      <c r="J50" s="110">
        <f t="shared" ref="J50:AF50" si="38">J$5/85*((1+$H$1-$K$1)/(1+$F$1))^($A26-$C$1)*J8</f>
        <v>228559.66819422823</v>
      </c>
      <c r="K50" s="70">
        <f t="shared" si="38"/>
        <v>175484.09670979448</v>
      </c>
      <c r="L50" s="70">
        <f t="shared" si="38"/>
        <v>147272.75691176212</v>
      </c>
      <c r="M50" s="216">
        <f t="shared" si="38"/>
        <v>187916.21255299519</v>
      </c>
      <c r="N50" s="63">
        <f t="shared" si="38"/>
        <v>167833.56388320946</v>
      </c>
      <c r="O50" s="63">
        <f t="shared" si="38"/>
        <v>96109.818633974632</v>
      </c>
      <c r="P50" s="63">
        <f t="shared" si="38"/>
        <v>103760.35146055969</v>
      </c>
      <c r="Q50" s="63">
        <f t="shared" si="38"/>
        <v>85590.335997420203</v>
      </c>
      <c r="R50" s="63">
        <f t="shared" si="38"/>
        <v>68854.795439265406</v>
      </c>
      <c r="S50" s="63">
        <f t="shared" si="38"/>
        <v>85112.177695758641</v>
      </c>
      <c r="T50" s="63">
        <f t="shared" si="38"/>
        <v>70289.270344250108</v>
      </c>
      <c r="U50" s="63">
        <f t="shared" si="38"/>
        <v>54510.04638941845</v>
      </c>
      <c r="V50" s="63">
        <f t="shared" si="38"/>
        <v>55944.521294403145</v>
      </c>
      <c r="W50" s="63">
        <f t="shared" si="38"/>
        <v>30602.131306340183</v>
      </c>
      <c r="X50" s="63">
        <f t="shared" si="38"/>
        <v>41121.613942894619</v>
      </c>
      <c r="Y50" s="63">
        <f t="shared" si="38"/>
        <v>27255.023194709225</v>
      </c>
      <c r="Z50" s="63">
        <f t="shared" si="38"/>
        <v>24864.231686401399</v>
      </c>
      <c r="AA50" s="63">
        <f t="shared" si="38"/>
        <v>18648.173764801049</v>
      </c>
      <c r="AB50" s="63">
        <f t="shared" si="38"/>
        <v>16257.382256493222</v>
      </c>
      <c r="AC50" s="63">
        <f t="shared" si="38"/>
        <v>14822.907351508526</v>
      </c>
      <c r="AD50" s="63">
        <f t="shared" si="38"/>
        <v>9085.0077315697417</v>
      </c>
      <c r="AE50" s="63">
        <f t="shared" si="38"/>
        <v>10519.482636554438</v>
      </c>
      <c r="AF50" s="63">
        <f t="shared" si="38"/>
        <v>59291.629406034102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8870.5908717833972</v>
      </c>
      <c r="C51" s="58">
        <f t="shared" si="39"/>
        <v>33530.833495341234</v>
      </c>
      <c r="D51" s="58">
        <f t="shared" si="39"/>
        <v>55589.036129842614</v>
      </c>
      <c r="E51" s="58">
        <f t="shared" si="39"/>
        <v>75961.826498705152</v>
      </c>
      <c r="F51" s="58">
        <f t="shared" si="39"/>
        <v>115495.0931506198</v>
      </c>
      <c r="G51" s="58">
        <f t="shared" si="39"/>
        <v>116441.28951027671</v>
      </c>
      <c r="H51" s="58">
        <f t="shared" si="39"/>
        <v>147606.63210647571</v>
      </c>
      <c r="I51" s="58">
        <f t="shared" si="39"/>
        <v>141485.92440494517</v>
      </c>
      <c r="J51" s="110">
        <f t="shared" si="39"/>
        <v>226140.92995799801</v>
      </c>
      <c r="K51" s="70">
        <f t="shared" si="39"/>
        <v>173627.03199704032</v>
      </c>
      <c r="L51" s="70">
        <f t="shared" si="39"/>
        <v>145714.23938716191</v>
      </c>
      <c r="M51" s="216">
        <f t="shared" si="39"/>
        <v>185927.58467257995</v>
      </c>
      <c r="N51" s="58">
        <f t="shared" si="39"/>
        <v>166057.46111978518</v>
      </c>
      <c r="O51" s="58">
        <f t="shared" si="39"/>
        <v>95092.734145517999</v>
      </c>
      <c r="P51" s="58">
        <f t="shared" si="39"/>
        <v>102662.30502277317</v>
      </c>
      <c r="Q51" s="58">
        <f t="shared" si="39"/>
        <v>84684.574189292151</v>
      </c>
      <c r="R51" s="58">
        <f t="shared" si="39"/>
        <v>68126.137895296473</v>
      </c>
      <c r="S51" s="58">
        <f t="shared" si="39"/>
        <v>84211.476009463702</v>
      </c>
      <c r="T51" s="58">
        <f t="shared" si="39"/>
        <v>69545.432434781818</v>
      </c>
      <c r="U51" s="58">
        <f t="shared" si="39"/>
        <v>53933.192500443038</v>
      </c>
      <c r="V51" s="58">
        <f t="shared" si="39"/>
        <v>55352.48703992839</v>
      </c>
      <c r="W51" s="58">
        <f t="shared" si="39"/>
        <v>30278.283509020657</v>
      </c>
      <c r="X51" s="58">
        <f t="shared" si="39"/>
        <v>40686.443465246506</v>
      </c>
      <c r="Y51" s="58">
        <f t="shared" si="39"/>
        <v>26966.596250221519</v>
      </c>
      <c r="Z51" s="58">
        <f t="shared" si="39"/>
        <v>24601.105351079281</v>
      </c>
      <c r="AA51" s="58">
        <f t="shared" si="39"/>
        <v>18450.829013309463</v>
      </c>
      <c r="AB51" s="58">
        <f t="shared" si="39"/>
        <v>16085.338114167225</v>
      </c>
      <c r="AC51" s="58">
        <f t="shared" si="39"/>
        <v>14666.04357468188</v>
      </c>
      <c r="AD51" s="58">
        <f t="shared" si="39"/>
        <v>8988.8654167405075</v>
      </c>
      <c r="AE51" s="58">
        <f t="shared" si="39"/>
        <v>10408.159956225851</v>
      </c>
      <c r="AF51" s="58">
        <f t="shared" si="39"/>
        <v>58664.174298727521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8776.7176285771438</v>
      </c>
      <c r="C52" s="58">
        <f t="shared" si="40"/>
        <v>33175.992636021598</v>
      </c>
      <c r="D52" s="58">
        <f t="shared" si="40"/>
        <v>55000.763805750095</v>
      </c>
      <c r="E52" s="58">
        <f t="shared" si="40"/>
        <v>75157.958626048945</v>
      </c>
      <c r="F52" s="58">
        <f t="shared" si="40"/>
        <v>114272.86352407439</v>
      </c>
      <c r="G52" s="58">
        <f t="shared" si="40"/>
        <v>115209.04673778929</v>
      </c>
      <c r="H52" s="58">
        <f t="shared" si="40"/>
        <v>146044.58133952366</v>
      </c>
      <c r="I52" s="58">
        <f t="shared" si="40"/>
        <v>139988.64617580545</v>
      </c>
      <c r="J52" s="110">
        <f t="shared" si="40"/>
        <v>223747.78807785994</v>
      </c>
      <c r="K52" s="70">
        <f t="shared" si="40"/>
        <v>171789.61971668326</v>
      </c>
      <c r="L52" s="70">
        <f t="shared" si="40"/>
        <v>144172.21491209386</v>
      </c>
      <c r="M52" s="216">
        <f t="shared" si="40"/>
        <v>183960.0014949769</v>
      </c>
      <c r="N52" s="58">
        <f t="shared" si="40"/>
        <v>164300.15400696412</v>
      </c>
      <c r="O52" s="58">
        <f t="shared" si="40"/>
        <v>94086.412978346969</v>
      </c>
      <c r="P52" s="58">
        <f t="shared" si="40"/>
        <v>101575.87868806614</v>
      </c>
      <c r="Q52" s="58">
        <f t="shared" si="40"/>
        <v>83788.397627483137</v>
      </c>
      <c r="R52" s="58">
        <f t="shared" si="40"/>
        <v>67405.191387472456</v>
      </c>
      <c r="S52" s="58">
        <f t="shared" si="40"/>
        <v>83320.306020625678</v>
      </c>
      <c r="T52" s="58">
        <f t="shared" si="40"/>
        <v>68809.466208044789</v>
      </c>
      <c r="U52" s="58">
        <f t="shared" si="40"/>
        <v>53362.443181749019</v>
      </c>
      <c r="V52" s="58">
        <f t="shared" si="40"/>
        <v>54766.718002321373</v>
      </c>
      <c r="W52" s="58">
        <f t="shared" si="40"/>
        <v>29957.862838876648</v>
      </c>
      <c r="X52" s="58">
        <f t="shared" si="40"/>
        <v>40255.878189740499</v>
      </c>
      <c r="Y52" s="58">
        <f t="shared" si="40"/>
        <v>26681.221590874509</v>
      </c>
      <c r="Z52" s="58">
        <f t="shared" si="40"/>
        <v>24340.763556587273</v>
      </c>
      <c r="AA52" s="58">
        <f t="shared" si="40"/>
        <v>18255.572667440458</v>
      </c>
      <c r="AB52" s="58">
        <f t="shared" si="40"/>
        <v>15915.11463315322</v>
      </c>
      <c r="AC52" s="58">
        <f t="shared" si="40"/>
        <v>14510.839812580876</v>
      </c>
      <c r="AD52" s="58">
        <f t="shared" si="40"/>
        <v>8893.7405302915049</v>
      </c>
      <c r="AE52" s="58">
        <f t="shared" si="40"/>
        <v>10298.015350863849</v>
      </c>
      <c r="AF52" s="58">
        <f t="shared" si="40"/>
        <v>58043.359250323505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8683.8378012455978</v>
      </c>
      <c r="C53" s="58">
        <f t="shared" si="41"/>
        <v>32824.906888708356</v>
      </c>
      <c r="D53" s="58">
        <f t="shared" si="41"/>
        <v>54418.716887805749</v>
      </c>
      <c r="E53" s="58">
        <f t="shared" si="41"/>
        <v>74362.597704666478</v>
      </c>
      <c r="F53" s="58">
        <f t="shared" si="41"/>
        <v>113063.56817221767</v>
      </c>
      <c r="G53" s="58">
        <f t="shared" si="41"/>
        <v>113989.84420435053</v>
      </c>
      <c r="H53" s="58">
        <f t="shared" si="41"/>
        <v>144499.06101272674</v>
      </c>
      <c r="I53" s="58">
        <f t="shared" si="41"/>
        <v>138507.2129298673</v>
      </c>
      <c r="J53" s="110">
        <f t="shared" si="41"/>
        <v>221379.97167975438</v>
      </c>
      <c r="K53" s="70">
        <f t="shared" si="41"/>
        <v>169971.65189638047</v>
      </c>
      <c r="L53" s="70">
        <f t="shared" si="41"/>
        <v>142646.50894846101</v>
      </c>
      <c r="M53" s="216">
        <f t="shared" si="41"/>
        <v>182013.24031410768</v>
      </c>
      <c r="N53" s="58">
        <f t="shared" si="41"/>
        <v>162561.44363931759</v>
      </c>
      <c r="O53" s="58">
        <f t="shared" si="41"/>
        <v>93090.741229352803</v>
      </c>
      <c r="P53" s="58">
        <f t="shared" si="41"/>
        <v>100500.94948641572</v>
      </c>
      <c r="Q53" s="58">
        <f t="shared" si="41"/>
        <v>82901.704875891315</v>
      </c>
      <c r="R53" s="58">
        <f t="shared" si="41"/>
        <v>66691.874313566179</v>
      </c>
      <c r="S53" s="58">
        <f t="shared" si="41"/>
        <v>82438.566859824859</v>
      </c>
      <c r="T53" s="58">
        <f t="shared" si="41"/>
        <v>68081.288361765459</v>
      </c>
      <c r="U53" s="58">
        <f t="shared" si="41"/>
        <v>52797.73383157322</v>
      </c>
      <c r="V53" s="58">
        <f t="shared" si="41"/>
        <v>54187.147879772529</v>
      </c>
      <c r="W53" s="58">
        <f t="shared" si="41"/>
        <v>29640.83302825164</v>
      </c>
      <c r="X53" s="58">
        <f t="shared" si="41"/>
        <v>39829.869381713143</v>
      </c>
      <c r="Y53" s="58">
        <f t="shared" si="41"/>
        <v>26398.86691578661</v>
      </c>
      <c r="Z53" s="58">
        <f t="shared" si="41"/>
        <v>24083.176835454451</v>
      </c>
      <c r="AA53" s="58">
        <f t="shared" si="41"/>
        <v>18062.382626590843</v>
      </c>
      <c r="AB53" s="58">
        <f t="shared" si="41"/>
        <v>15746.692546258682</v>
      </c>
      <c r="AC53" s="58">
        <f t="shared" si="41"/>
        <v>14357.278498059388</v>
      </c>
      <c r="AD53" s="58">
        <f t="shared" si="41"/>
        <v>8799.6223052622045</v>
      </c>
      <c r="AE53" s="58">
        <f t="shared" si="41"/>
        <v>10189.036353461501</v>
      </c>
      <c r="AF53" s="58">
        <f t="shared" si="41"/>
        <v>57429.113992237551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8591.940876941153</v>
      </c>
      <c r="C54" s="58">
        <f t="shared" si="42"/>
        <v>32477.536514837553</v>
      </c>
      <c r="D54" s="58">
        <f t="shared" si="42"/>
        <v>53842.829495497899</v>
      </c>
      <c r="E54" s="58">
        <f t="shared" si="42"/>
        <v>73575.653709539416</v>
      </c>
      <c r="F54" s="58">
        <f t="shared" si="42"/>
        <v>111867.0702177738</v>
      </c>
      <c r="G54" s="58">
        <f t="shared" si="42"/>
        <v>112783.54391131419</v>
      </c>
      <c r="H54" s="58">
        <f t="shared" si="42"/>
        <v>142969.8961923008</v>
      </c>
      <c r="I54" s="58">
        <f t="shared" si="42"/>
        <v>137041.45698721142</v>
      </c>
      <c r="J54" s="110">
        <f t="shared" si="42"/>
        <v>219037.21275615308</v>
      </c>
      <c r="K54" s="70">
        <f t="shared" si="42"/>
        <v>168172.92276466149</v>
      </c>
      <c r="L54" s="70">
        <f t="shared" si="42"/>
        <v>141136.94880521999</v>
      </c>
      <c r="M54" s="216">
        <f t="shared" si="42"/>
        <v>180087.08078068652</v>
      </c>
      <c r="N54" s="58">
        <f t="shared" si="42"/>
        <v>160841.13321633838</v>
      </c>
      <c r="O54" s="58">
        <f t="shared" si="42"/>
        <v>92105.606200809154</v>
      </c>
      <c r="P54" s="58">
        <f t="shared" si="42"/>
        <v>99437.39574913228</v>
      </c>
      <c r="Q54" s="58">
        <f t="shared" si="42"/>
        <v>82024.395571864879</v>
      </c>
      <c r="R54" s="58">
        <f t="shared" si="42"/>
        <v>65986.105934908046</v>
      </c>
      <c r="S54" s="58">
        <f t="shared" si="42"/>
        <v>81566.158725094661</v>
      </c>
      <c r="T54" s="58">
        <f t="shared" si="42"/>
        <v>67360.816475218613</v>
      </c>
      <c r="U54" s="58">
        <f t="shared" si="42"/>
        <v>52239.000531802194</v>
      </c>
      <c r="V54" s="58">
        <f t="shared" si="42"/>
        <v>53613.71107211279</v>
      </c>
      <c r="W54" s="58">
        <f t="shared" si="42"/>
        <v>29327.158193292467</v>
      </c>
      <c r="X54" s="58">
        <f t="shared" si="42"/>
        <v>39408.368822236749</v>
      </c>
      <c r="Y54" s="58">
        <f t="shared" si="42"/>
        <v>26119.500265901097</v>
      </c>
      <c r="Z54" s="58">
        <f t="shared" si="42"/>
        <v>23828.316032050123</v>
      </c>
      <c r="AA54" s="58">
        <f t="shared" si="42"/>
        <v>17871.2370240376</v>
      </c>
      <c r="AB54" s="58">
        <f t="shared" si="42"/>
        <v>15580.052790186623</v>
      </c>
      <c r="AC54" s="58">
        <f t="shared" si="42"/>
        <v>14205.342249876039</v>
      </c>
      <c r="AD54" s="58">
        <f t="shared" si="42"/>
        <v>8706.5000886337002</v>
      </c>
      <c r="AE54" s="58">
        <f t="shared" si="42"/>
        <v>10081.210628944285</v>
      </c>
      <c r="AF54" s="58">
        <f t="shared" si="42"/>
        <v>56821.368999504157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8501.0164540686674</v>
      </c>
      <c r="C55" s="58">
        <f t="shared" si="43"/>
        <v>32133.842196379563</v>
      </c>
      <c r="D55" s="58">
        <f t="shared" si="43"/>
        <v>53273.036445496989</v>
      </c>
      <c r="E55" s="58">
        <f t="shared" si="43"/>
        <v>72797.037568341359</v>
      </c>
      <c r="F55" s="58">
        <f t="shared" si="43"/>
        <v>110683.23423197404</v>
      </c>
      <c r="G55" s="58">
        <f t="shared" si="43"/>
        <v>111590.00932040805</v>
      </c>
      <c r="H55" s="58">
        <f t="shared" si="43"/>
        <v>141456.91379570265</v>
      </c>
      <c r="I55" s="58">
        <f t="shared" si="43"/>
        <v>135591.21244239531</v>
      </c>
      <c r="J55" s="110">
        <f t="shared" si="43"/>
        <v>216719.24613572386</v>
      </c>
      <c r="K55" s="70">
        <f t="shared" si="43"/>
        <v>166393.22872763738</v>
      </c>
      <c r="L55" s="70">
        <f t="shared" si="43"/>
        <v>139643.36361883461</v>
      </c>
      <c r="M55" s="216">
        <f t="shared" si="43"/>
        <v>178181.30487727924</v>
      </c>
      <c r="N55" s="58">
        <f t="shared" si="43"/>
        <v>159139.02802016545</v>
      </c>
      <c r="O55" s="58">
        <f t="shared" si="43"/>
        <v>91130.8963876161</v>
      </c>
      <c r="P55" s="58">
        <f t="shared" si="43"/>
        <v>98385.097095088058</v>
      </c>
      <c r="Q55" s="58">
        <f t="shared" si="43"/>
        <v>81156.370414842211</v>
      </c>
      <c r="R55" s="58">
        <f t="shared" si="43"/>
        <v>65287.806367247365</v>
      </c>
      <c r="S55" s="58">
        <f t="shared" si="43"/>
        <v>80702.982870625201</v>
      </c>
      <c r="T55" s="58">
        <f t="shared" si="43"/>
        <v>66647.968999898323</v>
      </c>
      <c r="U55" s="58">
        <f t="shared" si="43"/>
        <v>51686.180040737483</v>
      </c>
      <c r="V55" s="58">
        <f t="shared" si="43"/>
        <v>53046.342673388484</v>
      </c>
      <c r="W55" s="58">
        <f t="shared" si="43"/>
        <v>29016.802829887718</v>
      </c>
      <c r="X55" s="58">
        <f t="shared" si="43"/>
        <v>38991.328802661621</v>
      </c>
      <c r="Y55" s="58">
        <f t="shared" si="43"/>
        <v>25843.090020368742</v>
      </c>
      <c r="Z55" s="58">
        <f t="shared" si="43"/>
        <v>23576.152299283764</v>
      </c>
      <c r="AA55" s="58">
        <f t="shared" si="43"/>
        <v>17682.114224462832</v>
      </c>
      <c r="AB55" s="58">
        <f t="shared" si="43"/>
        <v>15415.17650337785</v>
      </c>
      <c r="AC55" s="58">
        <f t="shared" si="43"/>
        <v>14055.013870726863</v>
      </c>
      <c r="AD55" s="58">
        <f t="shared" si="43"/>
        <v>8614.3633401229145</v>
      </c>
      <c r="AE55" s="58">
        <f t="shared" si="43"/>
        <v>9974.525972773903</v>
      </c>
      <c r="AF55" s="58">
        <f t="shared" si="43"/>
        <v>56220.055482907454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8411.0542411081333</v>
      </c>
      <c r="C56" s="58">
        <f t="shared" si="44"/>
        <v>31793.785031388743</v>
      </c>
      <c r="D56" s="58">
        <f t="shared" si="44"/>
        <v>52709.273244277647</v>
      </c>
      <c r="E56" s="58">
        <f t="shared" si="44"/>
        <v>72026.661151355991</v>
      </c>
      <c r="F56" s="58">
        <f t="shared" si="44"/>
        <v>109511.92621922788</v>
      </c>
      <c r="G56" s="58">
        <f t="shared" si="44"/>
        <v>110409.10533827945</v>
      </c>
      <c r="H56" s="58">
        <f t="shared" si="44"/>
        <v>139959.94257203938</v>
      </c>
      <c r="I56" s="58">
        <f t="shared" si="44"/>
        <v>134156.3151456748</v>
      </c>
      <c r="J56" s="110">
        <f t="shared" si="44"/>
        <v>214425.80945331664</v>
      </c>
      <c r="K56" s="70">
        <f t="shared" si="44"/>
        <v>164632.36834595655</v>
      </c>
      <c r="L56" s="70">
        <f t="shared" si="44"/>
        <v>138165.58433393625</v>
      </c>
      <c r="M56" s="216">
        <f t="shared" si="44"/>
        <v>176295.69689362647</v>
      </c>
      <c r="N56" s="58">
        <f t="shared" si="44"/>
        <v>157454.93539354426</v>
      </c>
      <c r="O56" s="58">
        <f t="shared" si="44"/>
        <v>90166.501464679182</v>
      </c>
      <c r="P56" s="58">
        <f t="shared" si="44"/>
        <v>97343.934417091485</v>
      </c>
      <c r="Q56" s="58">
        <f t="shared" si="44"/>
        <v>80297.53115511233</v>
      </c>
      <c r="R56" s="58">
        <f t="shared" si="44"/>
        <v>64596.896571710458</v>
      </c>
      <c r="S56" s="58">
        <f t="shared" si="44"/>
        <v>79848.941595586541</v>
      </c>
      <c r="T56" s="58">
        <f t="shared" si="44"/>
        <v>65942.66525028774</v>
      </c>
      <c r="U56" s="58">
        <f t="shared" si="44"/>
        <v>51139.209785937441</v>
      </c>
      <c r="V56" s="58">
        <f t="shared" si="44"/>
        <v>52484.978464514759</v>
      </c>
      <c r="W56" s="58">
        <f t="shared" si="44"/>
        <v>28709.731809649096</v>
      </c>
      <c r="X56" s="58">
        <f t="shared" si="44"/>
        <v>38578.702119215974</v>
      </c>
      <c r="Y56" s="58">
        <f t="shared" si="44"/>
        <v>25569.60489296872</v>
      </c>
      <c r="Z56" s="58">
        <f t="shared" si="44"/>
        <v>23326.657095339884</v>
      </c>
      <c r="AA56" s="58">
        <f t="shared" si="44"/>
        <v>17494.992821504922</v>
      </c>
      <c r="AB56" s="58">
        <f t="shared" si="44"/>
        <v>15252.045023876082</v>
      </c>
      <c r="AC56" s="58">
        <f t="shared" si="44"/>
        <v>13906.276345298782</v>
      </c>
      <c r="AD56" s="58">
        <f t="shared" si="44"/>
        <v>8523.2016309895735</v>
      </c>
      <c r="AE56" s="58">
        <f t="shared" si="44"/>
        <v>9868.9703095668756</v>
      </c>
      <c r="AF56" s="58">
        <f t="shared" si="44"/>
        <v>55625.105381195128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8322.0440554498036</v>
      </c>
      <c r="C57" s="58">
        <f t="shared" si="45"/>
        <v>31457.326529600254</v>
      </c>
      <c r="D57" s="58">
        <f t="shared" si="45"/>
        <v>52151.476080818786</v>
      </c>
      <c r="E57" s="58">
        <f t="shared" si="45"/>
        <v>71264.437261501836</v>
      </c>
      <c r="F57" s="58">
        <f t="shared" si="45"/>
        <v>108353.01360195644</v>
      </c>
      <c r="G57" s="58">
        <f t="shared" si="45"/>
        <v>109240.69830120444</v>
      </c>
      <c r="H57" s="58">
        <f t="shared" si="45"/>
        <v>138478.81308268476</v>
      </c>
      <c r="I57" s="58">
        <f t="shared" si="45"/>
        <v>132736.60268442443</v>
      </c>
      <c r="J57" s="110">
        <f t="shared" si="45"/>
        <v>212156.64312026696</v>
      </c>
      <c r="K57" s="70">
        <f t="shared" si="45"/>
        <v>162890.14231200417</v>
      </c>
      <c r="L57" s="70">
        <f t="shared" si="45"/>
        <v>136703.44368418874</v>
      </c>
      <c r="M57" s="216">
        <f t="shared" si="45"/>
        <v>174430.04340222789</v>
      </c>
      <c r="N57" s="58">
        <f t="shared" si="45"/>
        <v>155788.66471802033</v>
      </c>
      <c r="O57" s="58">
        <f t="shared" si="45"/>
        <v>89212.312274421885</v>
      </c>
      <c r="P57" s="58">
        <f t="shared" si="45"/>
        <v>96313.789868405744</v>
      </c>
      <c r="Q57" s="58">
        <f t="shared" si="45"/>
        <v>79447.780582694133</v>
      </c>
      <c r="R57" s="58">
        <f t="shared" si="45"/>
        <v>63913.298345854484</v>
      </c>
      <c r="S57" s="58">
        <f t="shared" si="45"/>
        <v>79003.938233070134</v>
      </c>
      <c r="T57" s="58">
        <f t="shared" si="45"/>
        <v>65244.825394726438</v>
      </c>
      <c r="U57" s="58">
        <f t="shared" si="45"/>
        <v>50598.027857134795</v>
      </c>
      <c r="V57" s="58">
        <f t="shared" si="45"/>
        <v>51929.554906006786</v>
      </c>
      <c r="W57" s="58">
        <f t="shared" si="45"/>
        <v>28405.910375935331</v>
      </c>
      <c r="X57" s="58">
        <f t="shared" si="45"/>
        <v>38170.442067663098</v>
      </c>
      <c r="Y57" s="58">
        <f t="shared" si="45"/>
        <v>25299.013928567398</v>
      </c>
      <c r="Z57" s="58">
        <f t="shared" si="45"/>
        <v>23079.802180447448</v>
      </c>
      <c r="AA57" s="58">
        <f t="shared" si="45"/>
        <v>17309.851635335595</v>
      </c>
      <c r="AB57" s="58">
        <f t="shared" si="45"/>
        <v>15090.639887215644</v>
      </c>
      <c r="AC57" s="58">
        <f t="shared" si="45"/>
        <v>13759.112838343677</v>
      </c>
      <c r="AD57" s="58">
        <f t="shared" si="45"/>
        <v>8433.0046428557998</v>
      </c>
      <c r="AE57" s="58">
        <f t="shared" si="45"/>
        <v>9764.5316917277687</v>
      </c>
      <c r="AF57" s="58">
        <f t="shared" si="45"/>
        <v>55036.451353374709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8233.975822241644</v>
      </c>
      <c r="C58" s="58">
        <f t="shared" si="46"/>
        <v>31124.428608073413</v>
      </c>
      <c r="D58" s="58">
        <f t="shared" si="46"/>
        <v>51599.58181938099</v>
      </c>
      <c r="E58" s="58">
        <f t="shared" si="46"/>
        <v>70510.279624462622</v>
      </c>
      <c r="F58" s="58">
        <f t="shared" si="46"/>
        <v>107206.3652055862</v>
      </c>
      <c r="G58" s="58">
        <f t="shared" si="46"/>
        <v>108084.65595995866</v>
      </c>
      <c r="H58" s="58">
        <f t="shared" si="46"/>
        <v>137013.35768210099</v>
      </c>
      <c r="I58" s="58">
        <f t="shared" si="46"/>
        <v>131331.91436475431</v>
      </c>
      <c r="J58" s="110">
        <f t="shared" si="46"/>
        <v>209911.49029501365</v>
      </c>
      <c r="K58" s="70">
        <f t="shared" si="46"/>
        <v>161166.35342734313</v>
      </c>
      <c r="L58" s="70">
        <f t="shared" si="46"/>
        <v>135256.77617335602</v>
      </c>
      <c r="M58" s="216">
        <f t="shared" si="46"/>
        <v>172584.13323418488</v>
      </c>
      <c r="N58" s="58">
        <f t="shared" si="46"/>
        <v>154140.02739236358</v>
      </c>
      <c r="O58" s="58">
        <f t="shared" si="46"/>
        <v>88268.220814430417</v>
      </c>
      <c r="P58" s="58">
        <f t="shared" si="46"/>
        <v>95294.546849409977</v>
      </c>
      <c r="Q58" s="58">
        <f t="shared" si="46"/>
        <v>78607.022516333571</v>
      </c>
      <c r="R58" s="58">
        <f t="shared" si="46"/>
        <v>63236.934314815822</v>
      </c>
      <c r="S58" s="58">
        <f t="shared" si="46"/>
        <v>78167.877139147342</v>
      </c>
      <c r="T58" s="58">
        <f t="shared" si="46"/>
        <v>64554.370446374465</v>
      </c>
      <c r="U58" s="58">
        <f t="shared" si="46"/>
        <v>50062.572999229189</v>
      </c>
      <c r="V58" s="58">
        <f t="shared" si="46"/>
        <v>51380.009130787868</v>
      </c>
      <c r="W58" s="58">
        <f t="shared" si="46"/>
        <v>28105.304139918149</v>
      </c>
      <c r="X58" s="58">
        <f t="shared" si="46"/>
        <v>37766.502438015006</v>
      </c>
      <c r="Y58" s="58">
        <f t="shared" si="46"/>
        <v>25031.286499614595</v>
      </c>
      <c r="Z58" s="58">
        <f t="shared" si="46"/>
        <v>22835.559613683487</v>
      </c>
      <c r="AA58" s="58">
        <f t="shared" si="46"/>
        <v>17126.669710262624</v>
      </c>
      <c r="AB58" s="58">
        <f t="shared" si="46"/>
        <v>14930.942824331516</v>
      </c>
      <c r="AC58" s="58">
        <f t="shared" si="46"/>
        <v>13613.506692772855</v>
      </c>
      <c r="AD58" s="58">
        <f t="shared" si="46"/>
        <v>8343.7621665381994</v>
      </c>
      <c r="AE58" s="58">
        <f t="shared" si="46"/>
        <v>9661.1982980968623</v>
      </c>
      <c r="AF58" s="58">
        <f t="shared" si="46"/>
        <v>54454.02677109142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8146.839573248988</v>
      </c>
      <c r="C59" s="58">
        <f t="shared" si="47"/>
        <v>30795.053586881175</v>
      </c>
      <c r="D59" s="58">
        <f t="shared" si="47"/>
        <v>51053.527992360352</v>
      </c>
      <c r="E59" s="58">
        <f t="shared" si="47"/>
        <v>69764.102878922189</v>
      </c>
      <c r="F59" s="58">
        <f t="shared" si="47"/>
        <v>106071.85124370182</v>
      </c>
      <c r="G59" s="58">
        <f t="shared" si="47"/>
        <v>106940.84746484841</v>
      </c>
      <c r="H59" s="58">
        <f t="shared" si="47"/>
        <v>135563.4104988632</v>
      </c>
      <c r="I59" s="58">
        <f t="shared" si="47"/>
        <v>129942.09119332145</v>
      </c>
      <c r="J59" s="110">
        <f t="shared" si="47"/>
        <v>207690.09685402756</v>
      </c>
      <c r="K59" s="70">
        <f t="shared" si="47"/>
        <v>159460.80658039358</v>
      </c>
      <c r="L59" s="70">
        <f t="shared" si="47"/>
        <v>133825.41805656999</v>
      </c>
      <c r="M59" s="216">
        <f t="shared" si="47"/>
        <v>170757.75745529882</v>
      </c>
      <c r="N59" s="58">
        <f t="shared" si="47"/>
        <v>152508.83681122109</v>
      </c>
      <c r="O59" s="58">
        <f t="shared" si="47"/>
        <v>87334.120225229155</v>
      </c>
      <c r="P59" s="58">
        <f t="shared" si="47"/>
        <v>94286.089994401642</v>
      </c>
      <c r="Q59" s="58">
        <f t="shared" si="47"/>
        <v>77775.161792617015</v>
      </c>
      <c r="R59" s="58">
        <f t="shared" si="47"/>
        <v>62567.727922552229</v>
      </c>
      <c r="S59" s="58">
        <f t="shared" si="47"/>
        <v>77340.663682043742</v>
      </c>
      <c r="T59" s="58">
        <f t="shared" si="47"/>
        <v>63871.222254272056</v>
      </c>
      <c r="U59" s="58">
        <f t="shared" si="47"/>
        <v>49532.784605353845</v>
      </c>
      <c r="V59" s="58">
        <f t="shared" si="47"/>
        <v>50836.278937073694</v>
      </c>
      <c r="W59" s="58">
        <f t="shared" si="47"/>
        <v>27807.879076689886</v>
      </c>
      <c r="X59" s="58">
        <f t="shared" si="47"/>
        <v>37366.837509302022</v>
      </c>
      <c r="Y59" s="58">
        <f t="shared" si="47"/>
        <v>24766.392302676923</v>
      </c>
      <c r="Z59" s="58">
        <f t="shared" si="47"/>
        <v>22593.901749810524</v>
      </c>
      <c r="AA59" s="58">
        <f t="shared" si="47"/>
        <v>16945.4263123579</v>
      </c>
      <c r="AB59" s="58">
        <f t="shared" si="47"/>
        <v>14772.9357594915</v>
      </c>
      <c r="AC59" s="58">
        <f t="shared" si="47"/>
        <v>13469.441427771664</v>
      </c>
      <c r="AD59" s="58">
        <f t="shared" si="47"/>
        <v>8255.4641008923081</v>
      </c>
      <c r="AE59" s="58">
        <f t="shared" si="47"/>
        <v>9558.9584326121458</v>
      </c>
      <c r="AF59" s="58">
        <f t="shared" si="47"/>
        <v>53877.765711086657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8060.6254457262548</v>
      </c>
      <c r="C60" s="58">
        <f t="shared" si="48"/>
        <v>30469.164184845242</v>
      </c>
      <c r="D60" s="58">
        <f t="shared" si="48"/>
        <v>50513.252793217885</v>
      </c>
      <c r="E60" s="58">
        <f t="shared" si="48"/>
        <v>69025.822566902512</v>
      </c>
      <c r="F60" s="58">
        <f t="shared" si="48"/>
        <v>104949.34330335584</v>
      </c>
      <c r="G60" s="58">
        <f t="shared" si="48"/>
        <v>105809.14335090001</v>
      </c>
      <c r="H60" s="58">
        <f t="shared" si="48"/>
        <v>134128.80741688493</v>
      </c>
      <c r="I60" s="58">
        <f t="shared" si="48"/>
        <v>128566.97585933386</v>
      </c>
      <c r="J60" s="110">
        <f t="shared" si="48"/>
        <v>205492.21136304803</v>
      </c>
      <c r="K60" s="70">
        <f t="shared" si="48"/>
        <v>157773.30872434864</v>
      </c>
      <c r="L60" s="70">
        <f t="shared" si="48"/>
        <v>132409.20732179657</v>
      </c>
      <c r="M60" s="216">
        <f t="shared" si="48"/>
        <v>168950.70934242234</v>
      </c>
      <c r="N60" s="58">
        <f t="shared" si="48"/>
        <v>150894.90834399551</v>
      </c>
      <c r="O60" s="58">
        <f t="shared" si="48"/>
        <v>86409.904778185461</v>
      </c>
      <c r="P60" s="58">
        <f t="shared" si="48"/>
        <v>93288.30515853854</v>
      </c>
      <c r="Q60" s="58">
        <f t="shared" si="48"/>
        <v>76952.104255199985</v>
      </c>
      <c r="R60" s="58">
        <f t="shared" si="48"/>
        <v>61905.603423177643</v>
      </c>
      <c r="S60" s="58">
        <f t="shared" si="48"/>
        <v>76522.204231427924</v>
      </c>
      <c r="T60" s="58">
        <f t="shared" si="48"/>
        <v>63195.303494493826</v>
      </c>
      <c r="U60" s="58">
        <f t="shared" si="48"/>
        <v>49008.602710015628</v>
      </c>
      <c r="V60" s="58">
        <f t="shared" si="48"/>
        <v>50298.30278133184</v>
      </c>
      <c r="W60" s="58">
        <f t="shared" si="48"/>
        <v>27513.601521412289</v>
      </c>
      <c r="X60" s="58">
        <f t="shared" si="48"/>
        <v>36971.40204439775</v>
      </c>
      <c r="Y60" s="58">
        <f t="shared" si="48"/>
        <v>24504.301355007814</v>
      </c>
      <c r="Z60" s="58">
        <f t="shared" si="48"/>
        <v>22354.801236147479</v>
      </c>
      <c r="AA60" s="58">
        <f t="shared" si="48"/>
        <v>16766.100927110616</v>
      </c>
      <c r="AB60" s="58">
        <f t="shared" si="48"/>
        <v>14616.600808250278</v>
      </c>
      <c r="AC60" s="58">
        <f t="shared" si="48"/>
        <v>13326.900736934078</v>
      </c>
      <c r="AD60" s="58">
        <f t="shared" si="48"/>
        <v>8168.1004516692728</v>
      </c>
      <c r="AE60" s="58">
        <f t="shared" si="48"/>
        <v>9457.8005229854716</v>
      </c>
      <c r="AF60" s="58">
        <f t="shared" si="48"/>
        <v>53307.602947736312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7975.323681300606</v>
      </c>
      <c r="C61" s="58">
        <f t="shared" si="49"/>
        <v>30146.723515316295</v>
      </c>
      <c r="D61" s="58">
        <f t="shared" si="49"/>
        <v>49978.695069483823</v>
      </c>
      <c r="E61" s="58">
        <f t="shared" si="49"/>
        <v>68295.355124204216</v>
      </c>
      <c r="F61" s="58">
        <f t="shared" si="49"/>
        <v>103838.71433053391</v>
      </c>
      <c r="G61" s="58">
        <f t="shared" si="49"/>
        <v>104689.415523206</v>
      </c>
      <c r="H61" s="58">
        <f t="shared" si="49"/>
        <v>132709.38605684217</v>
      </c>
      <c r="I61" s="58">
        <f t="shared" si="49"/>
        <v>127206.41271674477</v>
      </c>
      <c r="J61" s="110">
        <f t="shared" si="49"/>
        <v>203317.58504862353</v>
      </c>
      <c r="K61" s="70">
        <f t="shared" si="49"/>
        <v>156103.66885532398</v>
      </c>
      <c r="L61" s="70">
        <f t="shared" si="49"/>
        <v>131007.98367149792</v>
      </c>
      <c r="M61" s="216">
        <f t="shared" si="49"/>
        <v>167162.78436006076</v>
      </c>
      <c r="N61" s="58">
        <f t="shared" si="49"/>
        <v>149298.05931394739</v>
      </c>
      <c r="O61" s="58">
        <f t="shared" si="49"/>
        <v>85495.469863542516</v>
      </c>
      <c r="P61" s="58">
        <f t="shared" si="49"/>
        <v>92301.079404919044</v>
      </c>
      <c r="Q61" s="58">
        <f t="shared" si="49"/>
        <v>76137.756744149796</v>
      </c>
      <c r="R61" s="58">
        <f t="shared" si="49"/>
        <v>61250.485872388665</v>
      </c>
      <c r="S61" s="58">
        <f t="shared" si="49"/>
        <v>75712.406147813774</v>
      </c>
      <c r="T61" s="58">
        <f t="shared" si="49"/>
        <v>62526.537661396746</v>
      </c>
      <c r="U61" s="58">
        <f t="shared" si="49"/>
        <v>48489.967982307688</v>
      </c>
      <c r="V61" s="58">
        <f t="shared" si="49"/>
        <v>49766.019771315798</v>
      </c>
      <c r="W61" s="58">
        <f t="shared" si="49"/>
        <v>27222.438165506079</v>
      </c>
      <c r="X61" s="58">
        <f t="shared" si="49"/>
        <v>36580.151284898777</v>
      </c>
      <c r="Y61" s="58">
        <f t="shared" si="49"/>
        <v>24244.983991153844</v>
      </c>
      <c r="Z61" s="58">
        <f t="shared" si="49"/>
        <v>22118.231009473682</v>
      </c>
      <c r="AA61" s="58">
        <f t="shared" si="49"/>
        <v>16588.673257105271</v>
      </c>
      <c r="AB61" s="58">
        <f t="shared" si="49"/>
        <v>14461.920275425104</v>
      </c>
      <c r="AC61" s="58">
        <f t="shared" si="49"/>
        <v>13185.868486417006</v>
      </c>
      <c r="AD61" s="58">
        <f t="shared" si="49"/>
        <v>8081.6613303846161</v>
      </c>
      <c r="AE61" s="58">
        <f t="shared" si="49"/>
        <v>9357.7131193927107</v>
      </c>
      <c r="AF61" s="58">
        <f t="shared" si="49"/>
        <v>52743.473945668025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7890.9246248674244</v>
      </c>
      <c r="C62" s="58">
        <f t="shared" si="50"/>
        <v>29827.695081998867</v>
      </c>
      <c r="D62" s="58">
        <f t="shared" si="50"/>
        <v>49449.794315835883</v>
      </c>
      <c r="E62" s="58">
        <f t="shared" si="50"/>
        <v>67572.617870948074</v>
      </c>
      <c r="F62" s="58">
        <f t="shared" si="50"/>
        <v>102739.83861577389</v>
      </c>
      <c r="G62" s="58">
        <f t="shared" si="50"/>
        <v>103581.53724242644</v>
      </c>
      <c r="H62" s="58">
        <f t="shared" si="50"/>
        <v>131304.98575779403</v>
      </c>
      <c r="I62" s="58">
        <f t="shared" si="50"/>
        <v>125860.24776663553</v>
      </c>
      <c r="J62" s="110">
        <f t="shared" si="50"/>
        <v>201165.97176995358</v>
      </c>
      <c r="K62" s="70">
        <f t="shared" si="50"/>
        <v>154451.6979907385</v>
      </c>
      <c r="L62" s="70">
        <f t="shared" si="50"/>
        <v>129621.58850448884</v>
      </c>
      <c r="M62" s="216">
        <f t="shared" si="50"/>
        <v>165393.78013722127</v>
      </c>
      <c r="N62" s="58">
        <f t="shared" si="50"/>
        <v>147718.10897751822</v>
      </c>
      <c r="O62" s="58">
        <f t="shared" si="50"/>
        <v>84590.711978578795</v>
      </c>
      <c r="P62" s="58">
        <f t="shared" si="50"/>
        <v>91324.300991799013</v>
      </c>
      <c r="Q62" s="58">
        <f t="shared" si="50"/>
        <v>75332.027085401016</v>
      </c>
      <c r="R62" s="58">
        <f t="shared" si="50"/>
        <v>60602.301118981821</v>
      </c>
      <c r="S62" s="58">
        <f t="shared" si="50"/>
        <v>74911.177772074763</v>
      </c>
      <c r="T62" s="58">
        <f t="shared" si="50"/>
        <v>61864.849058960594</v>
      </c>
      <c r="U62" s="58">
        <f t="shared" si="50"/>
        <v>47976.82171919394</v>
      </c>
      <c r="V62" s="58">
        <f t="shared" si="50"/>
        <v>49239.369659172742</v>
      </c>
      <c r="W62" s="58">
        <f t="shared" si="50"/>
        <v>26934.356052880819</v>
      </c>
      <c r="X62" s="58">
        <f t="shared" si="50"/>
        <v>36193.04094605858</v>
      </c>
      <c r="Y62" s="58">
        <f t="shared" si="50"/>
        <v>23988.41085959697</v>
      </c>
      <c r="Z62" s="58">
        <f t="shared" si="50"/>
        <v>21884.164292965655</v>
      </c>
      <c r="AA62" s="58">
        <f t="shared" si="50"/>
        <v>16413.123219724253</v>
      </c>
      <c r="AB62" s="58">
        <f t="shared" si="50"/>
        <v>14308.876653092933</v>
      </c>
      <c r="AC62" s="58">
        <f t="shared" si="50"/>
        <v>13046.328713114144</v>
      </c>
      <c r="AD62" s="58">
        <f t="shared" si="50"/>
        <v>7996.1369531989913</v>
      </c>
      <c r="AE62" s="58">
        <f t="shared" si="50"/>
        <v>9258.6848931777768</v>
      </c>
      <c r="AF62" s="58">
        <f t="shared" si="50"/>
        <v>52185.314852456577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7807.418723497467</v>
      </c>
      <c r="C63" s="58">
        <f t="shared" si="51"/>
        <v>29512.042774820431</v>
      </c>
      <c r="D63" s="58">
        <f t="shared" si="51"/>
        <v>48926.490667250815</v>
      </c>
      <c r="E63" s="58">
        <f t="shared" si="51"/>
        <v>66857.529002216674</v>
      </c>
      <c r="F63" s="58">
        <f t="shared" si="51"/>
        <v>101652.59177993704</v>
      </c>
      <c r="G63" s="58">
        <f t="shared" si="51"/>
        <v>102485.38311044346</v>
      </c>
      <c r="H63" s="58">
        <f t="shared" si="51"/>
        <v>129915.44755899793</v>
      </c>
      <c r="I63" s="58">
        <f t="shared" si="51"/>
        <v>124528.3286397847</v>
      </c>
      <c r="J63" s="110">
        <f t="shared" si="51"/>
        <v>199037.1279910288</v>
      </c>
      <c r="K63" s="70">
        <f t="shared" si="51"/>
        <v>152817.20914792386</v>
      </c>
      <c r="L63" s="70">
        <f t="shared" si="51"/>
        <v>128249.864897985</v>
      </c>
      <c r="M63" s="216">
        <f t="shared" si="51"/>
        <v>163643.49644450698</v>
      </c>
      <c r="N63" s="58">
        <f t="shared" si="51"/>
        <v>146154.87850387261</v>
      </c>
      <c r="O63" s="58">
        <f t="shared" si="51"/>
        <v>83695.528715892855</v>
      </c>
      <c r="P63" s="58">
        <f t="shared" si="51"/>
        <v>90357.85935994405</v>
      </c>
      <c r="Q63" s="58">
        <f t="shared" si="51"/>
        <v>74534.824080322491</v>
      </c>
      <c r="R63" s="58">
        <f t="shared" si="51"/>
        <v>59960.975796460552</v>
      </c>
      <c r="S63" s="58">
        <f t="shared" si="51"/>
        <v>74118.428415069298</v>
      </c>
      <c r="T63" s="58">
        <f t="shared" si="51"/>
        <v>61210.16279222013</v>
      </c>
      <c r="U63" s="58">
        <f t="shared" si="51"/>
        <v>47469.105838864598</v>
      </c>
      <c r="V63" s="58">
        <f t="shared" si="51"/>
        <v>48718.292834624204</v>
      </c>
      <c r="W63" s="58">
        <f t="shared" si="51"/>
        <v>26649.3225762047</v>
      </c>
      <c r="X63" s="58">
        <f t="shared" si="51"/>
        <v>35810.027211775043</v>
      </c>
      <c r="Y63" s="58">
        <f t="shared" si="51"/>
        <v>23734.552919432299</v>
      </c>
      <c r="Z63" s="58">
        <f t="shared" si="51"/>
        <v>21652.574593166308</v>
      </c>
      <c r="AA63" s="58">
        <f t="shared" si="51"/>
        <v>16239.430944874741</v>
      </c>
      <c r="AB63" s="58">
        <f t="shared" si="51"/>
        <v>14157.452618608744</v>
      </c>
      <c r="AC63" s="58">
        <f t="shared" si="51"/>
        <v>12908.265622849149</v>
      </c>
      <c r="AD63" s="58">
        <f t="shared" si="51"/>
        <v>7911.5176398107687</v>
      </c>
      <c r="AE63" s="58">
        <f t="shared" si="51"/>
        <v>9160.7046355703606</v>
      </c>
      <c r="AF63" s="58">
        <f t="shared" si="51"/>
        <v>51633.062491396595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7724.7965253555994</v>
      </c>
      <c r="C64" s="58">
        <f t="shared" si="52"/>
        <v>29199.730865844173</v>
      </c>
      <c r="D64" s="58">
        <f t="shared" si="52"/>
        <v>48408.724892228449</v>
      </c>
      <c r="E64" s="58">
        <f t="shared" si="52"/>
        <v>66150.00757879515</v>
      </c>
      <c r="F64" s="58">
        <f t="shared" si="52"/>
        <v>100576.85076012992</v>
      </c>
      <c r="G64" s="58">
        <f t="shared" si="52"/>
        <v>101400.82905616789</v>
      </c>
      <c r="H64" s="58">
        <f t="shared" si="52"/>
        <v>128540.61418191723</v>
      </c>
      <c r="I64" s="58">
        <f t="shared" si="52"/>
        <v>123210.50457942192</v>
      </c>
      <c r="J64" s="110">
        <f t="shared" si="52"/>
        <v>196930.81275306546</v>
      </c>
      <c r="K64" s="70">
        <f t="shared" si="52"/>
        <v>151200.01732296037</v>
      </c>
      <c r="L64" s="70">
        <f t="shared" si="52"/>
        <v>126892.65758984126</v>
      </c>
      <c r="M64" s="216">
        <f t="shared" si="52"/>
        <v>161911.73517145345</v>
      </c>
      <c r="N64" s="58">
        <f t="shared" si="52"/>
        <v>144608.19095465683</v>
      </c>
      <c r="O64" s="58">
        <f t="shared" si="52"/>
        <v>82809.818751812039</v>
      </c>
      <c r="P64" s="58">
        <f t="shared" si="52"/>
        <v>89401.645120115514</v>
      </c>
      <c r="Q64" s="58">
        <f t="shared" si="52"/>
        <v>73746.057495394794</v>
      </c>
      <c r="R64" s="58">
        <f t="shared" si="52"/>
        <v>59326.437314731011</v>
      </c>
      <c r="S64" s="58">
        <f t="shared" si="52"/>
        <v>73334.06834737584</v>
      </c>
      <c r="T64" s="58">
        <f t="shared" si="52"/>
        <v>60562.404758787889</v>
      </c>
      <c r="U64" s="58">
        <f t="shared" si="52"/>
        <v>46966.762874162043</v>
      </c>
      <c r="V64" s="58">
        <f t="shared" si="52"/>
        <v>48202.73031821895</v>
      </c>
      <c r="W64" s="58">
        <f t="shared" si="52"/>
        <v>26367.305473213793</v>
      </c>
      <c r="X64" s="58">
        <f t="shared" si="52"/>
        <v>35431.066729631006</v>
      </c>
      <c r="Y64" s="58">
        <f t="shared" si="52"/>
        <v>23483.381437081021</v>
      </c>
      <c r="Z64" s="58">
        <f t="shared" si="52"/>
        <v>21423.435696986198</v>
      </c>
      <c r="AA64" s="58">
        <f t="shared" si="52"/>
        <v>16067.576772739654</v>
      </c>
      <c r="AB64" s="58">
        <f t="shared" si="52"/>
        <v>14007.631032644824</v>
      </c>
      <c r="AC64" s="58">
        <f t="shared" si="52"/>
        <v>12771.663588587928</v>
      </c>
      <c r="AD64" s="58">
        <f t="shared" si="52"/>
        <v>7827.7938123603426</v>
      </c>
      <c r="AE64" s="58">
        <f t="shared" si="52"/>
        <v>9063.7612564172359</v>
      </c>
      <c r="AF64" s="58">
        <f t="shared" si="52"/>
        <v>51086.654354351711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7643.0486786309621</v>
      </c>
      <c r="C65" s="58">
        <f t="shared" si="53"/>
        <v>28890.724005225042</v>
      </c>
      <c r="D65" s="58">
        <f t="shared" si="53"/>
        <v>47896.438386087379</v>
      </c>
      <c r="E65" s="58">
        <f t="shared" si="53"/>
        <v>65449.973518009836</v>
      </c>
      <c r="F65" s="58">
        <f t="shared" si="53"/>
        <v>99512.493795775124</v>
      </c>
      <c r="G65" s="58">
        <f t="shared" si="53"/>
        <v>100327.75232149581</v>
      </c>
      <c r="H65" s="58">
        <f t="shared" si="53"/>
        <v>127180.33001241925</v>
      </c>
      <c r="I65" s="58">
        <f t="shared" si="53"/>
        <v>121906.62642416393</v>
      </c>
      <c r="J65" s="110">
        <f t="shared" si="53"/>
        <v>194846.78764723201</v>
      </c>
      <c r="K65" s="70">
        <f t="shared" si="53"/>
        <v>149599.9394697368</v>
      </c>
      <c r="L65" s="70">
        <f t="shared" si="53"/>
        <v>125549.81296097787</v>
      </c>
      <c r="M65" s="216">
        <f t="shared" si="53"/>
        <v>160198.30030410504</v>
      </c>
      <c r="N65" s="58">
        <f t="shared" si="53"/>
        <v>143077.87126397161</v>
      </c>
      <c r="O65" s="58">
        <f t="shared" si="53"/>
        <v>81933.481834923921</v>
      </c>
      <c r="P65" s="58">
        <f t="shared" si="53"/>
        <v>88455.550040689035</v>
      </c>
      <c r="Q65" s="58">
        <f t="shared" si="53"/>
        <v>72965.638051996924</v>
      </c>
      <c r="R65" s="58">
        <f t="shared" si="53"/>
        <v>58698.613851885792</v>
      </c>
      <c r="S65" s="58">
        <f t="shared" si="53"/>
        <v>72558.008789136613</v>
      </c>
      <c r="T65" s="58">
        <f t="shared" si="53"/>
        <v>59921.501640466726</v>
      </c>
      <c r="U65" s="58">
        <f t="shared" si="53"/>
        <v>46469.735966076245</v>
      </c>
      <c r="V65" s="58">
        <f t="shared" si="53"/>
        <v>47692.623754657208</v>
      </c>
      <c r="W65" s="58">
        <f t="shared" si="53"/>
        <v>26088.272823060364</v>
      </c>
      <c r="X65" s="58">
        <f t="shared" si="53"/>
        <v>35056.116605987336</v>
      </c>
      <c r="Y65" s="58">
        <f t="shared" si="53"/>
        <v>23234.867983038122</v>
      </c>
      <c r="Z65" s="58">
        <f t="shared" si="53"/>
        <v>21196.721668736536</v>
      </c>
      <c r="AA65" s="58">
        <f t="shared" si="53"/>
        <v>15897.541251552406</v>
      </c>
      <c r="AB65" s="58">
        <f t="shared" si="53"/>
        <v>13859.394937250812</v>
      </c>
      <c r="AC65" s="58">
        <f t="shared" si="53"/>
        <v>12636.50714866986</v>
      </c>
      <c r="AD65" s="58">
        <f t="shared" si="53"/>
        <v>7744.9559943460436</v>
      </c>
      <c r="AE65" s="58">
        <f t="shared" si="53"/>
        <v>8967.8437829269951</v>
      </c>
      <c r="AF65" s="58">
        <f t="shared" si="53"/>
        <v>50546.028594679439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7562.165930478458</v>
      </c>
      <c r="C66" s="58">
        <f t="shared" si="54"/>
        <v>28584.987217208578</v>
      </c>
      <c r="D66" s="58">
        <f t="shared" si="54"/>
        <v>47389.57316433169</v>
      </c>
      <c r="E66" s="58">
        <f t="shared" si="54"/>
        <v>64757.347584663898</v>
      </c>
      <c r="F66" s="58">
        <f t="shared" si="54"/>
        <v>98459.400414829521</v>
      </c>
      <c r="G66" s="58">
        <f t="shared" si="54"/>
        <v>99266.031447413945</v>
      </c>
      <c r="H66" s="58">
        <f t="shared" si="54"/>
        <v>125834.44108316158</v>
      </c>
      <c r="I66" s="58">
        <f t="shared" si="54"/>
        <v>120616.5465911315</v>
      </c>
      <c r="J66" s="201">
        <f t="shared" si="54"/>
        <v>192784.81678766417</v>
      </c>
      <c r="K66" s="63">
        <f t="shared" si="54"/>
        <v>148016.79447923179</v>
      </c>
      <c r="L66" s="63">
        <f t="shared" si="54"/>
        <v>124221.17901799275</v>
      </c>
      <c r="M66" s="62">
        <f t="shared" si="54"/>
        <v>158502.99790282859</v>
      </c>
      <c r="N66" s="58">
        <f t="shared" si="54"/>
        <v>141563.74621855674</v>
      </c>
      <c r="O66" s="58">
        <f t="shared" si="54"/>
        <v>81066.418774729085</v>
      </c>
      <c r="P66" s="58">
        <f t="shared" si="54"/>
        <v>87519.467035404072</v>
      </c>
      <c r="Q66" s="58">
        <f t="shared" si="54"/>
        <v>72193.47741630103</v>
      </c>
      <c r="R66" s="58">
        <f t="shared" si="54"/>
        <v>58077.434346074559</v>
      </c>
      <c r="S66" s="58">
        <f t="shared" si="54"/>
        <v>71790.161900008854</v>
      </c>
      <c r="T66" s="58">
        <f t="shared" si="54"/>
        <v>59287.3808949511</v>
      </c>
      <c r="U66" s="58">
        <f t="shared" si="54"/>
        <v>45977.968857309024</v>
      </c>
      <c r="V66" s="58">
        <f t="shared" si="54"/>
        <v>47187.915406185581</v>
      </c>
      <c r="W66" s="58">
        <f t="shared" si="54"/>
        <v>25812.193042699819</v>
      </c>
      <c r="X66" s="58">
        <f t="shared" si="54"/>
        <v>34685.134401127856</v>
      </c>
      <c r="Y66" s="58">
        <f t="shared" si="54"/>
        <v>22988.984428654512</v>
      </c>
      <c r="Z66" s="58">
        <f t="shared" si="54"/>
        <v>20972.406847193593</v>
      </c>
      <c r="AA66" s="58">
        <f t="shared" si="54"/>
        <v>15729.305135395198</v>
      </c>
      <c r="AB66" s="58">
        <f t="shared" si="54"/>
        <v>13712.727553934274</v>
      </c>
      <c r="AC66" s="58">
        <f t="shared" si="54"/>
        <v>12502.781005057721</v>
      </c>
      <c r="AD66" s="58">
        <f t="shared" si="54"/>
        <v>7662.9948095515065</v>
      </c>
      <c r="AE66" s="58">
        <f t="shared" si="54"/>
        <v>8872.9413584280574</v>
      </c>
      <c r="AF66" s="58">
        <f t="shared" si="54"/>
        <v>50011.124020230884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7482.1391259714519</v>
      </c>
      <c r="C67" s="58">
        <f t="shared" si="55"/>
        <v>28282.485896172093</v>
      </c>
      <c r="D67" s="58">
        <f t="shared" si="55"/>
        <v>46888.071856087787</v>
      </c>
      <c r="E67" s="58">
        <f t="shared" si="55"/>
        <v>64072.051382068901</v>
      </c>
      <c r="F67" s="58">
        <f t="shared" si="55"/>
        <v>97417.451420148296</v>
      </c>
      <c r="G67" s="58">
        <f t="shared" si="55"/>
        <v>98215.546260251969</v>
      </c>
      <c r="H67" s="58">
        <f t="shared" si="55"/>
        <v>124502.79505616501</v>
      </c>
      <c r="I67" s="58">
        <f t="shared" si="55"/>
        <v>119340.11905924475</v>
      </c>
      <c r="J67" s="201">
        <f t="shared" si="55"/>
        <v>190744.66678476555</v>
      </c>
      <c r="K67" s="63">
        <f t="shared" si="55"/>
        <v>146450.40315901465</v>
      </c>
      <c r="L67" s="63">
        <f t="shared" si="55"/>
        <v>122906.60537595766</v>
      </c>
      <c r="M67" s="62">
        <f t="shared" si="55"/>
        <v>156825.63608036176</v>
      </c>
      <c r="N67" s="58">
        <f t="shared" si="55"/>
        <v>140065.64443818558</v>
      </c>
      <c r="O67" s="58">
        <f t="shared" si="55"/>
        <v>80208.531430413976</v>
      </c>
      <c r="P67" s="58">
        <f t="shared" si="55"/>
        <v>86593.290151242996</v>
      </c>
      <c r="Q67" s="58">
        <f t="shared" si="55"/>
        <v>71429.488189274154</v>
      </c>
      <c r="R67" s="58">
        <f t="shared" si="55"/>
        <v>57462.828487460756</v>
      </c>
      <c r="S67" s="58">
        <f t="shared" si="55"/>
        <v>71030.440769222347</v>
      </c>
      <c r="T67" s="58">
        <f t="shared" si="55"/>
        <v>58659.970747616178</v>
      </c>
      <c r="U67" s="58">
        <f t="shared" si="55"/>
        <v>45491.405885906424</v>
      </c>
      <c r="V67" s="58">
        <f t="shared" si="55"/>
        <v>46688.548146061861</v>
      </c>
      <c r="W67" s="58">
        <f t="shared" si="55"/>
        <v>25539.034883315904</v>
      </c>
      <c r="X67" s="58">
        <f t="shared" si="55"/>
        <v>34318.078124455722</v>
      </c>
      <c r="Y67" s="58">
        <f t="shared" si="55"/>
        <v>22745.702942953212</v>
      </c>
      <c r="Z67" s="58">
        <f t="shared" si="55"/>
        <v>20750.465842694164</v>
      </c>
      <c r="AA67" s="58">
        <f t="shared" si="55"/>
        <v>15562.849382020626</v>
      </c>
      <c r="AB67" s="58">
        <f t="shared" si="55"/>
        <v>13567.612281761569</v>
      </c>
      <c r="AC67" s="58">
        <f t="shared" si="55"/>
        <v>12370.470021606137</v>
      </c>
      <c r="AD67" s="58">
        <f t="shared" si="55"/>
        <v>7581.9009809844065</v>
      </c>
      <c r="AE67" s="58">
        <f t="shared" si="55"/>
        <v>8779.0432411398378</v>
      </c>
      <c r="AF67" s="58">
        <f t="shared" si="55"/>
        <v>49481.88008642455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7402.959207065539</v>
      </c>
      <c r="C68" s="58">
        <f t="shared" si="56"/>
        <v>27983.185802707743</v>
      </c>
      <c r="D68" s="58">
        <f t="shared" si="56"/>
        <v>46391.87769761074</v>
      </c>
      <c r="E68" s="58">
        <f t="shared" si="56"/>
        <v>63394.007343171266</v>
      </c>
      <c r="F68" s="58">
        <f t="shared" si="56"/>
        <v>96386.528875993317</v>
      </c>
      <c r="G68" s="58">
        <f t="shared" si="56"/>
        <v>97176.177858080351</v>
      </c>
      <c r="H68" s="58">
        <f t="shared" si="56"/>
        <v>123185.24120557062</v>
      </c>
      <c r="I68" s="58">
        <f t="shared" si="56"/>
        <v>118077.19935269545</v>
      </c>
      <c r="J68" s="201">
        <f t="shared" si="56"/>
        <v>188726.10671879083</v>
      </c>
      <c r="K68" s="63">
        <f t="shared" si="56"/>
        <v>144900.58821296293</v>
      </c>
      <c r="L68" s="63">
        <f t="shared" si="56"/>
        <v>121605.94324139654</v>
      </c>
      <c r="M68" s="62">
        <f t="shared" si="56"/>
        <v>155166.02498009385</v>
      </c>
      <c r="N68" s="58">
        <f t="shared" si="56"/>
        <v>138583.39635626692</v>
      </c>
      <c r="O68" s="58">
        <f t="shared" si="56"/>
        <v>79359.722699742604</v>
      </c>
      <c r="P68" s="58">
        <f t="shared" si="56"/>
        <v>85676.914556438569</v>
      </c>
      <c r="Q68" s="58">
        <f t="shared" si="56"/>
        <v>70673.583896785713</v>
      </c>
      <c r="R68" s="58">
        <f t="shared" si="56"/>
        <v>56854.726710263349</v>
      </c>
      <c r="S68" s="58">
        <f t="shared" si="56"/>
        <v>70278.759405742225</v>
      </c>
      <c r="T68" s="58">
        <f t="shared" si="56"/>
        <v>58039.200183393827</v>
      </c>
      <c r="U68" s="58">
        <f t="shared" si="56"/>
        <v>45009.991978958475</v>
      </c>
      <c r="V68" s="58">
        <f t="shared" si="56"/>
        <v>46194.465452088967</v>
      </c>
      <c r="W68" s="58">
        <f t="shared" si="56"/>
        <v>25268.767426783725</v>
      </c>
      <c r="X68" s="58">
        <f t="shared" si="56"/>
        <v>33954.906229740605</v>
      </c>
      <c r="Y68" s="58">
        <f t="shared" si="56"/>
        <v>22504.995989479237</v>
      </c>
      <c r="Z68" s="58">
        <f t="shared" si="56"/>
        <v>20530.873534261769</v>
      </c>
      <c r="AA68" s="58">
        <f t="shared" si="56"/>
        <v>15398.155150696328</v>
      </c>
      <c r="AB68" s="58">
        <f t="shared" si="56"/>
        <v>13424.032695478847</v>
      </c>
      <c r="AC68" s="58">
        <f t="shared" si="56"/>
        <v>12239.559222348362</v>
      </c>
      <c r="AD68" s="58">
        <f t="shared" si="56"/>
        <v>7501.6653298264155</v>
      </c>
      <c r="AE68" s="58">
        <f t="shared" si="56"/>
        <v>8686.1388029569007</v>
      </c>
      <c r="AF68" s="58">
        <f t="shared" si="56"/>
        <v>48958.236889393447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7324.6172115732907</v>
      </c>
      <c r="C69" s="58">
        <f t="shared" si="57"/>
        <v>27687.053059747046</v>
      </c>
      <c r="D69" s="58">
        <f t="shared" si="57"/>
        <v>45900.934525859317</v>
      </c>
      <c r="E69" s="58">
        <f t="shared" si="57"/>
        <v>62723.138721772644</v>
      </c>
      <c r="F69" s="58">
        <f t="shared" si="57"/>
        <v>95366.516094684252</v>
      </c>
      <c r="G69" s="58">
        <f t="shared" si="57"/>
        <v>96147.808597252108</v>
      </c>
      <c r="H69" s="58">
        <f t="shared" si="57"/>
        <v>121881.63040057961</v>
      </c>
      <c r="I69" s="58">
        <f t="shared" si="57"/>
        <v>116827.64452459408</v>
      </c>
      <c r="J69" s="201">
        <f t="shared" si="57"/>
        <v>186728.90811370846</v>
      </c>
      <c r="K69" s="63">
        <f t="shared" si="57"/>
        <v>143367.17422119467</v>
      </c>
      <c r="L69" s="63">
        <f t="shared" si="57"/>
        <v>120319.04539544389</v>
      </c>
      <c r="M69" s="62">
        <f t="shared" si="57"/>
        <v>153523.97675457632</v>
      </c>
      <c r="N69" s="58">
        <f t="shared" si="57"/>
        <v>137116.83420065205</v>
      </c>
      <c r="O69" s="58">
        <f t="shared" si="57"/>
        <v>78519.896508065707</v>
      </c>
      <c r="P69" s="58">
        <f t="shared" si="57"/>
        <v>84770.236528608279</v>
      </c>
      <c r="Q69" s="58">
        <f t="shared" si="57"/>
        <v>69925.678979819713</v>
      </c>
      <c r="R69" s="58">
        <f t="shared" si="57"/>
        <v>56253.060184882888</v>
      </c>
      <c r="S69" s="58">
        <f t="shared" si="57"/>
        <v>69535.032728535807</v>
      </c>
      <c r="T69" s="58">
        <f t="shared" si="57"/>
        <v>57424.998938734607</v>
      </c>
      <c r="U69" s="58">
        <f t="shared" si="57"/>
        <v>44533.672646365609</v>
      </c>
      <c r="V69" s="58">
        <f t="shared" si="57"/>
        <v>45705.611400217334</v>
      </c>
      <c r="W69" s="58">
        <f t="shared" si="57"/>
        <v>25001.360082170184</v>
      </c>
      <c r="X69" s="58">
        <f t="shared" si="57"/>
        <v>33595.577610416156</v>
      </c>
      <c r="Y69" s="58">
        <f t="shared" si="57"/>
        <v>22266.836323182804</v>
      </c>
      <c r="Z69" s="58">
        <f t="shared" si="57"/>
        <v>20313.605066763266</v>
      </c>
      <c r="AA69" s="58">
        <f t="shared" si="57"/>
        <v>15235.203800072451</v>
      </c>
      <c r="AB69" s="58">
        <f t="shared" si="57"/>
        <v>13281.972543652904</v>
      </c>
      <c r="AC69" s="58">
        <f t="shared" si="57"/>
        <v>12110.033789801179</v>
      </c>
      <c r="AD69" s="58">
        <f t="shared" si="57"/>
        <v>7422.2787743942708</v>
      </c>
      <c r="AE69" s="58">
        <f t="shared" si="57"/>
        <v>8594.2175282459957</v>
      </c>
      <c r="AF69" s="58">
        <f t="shared" si="57"/>
        <v>48440.135159204714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7247.1042721498443</v>
      </c>
      <c r="C70" s="58">
        <f t="shared" si="58"/>
        <v>27394.054148726416</v>
      </c>
      <c r="D70" s="58">
        <f t="shared" si="58"/>
        <v>45415.186772139052</v>
      </c>
      <c r="E70" s="58">
        <f t="shared" si="58"/>
        <v>62059.369583843196</v>
      </c>
      <c r="F70" s="58">
        <f t="shared" si="58"/>
        <v>94357.297623390972</v>
      </c>
      <c r="G70" s="58">
        <f t="shared" si="58"/>
        <v>95130.322079087011</v>
      </c>
      <c r="H70" s="58">
        <f t="shared" si="58"/>
        <v>120591.81508857346</v>
      </c>
      <c r="I70" s="58">
        <f t="shared" si="58"/>
        <v>115591.31314079011</v>
      </c>
      <c r="J70" s="201">
        <f t="shared" si="58"/>
        <v>184752.84491134007</v>
      </c>
      <c r="K70" s="63">
        <f t="shared" si="58"/>
        <v>141849.98762021307</v>
      </c>
      <c r="L70" s="63">
        <f t="shared" si="58"/>
        <v>119045.7661771814</v>
      </c>
      <c r="M70" s="62">
        <f t="shared" si="58"/>
        <v>151899.30554426089</v>
      </c>
      <c r="N70" s="58">
        <f t="shared" si="58"/>
        <v>135665.79197464514</v>
      </c>
      <c r="O70" s="58">
        <f t="shared" si="58"/>
        <v>77688.957797446361</v>
      </c>
      <c r="P70" s="58">
        <f t="shared" si="58"/>
        <v>83873.153443014264</v>
      </c>
      <c r="Q70" s="58">
        <f t="shared" si="58"/>
        <v>69185.688784790545</v>
      </c>
      <c r="R70" s="58">
        <f t="shared" si="58"/>
        <v>55657.76081011082</v>
      </c>
      <c r="S70" s="58">
        <f t="shared" si="58"/>
        <v>68799.176556942562</v>
      </c>
      <c r="T70" s="58">
        <f t="shared" si="58"/>
        <v>56817.297493654791</v>
      </c>
      <c r="U70" s="58">
        <f t="shared" si="58"/>
        <v>44062.393974671053</v>
      </c>
      <c r="V70" s="58">
        <f t="shared" si="58"/>
        <v>45221.930658215031</v>
      </c>
      <c r="W70" s="58">
        <f t="shared" si="58"/>
        <v>24736.782582271484</v>
      </c>
      <c r="X70" s="58">
        <f t="shared" si="58"/>
        <v>33240.051594927281</v>
      </c>
      <c r="Y70" s="58">
        <f t="shared" si="58"/>
        <v>22031.196987335527</v>
      </c>
      <c r="Z70" s="58">
        <f t="shared" si="58"/>
        <v>20098.635848095575</v>
      </c>
      <c r="AA70" s="58">
        <f t="shared" si="58"/>
        <v>15073.976886071683</v>
      </c>
      <c r="AB70" s="58">
        <f t="shared" si="58"/>
        <v>13141.415746831721</v>
      </c>
      <c r="AC70" s="58">
        <f t="shared" si="58"/>
        <v>11981.879063287748</v>
      </c>
      <c r="AD70" s="58">
        <f t="shared" si="58"/>
        <v>7343.7323291118455</v>
      </c>
      <c r="AE70" s="58">
        <f t="shared" si="58"/>
        <v>8503.2690126558191</v>
      </c>
      <c r="AF70" s="58">
        <f t="shared" si="58"/>
        <v>47927.516253150992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4176.5420106847987</v>
      </c>
      <c r="O74" s="63">
        <f t="shared" si="60"/>
        <v>7272.7051966974259</v>
      </c>
      <c r="P74" s="63">
        <f t="shared" si="60"/>
        <v>13121.175327829043</v>
      </c>
      <c r="Q74" s="63">
        <f t="shared" si="60"/>
        <v>15170.228266148617</v>
      </c>
      <c r="R74" s="63">
        <f t="shared" si="60"/>
        <v>15700.825643516271</v>
      </c>
      <c r="S74" s="63">
        <f t="shared" si="60"/>
        <v>23730.451675570668</v>
      </c>
      <c r="T74" s="63">
        <f t="shared" si="60"/>
        <v>23167.314230208838</v>
      </c>
      <c r="U74" s="63">
        <f t="shared" si="60"/>
        <v>20734.822729480329</v>
      </c>
      <c r="V74" s="63">
        <f t="shared" si="60"/>
        <v>24121.661000485674</v>
      </c>
      <c r="W74" s="63">
        <f t="shared" si="60"/>
        <v>14748.907236522584</v>
      </c>
      <c r="X74" s="63">
        <f t="shared" si="60"/>
        <v>21907.236522583778</v>
      </c>
      <c r="Y74" s="63">
        <f t="shared" si="60"/>
        <v>15904.079650315685</v>
      </c>
      <c r="Z74" s="63">
        <f t="shared" si="60"/>
        <v>15771.733851384168</v>
      </c>
      <c r="AA74" s="63">
        <f t="shared" si="60"/>
        <v>12775.862068965518</v>
      </c>
      <c r="AB74" s="63">
        <f t="shared" si="60"/>
        <v>11963.574550752792</v>
      </c>
      <c r="AC74" s="63">
        <f t="shared" si="60"/>
        <v>11660.757649344341</v>
      </c>
      <c r="AD74" s="63">
        <f t="shared" si="60"/>
        <v>7608.3050024283639</v>
      </c>
      <c r="AE74" s="63">
        <f t="shared" si="60"/>
        <v>9343.8562408936377</v>
      </c>
      <c r="AF74" s="63">
        <f t="shared" si="60"/>
        <v>55676.542010684796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4176.5420106847987</v>
      </c>
      <c r="O75" s="63">
        <f t="shared" si="61"/>
        <v>7272.7051966974259</v>
      </c>
      <c r="P75" s="63">
        <f t="shared" si="61"/>
        <v>13121.175327829043</v>
      </c>
      <c r="Q75" s="63">
        <f t="shared" si="61"/>
        <v>15170.228266148617</v>
      </c>
      <c r="R75" s="63">
        <f t="shared" si="61"/>
        <v>15700.825643516271</v>
      </c>
      <c r="S75" s="63">
        <f t="shared" si="61"/>
        <v>23730.451675570668</v>
      </c>
      <c r="T75" s="63">
        <f t="shared" si="61"/>
        <v>23167.314230208838</v>
      </c>
      <c r="U75" s="63">
        <f t="shared" si="61"/>
        <v>20734.822729480329</v>
      </c>
      <c r="V75" s="63">
        <f t="shared" si="61"/>
        <v>24121.661000485674</v>
      </c>
      <c r="W75" s="63">
        <f t="shared" si="61"/>
        <v>14748.907236522584</v>
      </c>
      <c r="X75" s="63">
        <f t="shared" si="61"/>
        <v>21907.236522583778</v>
      </c>
      <c r="Y75" s="63">
        <f t="shared" si="61"/>
        <v>15904.079650315685</v>
      </c>
      <c r="Z75" s="63">
        <f t="shared" si="61"/>
        <v>15771.733851384168</v>
      </c>
      <c r="AA75" s="63">
        <f t="shared" si="61"/>
        <v>12775.862068965518</v>
      </c>
      <c r="AB75" s="63">
        <f t="shared" si="61"/>
        <v>11963.574550752792</v>
      </c>
      <c r="AC75" s="63">
        <f t="shared" si="61"/>
        <v>11660.757649344341</v>
      </c>
      <c r="AD75" s="63">
        <f t="shared" si="61"/>
        <v>7608.3050024283639</v>
      </c>
      <c r="AE75" s="63">
        <f t="shared" si="61"/>
        <v>9343.8562408936377</v>
      </c>
      <c r="AF75" s="63">
        <f t="shared" si="61"/>
        <v>55676.542010684796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4176.5420106847987</v>
      </c>
      <c r="O76" s="63">
        <f t="shared" si="62"/>
        <v>7272.7051966974259</v>
      </c>
      <c r="P76" s="63">
        <f t="shared" si="62"/>
        <v>13121.175327829043</v>
      </c>
      <c r="Q76" s="63">
        <f t="shared" si="62"/>
        <v>15170.228266148617</v>
      </c>
      <c r="R76" s="63">
        <f t="shared" si="62"/>
        <v>15700.825643516271</v>
      </c>
      <c r="S76" s="63">
        <f t="shared" si="62"/>
        <v>23730.451675570668</v>
      </c>
      <c r="T76" s="63">
        <f t="shared" si="62"/>
        <v>23167.314230208838</v>
      </c>
      <c r="U76" s="63">
        <f t="shared" si="62"/>
        <v>20734.822729480329</v>
      </c>
      <c r="V76" s="63">
        <f t="shared" si="62"/>
        <v>24121.661000485674</v>
      </c>
      <c r="W76" s="63">
        <f t="shared" si="62"/>
        <v>14748.907236522584</v>
      </c>
      <c r="X76" s="63">
        <f t="shared" si="62"/>
        <v>21907.236522583778</v>
      </c>
      <c r="Y76" s="63">
        <f t="shared" si="62"/>
        <v>15904.079650315685</v>
      </c>
      <c r="Z76" s="63">
        <f t="shared" si="62"/>
        <v>15771.733851384168</v>
      </c>
      <c r="AA76" s="63">
        <f t="shared" si="62"/>
        <v>12775.862068965518</v>
      </c>
      <c r="AB76" s="63">
        <f t="shared" si="62"/>
        <v>11963.574550752792</v>
      </c>
      <c r="AC76" s="63">
        <f t="shared" si="62"/>
        <v>11660.757649344341</v>
      </c>
      <c r="AD76" s="63">
        <f t="shared" si="62"/>
        <v>7608.3050024283639</v>
      </c>
      <c r="AE76" s="63">
        <f t="shared" si="62"/>
        <v>9343.8562408936377</v>
      </c>
      <c r="AF76" s="63">
        <f t="shared" si="62"/>
        <v>55676.542010684796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4176.5420106847987</v>
      </c>
      <c r="O77" s="63">
        <f t="shared" si="63"/>
        <v>7272.7051966974259</v>
      </c>
      <c r="P77" s="63">
        <f t="shared" si="63"/>
        <v>13121.175327829043</v>
      </c>
      <c r="Q77" s="63">
        <f t="shared" si="63"/>
        <v>15170.228266148617</v>
      </c>
      <c r="R77" s="63">
        <f t="shared" si="63"/>
        <v>15700.825643516271</v>
      </c>
      <c r="S77" s="63">
        <f t="shared" si="63"/>
        <v>23730.451675570668</v>
      </c>
      <c r="T77" s="63">
        <f t="shared" si="63"/>
        <v>23167.314230208838</v>
      </c>
      <c r="U77" s="63">
        <f t="shared" si="63"/>
        <v>20734.822729480329</v>
      </c>
      <c r="V77" s="63">
        <f t="shared" si="63"/>
        <v>24121.661000485674</v>
      </c>
      <c r="W77" s="63">
        <f t="shared" si="63"/>
        <v>14748.907236522584</v>
      </c>
      <c r="X77" s="63">
        <f t="shared" si="63"/>
        <v>21907.236522583778</v>
      </c>
      <c r="Y77" s="63">
        <f t="shared" si="63"/>
        <v>15904.079650315685</v>
      </c>
      <c r="Z77" s="63">
        <f t="shared" si="63"/>
        <v>15771.733851384168</v>
      </c>
      <c r="AA77" s="63">
        <f t="shared" si="63"/>
        <v>12775.862068965518</v>
      </c>
      <c r="AB77" s="63">
        <f t="shared" si="63"/>
        <v>11963.574550752792</v>
      </c>
      <c r="AC77" s="63">
        <f t="shared" si="63"/>
        <v>11660.757649344341</v>
      </c>
      <c r="AD77" s="63">
        <f t="shared" si="63"/>
        <v>7608.3050024283639</v>
      </c>
      <c r="AE77" s="63">
        <f t="shared" si="63"/>
        <v>9343.8562408936377</v>
      </c>
      <c r="AF77" s="63">
        <f t="shared" si="63"/>
        <v>55676.542010684796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4176.5420106847987</v>
      </c>
      <c r="O78" s="63">
        <f t="shared" si="64"/>
        <v>7272.7051966974259</v>
      </c>
      <c r="P78" s="63">
        <f t="shared" si="64"/>
        <v>13121.175327829043</v>
      </c>
      <c r="Q78" s="63">
        <f t="shared" si="64"/>
        <v>15170.228266148617</v>
      </c>
      <c r="R78" s="63">
        <f t="shared" si="64"/>
        <v>15700.825643516271</v>
      </c>
      <c r="S78" s="63">
        <f t="shared" si="64"/>
        <v>23730.451675570668</v>
      </c>
      <c r="T78" s="63">
        <f t="shared" si="64"/>
        <v>23167.314230208838</v>
      </c>
      <c r="U78" s="63">
        <f t="shared" si="64"/>
        <v>20734.822729480329</v>
      </c>
      <c r="V78" s="63">
        <f t="shared" si="64"/>
        <v>24121.661000485674</v>
      </c>
      <c r="W78" s="63">
        <f t="shared" si="64"/>
        <v>14748.907236522584</v>
      </c>
      <c r="X78" s="63">
        <f t="shared" si="64"/>
        <v>21907.236522583778</v>
      </c>
      <c r="Y78" s="63">
        <f t="shared" si="64"/>
        <v>15904.079650315685</v>
      </c>
      <c r="Z78" s="63">
        <f t="shared" si="64"/>
        <v>15771.733851384168</v>
      </c>
      <c r="AA78" s="63">
        <f t="shared" si="64"/>
        <v>12775.862068965518</v>
      </c>
      <c r="AB78" s="63">
        <f t="shared" si="64"/>
        <v>11963.574550752792</v>
      </c>
      <c r="AC78" s="63">
        <f t="shared" si="64"/>
        <v>11660.757649344341</v>
      </c>
      <c r="AD78" s="63">
        <f t="shared" si="64"/>
        <v>7608.3050024283639</v>
      </c>
      <c r="AE78" s="63">
        <f t="shared" si="64"/>
        <v>9343.8562408936377</v>
      </c>
      <c r="AF78" s="63">
        <f t="shared" si="64"/>
        <v>55676.542010684796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4176.5420106847987</v>
      </c>
      <c r="O79" s="63">
        <f t="shared" si="65"/>
        <v>7272.7051966974259</v>
      </c>
      <c r="P79" s="63">
        <f t="shared" si="65"/>
        <v>13121.175327829043</v>
      </c>
      <c r="Q79" s="63">
        <f t="shared" si="65"/>
        <v>15170.228266148617</v>
      </c>
      <c r="R79" s="63">
        <f t="shared" si="65"/>
        <v>15700.825643516271</v>
      </c>
      <c r="S79" s="63">
        <f t="shared" si="65"/>
        <v>23730.451675570668</v>
      </c>
      <c r="T79" s="63">
        <f t="shared" si="65"/>
        <v>23167.314230208838</v>
      </c>
      <c r="U79" s="63">
        <f t="shared" si="65"/>
        <v>20734.822729480329</v>
      </c>
      <c r="V79" s="63">
        <f t="shared" si="65"/>
        <v>24121.661000485674</v>
      </c>
      <c r="W79" s="63">
        <f t="shared" si="65"/>
        <v>14748.907236522584</v>
      </c>
      <c r="X79" s="63">
        <f t="shared" si="65"/>
        <v>21907.236522583778</v>
      </c>
      <c r="Y79" s="63">
        <f t="shared" si="65"/>
        <v>15904.079650315685</v>
      </c>
      <c r="Z79" s="63">
        <f t="shared" si="65"/>
        <v>15771.733851384168</v>
      </c>
      <c r="AA79" s="63">
        <f t="shared" si="65"/>
        <v>12775.862068965518</v>
      </c>
      <c r="AB79" s="63">
        <f t="shared" si="65"/>
        <v>11963.574550752792</v>
      </c>
      <c r="AC79" s="63">
        <f t="shared" si="65"/>
        <v>11660.757649344341</v>
      </c>
      <c r="AD79" s="63">
        <f t="shared" si="65"/>
        <v>7608.3050024283639</v>
      </c>
      <c r="AE79" s="63">
        <f t="shared" si="65"/>
        <v>9343.8562408936377</v>
      </c>
      <c r="AF79" s="63">
        <f t="shared" si="65"/>
        <v>55676.542010684796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4176.5420106847987</v>
      </c>
      <c r="O80" s="63">
        <f t="shared" si="66"/>
        <v>7272.7051966974259</v>
      </c>
      <c r="P80" s="63">
        <f t="shared" si="66"/>
        <v>13121.175327829043</v>
      </c>
      <c r="Q80" s="63">
        <f t="shared" si="66"/>
        <v>15170.228266148617</v>
      </c>
      <c r="R80" s="63">
        <f t="shared" si="66"/>
        <v>15700.825643516271</v>
      </c>
      <c r="S80" s="63">
        <f t="shared" si="66"/>
        <v>23730.451675570668</v>
      </c>
      <c r="T80" s="63">
        <f t="shared" si="66"/>
        <v>23167.314230208838</v>
      </c>
      <c r="U80" s="63">
        <f t="shared" si="66"/>
        <v>20734.822729480329</v>
      </c>
      <c r="V80" s="63">
        <f t="shared" si="66"/>
        <v>24121.661000485674</v>
      </c>
      <c r="W80" s="63">
        <f t="shared" si="66"/>
        <v>14748.907236522584</v>
      </c>
      <c r="X80" s="63">
        <f t="shared" si="66"/>
        <v>21907.236522583778</v>
      </c>
      <c r="Y80" s="63">
        <f t="shared" si="66"/>
        <v>15904.079650315685</v>
      </c>
      <c r="Z80" s="63">
        <f t="shared" si="66"/>
        <v>15771.733851384168</v>
      </c>
      <c r="AA80" s="63">
        <f t="shared" si="66"/>
        <v>12775.862068965518</v>
      </c>
      <c r="AB80" s="63">
        <f t="shared" si="66"/>
        <v>11963.574550752792</v>
      </c>
      <c r="AC80" s="63">
        <f t="shared" si="66"/>
        <v>11660.757649344341</v>
      </c>
      <c r="AD80" s="63">
        <f t="shared" si="66"/>
        <v>7608.3050024283639</v>
      </c>
      <c r="AE80" s="63">
        <f t="shared" si="66"/>
        <v>9343.8562408936377</v>
      </c>
      <c r="AF80" s="63">
        <f t="shared" si="66"/>
        <v>55676.542010684796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4176.5420106847987</v>
      </c>
      <c r="O81" s="63">
        <f t="shared" si="67"/>
        <v>7272.7051966974259</v>
      </c>
      <c r="P81" s="63">
        <f t="shared" si="67"/>
        <v>13121.175327829043</v>
      </c>
      <c r="Q81" s="63">
        <f t="shared" si="67"/>
        <v>15170.228266148617</v>
      </c>
      <c r="R81" s="63">
        <f t="shared" si="67"/>
        <v>15700.825643516271</v>
      </c>
      <c r="S81" s="63">
        <f t="shared" si="67"/>
        <v>23730.451675570668</v>
      </c>
      <c r="T81" s="63">
        <f t="shared" si="67"/>
        <v>23167.314230208838</v>
      </c>
      <c r="U81" s="63">
        <f t="shared" si="67"/>
        <v>20734.822729480329</v>
      </c>
      <c r="V81" s="63">
        <f t="shared" si="67"/>
        <v>24121.661000485674</v>
      </c>
      <c r="W81" s="63">
        <f t="shared" si="67"/>
        <v>14748.907236522584</v>
      </c>
      <c r="X81" s="63">
        <f t="shared" si="67"/>
        <v>21907.236522583778</v>
      </c>
      <c r="Y81" s="63">
        <f t="shared" si="67"/>
        <v>15904.079650315685</v>
      </c>
      <c r="Z81" s="63">
        <f t="shared" si="67"/>
        <v>15771.733851384168</v>
      </c>
      <c r="AA81" s="63">
        <f t="shared" si="67"/>
        <v>12775.862068965518</v>
      </c>
      <c r="AB81" s="63">
        <f t="shared" si="67"/>
        <v>11963.574550752792</v>
      </c>
      <c r="AC81" s="63">
        <f t="shared" si="67"/>
        <v>11660.757649344341</v>
      </c>
      <c r="AD81" s="63">
        <f t="shared" si="67"/>
        <v>7608.3050024283639</v>
      </c>
      <c r="AE81" s="63">
        <f t="shared" si="67"/>
        <v>9343.8562408936377</v>
      </c>
      <c r="AF81" s="63">
        <f t="shared" si="67"/>
        <v>55676.542010684796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4176.5420106847987</v>
      </c>
      <c r="O82" s="63">
        <f t="shared" si="68"/>
        <v>7272.7051966974259</v>
      </c>
      <c r="P82" s="63">
        <f t="shared" si="68"/>
        <v>13121.175327829043</v>
      </c>
      <c r="Q82" s="63">
        <f t="shared" si="68"/>
        <v>15170.228266148617</v>
      </c>
      <c r="R82" s="63">
        <f t="shared" si="68"/>
        <v>15700.825643516271</v>
      </c>
      <c r="S82" s="63">
        <f t="shared" si="68"/>
        <v>23730.451675570668</v>
      </c>
      <c r="T82" s="63">
        <f t="shared" si="68"/>
        <v>23167.314230208838</v>
      </c>
      <c r="U82" s="63">
        <f t="shared" si="68"/>
        <v>20734.822729480329</v>
      </c>
      <c r="V82" s="63">
        <f t="shared" si="68"/>
        <v>24121.661000485674</v>
      </c>
      <c r="W82" s="63">
        <f t="shared" si="68"/>
        <v>14748.907236522584</v>
      </c>
      <c r="X82" s="63">
        <f t="shared" si="68"/>
        <v>21907.236522583778</v>
      </c>
      <c r="Y82" s="63">
        <f t="shared" si="68"/>
        <v>15904.079650315685</v>
      </c>
      <c r="Z82" s="63">
        <f t="shared" si="68"/>
        <v>15771.733851384168</v>
      </c>
      <c r="AA82" s="63">
        <f t="shared" si="68"/>
        <v>12775.862068965518</v>
      </c>
      <c r="AB82" s="63">
        <f t="shared" si="68"/>
        <v>11963.574550752792</v>
      </c>
      <c r="AC82" s="63">
        <f t="shared" si="68"/>
        <v>11660.757649344341</v>
      </c>
      <c r="AD82" s="63">
        <f t="shared" si="68"/>
        <v>7608.3050024283639</v>
      </c>
      <c r="AE82" s="63">
        <f t="shared" si="68"/>
        <v>9343.8562408936377</v>
      </c>
      <c r="AF82" s="63">
        <f t="shared" si="68"/>
        <v>55676.542010684796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4176.5420106847987</v>
      </c>
      <c r="O83" s="63">
        <f t="shared" si="69"/>
        <v>7272.7051966974259</v>
      </c>
      <c r="P83" s="63">
        <f t="shared" si="69"/>
        <v>13121.175327829043</v>
      </c>
      <c r="Q83" s="63">
        <f t="shared" si="69"/>
        <v>15170.228266148617</v>
      </c>
      <c r="R83" s="63">
        <f t="shared" si="69"/>
        <v>15700.825643516271</v>
      </c>
      <c r="S83" s="63">
        <f t="shared" si="69"/>
        <v>23730.451675570668</v>
      </c>
      <c r="T83" s="63">
        <f t="shared" si="69"/>
        <v>23167.314230208838</v>
      </c>
      <c r="U83" s="63">
        <f t="shared" si="69"/>
        <v>20734.822729480329</v>
      </c>
      <c r="V83" s="63">
        <f t="shared" si="69"/>
        <v>24121.661000485674</v>
      </c>
      <c r="W83" s="63">
        <f t="shared" si="69"/>
        <v>14748.907236522584</v>
      </c>
      <c r="X83" s="63">
        <f t="shared" si="69"/>
        <v>21907.236522583778</v>
      </c>
      <c r="Y83" s="63">
        <f t="shared" si="69"/>
        <v>15904.079650315685</v>
      </c>
      <c r="Z83" s="63">
        <f t="shared" si="69"/>
        <v>15771.733851384168</v>
      </c>
      <c r="AA83" s="63">
        <f t="shared" si="69"/>
        <v>12775.862068965518</v>
      </c>
      <c r="AB83" s="63">
        <f t="shared" si="69"/>
        <v>11963.574550752792</v>
      </c>
      <c r="AC83" s="63">
        <f t="shared" si="69"/>
        <v>11660.757649344341</v>
      </c>
      <c r="AD83" s="63">
        <f t="shared" si="69"/>
        <v>7608.3050024283639</v>
      </c>
      <c r="AE83" s="63">
        <f t="shared" si="69"/>
        <v>9343.8562408936377</v>
      </c>
      <c r="AF83" s="63">
        <f t="shared" si="69"/>
        <v>55676.542010684796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4176.5420106847987</v>
      </c>
      <c r="O84" s="63">
        <f t="shared" si="70"/>
        <v>7272.7051966974259</v>
      </c>
      <c r="P84" s="63">
        <f t="shared" si="70"/>
        <v>13121.175327829043</v>
      </c>
      <c r="Q84" s="63">
        <f t="shared" si="70"/>
        <v>15170.228266148617</v>
      </c>
      <c r="R84" s="63">
        <f t="shared" si="70"/>
        <v>15700.825643516271</v>
      </c>
      <c r="S84" s="63">
        <f t="shared" si="70"/>
        <v>23730.451675570668</v>
      </c>
      <c r="T84" s="63">
        <f t="shared" si="70"/>
        <v>23167.314230208838</v>
      </c>
      <c r="U84" s="63">
        <f t="shared" si="70"/>
        <v>20734.822729480329</v>
      </c>
      <c r="V84" s="63">
        <f t="shared" si="70"/>
        <v>24121.661000485674</v>
      </c>
      <c r="W84" s="63">
        <f t="shared" si="70"/>
        <v>14748.907236522584</v>
      </c>
      <c r="X84" s="63">
        <f t="shared" si="70"/>
        <v>21907.236522583778</v>
      </c>
      <c r="Y84" s="63">
        <f t="shared" si="70"/>
        <v>15904.079650315685</v>
      </c>
      <c r="Z84" s="63">
        <f t="shared" si="70"/>
        <v>15771.733851384168</v>
      </c>
      <c r="AA84" s="63">
        <f t="shared" si="70"/>
        <v>12775.862068965518</v>
      </c>
      <c r="AB84" s="63">
        <f t="shared" si="70"/>
        <v>11963.574550752792</v>
      </c>
      <c r="AC84" s="63">
        <f t="shared" si="70"/>
        <v>11660.757649344341</v>
      </c>
      <c r="AD84" s="63">
        <f t="shared" si="70"/>
        <v>7608.3050024283639</v>
      </c>
      <c r="AE84" s="63">
        <f t="shared" si="70"/>
        <v>9343.8562408936377</v>
      </c>
      <c r="AF84" s="63">
        <f t="shared" si="70"/>
        <v>55676.542010684796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4176.5420106847987</v>
      </c>
      <c r="O85" s="63">
        <f t="shared" si="71"/>
        <v>7272.7051966974259</v>
      </c>
      <c r="P85" s="63">
        <f t="shared" si="71"/>
        <v>13121.175327829043</v>
      </c>
      <c r="Q85" s="63">
        <f t="shared" si="71"/>
        <v>15170.228266148617</v>
      </c>
      <c r="R85" s="63">
        <f t="shared" si="71"/>
        <v>15700.825643516271</v>
      </c>
      <c r="S85" s="63">
        <f t="shared" si="71"/>
        <v>23730.451675570668</v>
      </c>
      <c r="T85" s="63">
        <f t="shared" si="71"/>
        <v>23167.314230208838</v>
      </c>
      <c r="U85" s="63">
        <f t="shared" si="71"/>
        <v>20734.822729480329</v>
      </c>
      <c r="V85" s="63">
        <f t="shared" si="71"/>
        <v>24121.661000485674</v>
      </c>
      <c r="W85" s="63">
        <f t="shared" si="71"/>
        <v>14748.907236522584</v>
      </c>
      <c r="X85" s="63">
        <f t="shared" si="71"/>
        <v>21907.236522583778</v>
      </c>
      <c r="Y85" s="63">
        <f t="shared" si="71"/>
        <v>15904.079650315685</v>
      </c>
      <c r="Z85" s="63">
        <f t="shared" si="71"/>
        <v>15771.733851384168</v>
      </c>
      <c r="AA85" s="63">
        <f t="shared" si="71"/>
        <v>12775.862068965518</v>
      </c>
      <c r="AB85" s="63">
        <f t="shared" si="71"/>
        <v>11963.574550752792</v>
      </c>
      <c r="AC85" s="63">
        <f t="shared" si="71"/>
        <v>11660.757649344341</v>
      </c>
      <c r="AD85" s="63">
        <f t="shared" si="71"/>
        <v>7608.3050024283639</v>
      </c>
      <c r="AE85" s="63">
        <f t="shared" si="71"/>
        <v>9343.8562408936377</v>
      </c>
      <c r="AF85" s="63">
        <f t="shared" si="71"/>
        <v>55676.542010684796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4176.5420106847987</v>
      </c>
      <c r="O86" s="63">
        <f t="shared" si="72"/>
        <v>7272.7051966974259</v>
      </c>
      <c r="P86" s="63">
        <f t="shared" si="72"/>
        <v>13121.175327829043</v>
      </c>
      <c r="Q86" s="63">
        <f t="shared" si="72"/>
        <v>15170.228266148617</v>
      </c>
      <c r="R86" s="63">
        <f t="shared" si="72"/>
        <v>15700.825643516271</v>
      </c>
      <c r="S86" s="63">
        <f t="shared" si="72"/>
        <v>23730.451675570668</v>
      </c>
      <c r="T86" s="63">
        <f t="shared" si="72"/>
        <v>23167.314230208838</v>
      </c>
      <c r="U86" s="63">
        <f t="shared" si="72"/>
        <v>20734.822729480329</v>
      </c>
      <c r="V86" s="63">
        <f t="shared" si="72"/>
        <v>24121.661000485674</v>
      </c>
      <c r="W86" s="63">
        <f t="shared" si="72"/>
        <v>14748.907236522584</v>
      </c>
      <c r="X86" s="63">
        <f t="shared" si="72"/>
        <v>21907.236522583778</v>
      </c>
      <c r="Y86" s="63">
        <f t="shared" si="72"/>
        <v>15904.079650315685</v>
      </c>
      <c r="Z86" s="63">
        <f t="shared" si="72"/>
        <v>15771.733851384168</v>
      </c>
      <c r="AA86" s="63">
        <f t="shared" si="72"/>
        <v>12775.862068965518</v>
      </c>
      <c r="AB86" s="63">
        <f t="shared" si="72"/>
        <v>11963.574550752792</v>
      </c>
      <c r="AC86" s="63">
        <f t="shared" si="72"/>
        <v>11660.757649344341</v>
      </c>
      <c r="AD86" s="63">
        <f t="shared" si="72"/>
        <v>7608.3050024283639</v>
      </c>
      <c r="AE86" s="63">
        <f t="shared" si="72"/>
        <v>9343.8562408936377</v>
      </c>
      <c r="AF86" s="63">
        <f t="shared" si="72"/>
        <v>55676.542010684796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4176.5420106847987</v>
      </c>
      <c r="O87" s="63">
        <f t="shared" si="73"/>
        <v>7272.7051966974259</v>
      </c>
      <c r="P87" s="63">
        <f t="shared" si="73"/>
        <v>13121.175327829043</v>
      </c>
      <c r="Q87" s="63">
        <f t="shared" si="73"/>
        <v>15170.228266148617</v>
      </c>
      <c r="R87" s="63">
        <f t="shared" si="73"/>
        <v>15700.825643516271</v>
      </c>
      <c r="S87" s="63">
        <f t="shared" si="73"/>
        <v>23730.451675570668</v>
      </c>
      <c r="T87" s="63">
        <f t="shared" si="73"/>
        <v>23167.314230208838</v>
      </c>
      <c r="U87" s="63">
        <f t="shared" si="73"/>
        <v>20734.822729480329</v>
      </c>
      <c r="V87" s="63">
        <f t="shared" si="73"/>
        <v>24121.661000485674</v>
      </c>
      <c r="W87" s="63">
        <f t="shared" si="73"/>
        <v>14748.907236522584</v>
      </c>
      <c r="X87" s="63">
        <f t="shared" si="73"/>
        <v>21907.236522583778</v>
      </c>
      <c r="Y87" s="63">
        <f t="shared" si="73"/>
        <v>15904.079650315685</v>
      </c>
      <c r="Z87" s="63">
        <f t="shared" si="73"/>
        <v>15771.733851384168</v>
      </c>
      <c r="AA87" s="63">
        <f t="shared" si="73"/>
        <v>12775.862068965518</v>
      </c>
      <c r="AB87" s="63">
        <f t="shared" si="73"/>
        <v>11963.574550752792</v>
      </c>
      <c r="AC87" s="63">
        <f t="shared" si="73"/>
        <v>11660.757649344341</v>
      </c>
      <c r="AD87" s="63">
        <f t="shared" si="73"/>
        <v>7608.3050024283639</v>
      </c>
      <c r="AE87" s="63">
        <f t="shared" si="73"/>
        <v>9343.8562408936377</v>
      </c>
      <c r="AF87" s="63">
        <f t="shared" si="73"/>
        <v>55676.542010684796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4176.5420106847987</v>
      </c>
      <c r="O88" s="63">
        <f t="shared" si="74"/>
        <v>7272.7051966974259</v>
      </c>
      <c r="P88" s="63">
        <f t="shared" si="74"/>
        <v>13121.175327829043</v>
      </c>
      <c r="Q88" s="63">
        <f t="shared" si="74"/>
        <v>15170.228266148617</v>
      </c>
      <c r="R88" s="63">
        <f t="shared" si="74"/>
        <v>15700.825643516271</v>
      </c>
      <c r="S88" s="63">
        <f t="shared" si="74"/>
        <v>23730.451675570668</v>
      </c>
      <c r="T88" s="63">
        <f t="shared" si="74"/>
        <v>23167.314230208838</v>
      </c>
      <c r="U88" s="63">
        <f t="shared" si="74"/>
        <v>20734.822729480329</v>
      </c>
      <c r="V88" s="63">
        <f t="shared" si="74"/>
        <v>24121.661000485674</v>
      </c>
      <c r="W88" s="63">
        <f t="shared" si="74"/>
        <v>14748.907236522584</v>
      </c>
      <c r="X88" s="63">
        <f t="shared" si="74"/>
        <v>21907.236522583778</v>
      </c>
      <c r="Y88" s="63">
        <f t="shared" si="74"/>
        <v>15904.079650315685</v>
      </c>
      <c r="Z88" s="63">
        <f t="shared" si="74"/>
        <v>15771.733851384168</v>
      </c>
      <c r="AA88" s="63">
        <f t="shared" si="74"/>
        <v>12775.862068965518</v>
      </c>
      <c r="AB88" s="63">
        <f t="shared" si="74"/>
        <v>11963.574550752792</v>
      </c>
      <c r="AC88" s="63">
        <f t="shared" si="74"/>
        <v>11660.757649344341</v>
      </c>
      <c r="AD88" s="63">
        <f t="shared" si="74"/>
        <v>7608.3050024283639</v>
      </c>
      <c r="AE88" s="63">
        <f t="shared" si="74"/>
        <v>9343.8562408936377</v>
      </c>
      <c r="AF88" s="63">
        <f t="shared" si="74"/>
        <v>55676.542010684796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4176.5420106847987</v>
      </c>
      <c r="O89" s="63">
        <f t="shared" si="75"/>
        <v>7272.7051966974259</v>
      </c>
      <c r="P89" s="63">
        <f t="shared" si="75"/>
        <v>13121.175327829043</v>
      </c>
      <c r="Q89" s="63">
        <f t="shared" si="75"/>
        <v>15170.228266148617</v>
      </c>
      <c r="R89" s="63">
        <f t="shared" si="75"/>
        <v>15700.825643516271</v>
      </c>
      <c r="S89" s="63">
        <f t="shared" si="75"/>
        <v>23730.451675570668</v>
      </c>
      <c r="T89" s="63">
        <f t="shared" si="75"/>
        <v>23167.314230208838</v>
      </c>
      <c r="U89" s="63">
        <f t="shared" si="75"/>
        <v>20734.822729480329</v>
      </c>
      <c r="V89" s="63">
        <f t="shared" si="75"/>
        <v>24121.661000485674</v>
      </c>
      <c r="W89" s="63">
        <f t="shared" si="75"/>
        <v>14748.907236522584</v>
      </c>
      <c r="X89" s="63">
        <f t="shared" si="75"/>
        <v>21907.236522583778</v>
      </c>
      <c r="Y89" s="63">
        <f t="shared" si="75"/>
        <v>15904.079650315685</v>
      </c>
      <c r="Z89" s="63">
        <f t="shared" si="75"/>
        <v>15771.733851384168</v>
      </c>
      <c r="AA89" s="63">
        <f t="shared" si="75"/>
        <v>12775.862068965518</v>
      </c>
      <c r="AB89" s="63">
        <f t="shared" si="75"/>
        <v>11963.574550752792</v>
      </c>
      <c r="AC89" s="63">
        <f t="shared" si="75"/>
        <v>11660.757649344341</v>
      </c>
      <c r="AD89" s="63">
        <f t="shared" si="75"/>
        <v>7608.3050024283639</v>
      </c>
      <c r="AE89" s="63">
        <f t="shared" si="75"/>
        <v>9343.8562408936377</v>
      </c>
      <c r="AF89" s="63">
        <f t="shared" si="75"/>
        <v>55676.542010684796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4176.5420106847987</v>
      </c>
      <c r="O90" s="63">
        <f t="shared" si="76"/>
        <v>7272.7051966974259</v>
      </c>
      <c r="P90" s="63">
        <f t="shared" si="76"/>
        <v>13121.175327829043</v>
      </c>
      <c r="Q90" s="63">
        <f t="shared" si="76"/>
        <v>15170.228266148617</v>
      </c>
      <c r="R90" s="63">
        <f t="shared" si="76"/>
        <v>15700.825643516271</v>
      </c>
      <c r="S90" s="63">
        <f t="shared" si="76"/>
        <v>23730.451675570668</v>
      </c>
      <c r="T90" s="63">
        <f t="shared" si="76"/>
        <v>23167.314230208838</v>
      </c>
      <c r="U90" s="63">
        <f t="shared" si="76"/>
        <v>20734.822729480329</v>
      </c>
      <c r="V90" s="63">
        <f t="shared" si="76"/>
        <v>24121.661000485674</v>
      </c>
      <c r="W90" s="63">
        <f t="shared" si="76"/>
        <v>14748.907236522584</v>
      </c>
      <c r="X90" s="63">
        <f t="shared" si="76"/>
        <v>21907.236522583778</v>
      </c>
      <c r="Y90" s="63">
        <f t="shared" si="76"/>
        <v>15904.079650315685</v>
      </c>
      <c r="Z90" s="63">
        <f t="shared" si="76"/>
        <v>15771.733851384168</v>
      </c>
      <c r="AA90" s="63">
        <f t="shared" si="76"/>
        <v>12775.862068965518</v>
      </c>
      <c r="AB90" s="63">
        <f t="shared" si="76"/>
        <v>11963.574550752792</v>
      </c>
      <c r="AC90" s="63">
        <f t="shared" si="76"/>
        <v>11660.757649344341</v>
      </c>
      <c r="AD90" s="63">
        <f t="shared" si="76"/>
        <v>7608.3050024283639</v>
      </c>
      <c r="AE90" s="63">
        <f t="shared" si="76"/>
        <v>9343.8562408936377</v>
      </c>
      <c r="AF90" s="63">
        <f t="shared" si="76"/>
        <v>55676.542010684796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4176.5420106847987</v>
      </c>
      <c r="O91" s="63">
        <f t="shared" si="77"/>
        <v>7272.7051966974259</v>
      </c>
      <c r="P91" s="63">
        <f t="shared" si="77"/>
        <v>13121.175327829043</v>
      </c>
      <c r="Q91" s="63">
        <f t="shared" si="77"/>
        <v>15170.228266148617</v>
      </c>
      <c r="R91" s="63">
        <f t="shared" si="77"/>
        <v>15700.825643516271</v>
      </c>
      <c r="S91" s="63">
        <f t="shared" si="77"/>
        <v>23730.451675570668</v>
      </c>
      <c r="T91" s="63">
        <f t="shared" si="77"/>
        <v>23167.314230208838</v>
      </c>
      <c r="U91" s="63">
        <f t="shared" si="77"/>
        <v>20734.822729480329</v>
      </c>
      <c r="V91" s="63">
        <f t="shared" si="77"/>
        <v>24121.661000485674</v>
      </c>
      <c r="W91" s="63">
        <f t="shared" si="77"/>
        <v>14748.907236522584</v>
      </c>
      <c r="X91" s="63">
        <f t="shared" si="77"/>
        <v>21907.236522583778</v>
      </c>
      <c r="Y91" s="63">
        <f t="shared" si="77"/>
        <v>15904.079650315685</v>
      </c>
      <c r="Z91" s="63">
        <f t="shared" si="77"/>
        <v>15771.733851384168</v>
      </c>
      <c r="AA91" s="63">
        <f t="shared" si="77"/>
        <v>12775.862068965518</v>
      </c>
      <c r="AB91" s="63">
        <f t="shared" si="77"/>
        <v>11963.574550752792</v>
      </c>
      <c r="AC91" s="63">
        <f t="shared" si="77"/>
        <v>11660.757649344341</v>
      </c>
      <c r="AD91" s="63">
        <f t="shared" si="77"/>
        <v>7608.3050024283639</v>
      </c>
      <c r="AE91" s="63">
        <f t="shared" si="77"/>
        <v>9343.8562408936377</v>
      </c>
      <c r="AF91" s="63">
        <f t="shared" si="77"/>
        <v>55676.542010684796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4176.5420106847987</v>
      </c>
      <c r="O92" s="63">
        <f t="shared" si="78"/>
        <v>7272.7051966974259</v>
      </c>
      <c r="P92" s="63">
        <f t="shared" si="78"/>
        <v>13121.175327829043</v>
      </c>
      <c r="Q92" s="63">
        <f t="shared" si="78"/>
        <v>15170.228266148617</v>
      </c>
      <c r="R92" s="63">
        <f t="shared" si="78"/>
        <v>15700.825643516271</v>
      </c>
      <c r="S92" s="63">
        <f t="shared" si="78"/>
        <v>23730.451675570668</v>
      </c>
      <c r="T92" s="63">
        <f t="shared" si="78"/>
        <v>23167.314230208838</v>
      </c>
      <c r="U92" s="63">
        <f t="shared" si="78"/>
        <v>20734.822729480329</v>
      </c>
      <c r="V92" s="63">
        <f t="shared" si="78"/>
        <v>24121.661000485674</v>
      </c>
      <c r="W92" s="63">
        <f t="shared" si="78"/>
        <v>14748.907236522584</v>
      </c>
      <c r="X92" s="63">
        <f t="shared" si="78"/>
        <v>21907.236522583778</v>
      </c>
      <c r="Y92" s="63">
        <f t="shared" si="78"/>
        <v>15904.079650315685</v>
      </c>
      <c r="Z92" s="63">
        <f t="shared" si="78"/>
        <v>15771.733851384168</v>
      </c>
      <c r="AA92" s="63">
        <f t="shared" si="78"/>
        <v>12775.862068965518</v>
      </c>
      <c r="AB92" s="63">
        <f t="shared" si="78"/>
        <v>11963.574550752792</v>
      </c>
      <c r="AC92" s="63">
        <f t="shared" si="78"/>
        <v>11660.757649344341</v>
      </c>
      <c r="AD92" s="63">
        <f t="shared" si="78"/>
        <v>7608.3050024283639</v>
      </c>
      <c r="AE92" s="63">
        <f t="shared" si="78"/>
        <v>9343.8562408936377</v>
      </c>
      <c r="AF92" s="63">
        <f t="shared" si="78"/>
        <v>55676.542010684796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4176.5420106847987</v>
      </c>
      <c r="O93" s="63">
        <f t="shared" si="79"/>
        <v>7272.7051966974259</v>
      </c>
      <c r="P93" s="63">
        <f t="shared" si="79"/>
        <v>13121.175327829043</v>
      </c>
      <c r="Q93" s="63">
        <f t="shared" si="79"/>
        <v>15170.228266148617</v>
      </c>
      <c r="R93" s="63">
        <f t="shared" si="79"/>
        <v>15700.825643516271</v>
      </c>
      <c r="S93" s="63">
        <f t="shared" si="79"/>
        <v>23730.451675570668</v>
      </c>
      <c r="T93" s="63">
        <f t="shared" si="79"/>
        <v>23167.314230208838</v>
      </c>
      <c r="U93" s="63">
        <f t="shared" si="79"/>
        <v>20734.822729480329</v>
      </c>
      <c r="V93" s="63">
        <f t="shared" si="79"/>
        <v>24121.661000485674</v>
      </c>
      <c r="W93" s="63">
        <f t="shared" si="79"/>
        <v>14748.907236522584</v>
      </c>
      <c r="X93" s="63">
        <f t="shared" si="79"/>
        <v>21907.236522583778</v>
      </c>
      <c r="Y93" s="63">
        <f t="shared" si="79"/>
        <v>15904.079650315685</v>
      </c>
      <c r="Z93" s="63">
        <f t="shared" si="79"/>
        <v>15771.733851384168</v>
      </c>
      <c r="AA93" s="63">
        <f t="shared" si="79"/>
        <v>12775.862068965518</v>
      </c>
      <c r="AB93" s="63">
        <f t="shared" si="79"/>
        <v>11963.574550752792</v>
      </c>
      <c r="AC93" s="63">
        <f t="shared" si="79"/>
        <v>11660.757649344341</v>
      </c>
      <c r="AD93" s="63">
        <f t="shared" si="79"/>
        <v>7608.3050024283639</v>
      </c>
      <c r="AE93" s="63">
        <f t="shared" si="79"/>
        <v>9343.8562408936377</v>
      </c>
      <c r="AF93" s="63">
        <f t="shared" si="79"/>
        <v>55676.542010684796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4176.5420106847987</v>
      </c>
      <c r="O94" s="63">
        <f t="shared" si="80"/>
        <v>7272.7051966974259</v>
      </c>
      <c r="P94" s="63">
        <f t="shared" si="80"/>
        <v>13121.175327829043</v>
      </c>
      <c r="Q94" s="63">
        <f t="shared" si="80"/>
        <v>15170.228266148617</v>
      </c>
      <c r="R94" s="63">
        <f t="shared" si="80"/>
        <v>15700.825643516271</v>
      </c>
      <c r="S94" s="63">
        <f t="shared" si="80"/>
        <v>23730.451675570668</v>
      </c>
      <c r="T94" s="63">
        <f t="shared" si="80"/>
        <v>23167.314230208838</v>
      </c>
      <c r="U94" s="63">
        <f t="shared" si="80"/>
        <v>20734.822729480329</v>
      </c>
      <c r="V94" s="63">
        <f t="shared" si="80"/>
        <v>24121.661000485674</v>
      </c>
      <c r="W94" s="63">
        <f t="shared" si="80"/>
        <v>14748.907236522584</v>
      </c>
      <c r="X94" s="63">
        <f t="shared" si="80"/>
        <v>21907.236522583778</v>
      </c>
      <c r="Y94" s="63">
        <f t="shared" si="80"/>
        <v>15904.079650315685</v>
      </c>
      <c r="Z94" s="63">
        <f t="shared" si="80"/>
        <v>15771.733851384168</v>
      </c>
      <c r="AA94" s="63">
        <f t="shared" si="80"/>
        <v>12775.862068965518</v>
      </c>
      <c r="AB94" s="63">
        <f t="shared" si="80"/>
        <v>11963.574550752792</v>
      </c>
      <c r="AC94" s="63">
        <f t="shared" si="80"/>
        <v>11660.757649344341</v>
      </c>
      <c r="AD94" s="63">
        <f t="shared" si="80"/>
        <v>7608.3050024283639</v>
      </c>
      <c r="AE94" s="63">
        <f t="shared" si="80"/>
        <v>9343.8562408936377</v>
      </c>
      <c r="AF94" s="63">
        <f t="shared" si="80"/>
        <v>55676.542010684796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5687.7124817872755</v>
      </c>
      <c r="K98" s="157">
        <f t="shared" si="82"/>
        <v>13279.018941233608</v>
      </c>
      <c r="L98" s="157">
        <f t="shared" si="82"/>
        <v>18623.603691112188</v>
      </c>
      <c r="M98" s="157">
        <f t="shared" si="82"/>
        <v>33306.702282661485</v>
      </c>
      <c r="N98" s="157">
        <f t="shared" si="82"/>
        <v>38270.762506070911</v>
      </c>
      <c r="O98" s="157">
        <f t="shared" si="82"/>
        <v>26796.745993200584</v>
      </c>
      <c r="P98" s="157">
        <f t="shared" si="82"/>
        <v>34199.368625546384</v>
      </c>
      <c r="Q98" s="157">
        <f t="shared" si="82"/>
        <v>32557.309373482272</v>
      </c>
      <c r="R98" s="157">
        <f t="shared" si="82"/>
        <v>29688.198154443908</v>
      </c>
      <c r="S98" s="157">
        <f t="shared" si="82"/>
        <v>41020.398251578437</v>
      </c>
      <c r="T98" s="157">
        <f t="shared" si="82"/>
        <v>37446.090335114131</v>
      </c>
      <c r="U98" s="157">
        <f t="shared" si="82"/>
        <v>31808.159300631371</v>
      </c>
      <c r="V98" s="157">
        <f t="shared" si="82"/>
        <v>35486.401165614378</v>
      </c>
      <c r="W98" s="157">
        <f t="shared" si="82"/>
        <v>20965.517241379312</v>
      </c>
      <c r="X98" s="157">
        <f t="shared" si="82"/>
        <v>30260.806216610003</v>
      </c>
      <c r="Y98" s="157">
        <f t="shared" si="82"/>
        <v>21440.74793589121</v>
      </c>
      <c r="Z98" s="157">
        <f t="shared" si="82"/>
        <v>20822.729480330258</v>
      </c>
      <c r="AA98" s="157">
        <f t="shared" si="82"/>
        <v>16564.108790675084</v>
      </c>
      <c r="AB98" s="157">
        <f t="shared" si="82"/>
        <v>15266.148615832928</v>
      </c>
      <c r="AC98" s="157">
        <f t="shared" si="82"/>
        <v>14671.928120446819</v>
      </c>
      <c r="AD98" s="157">
        <f t="shared" si="82"/>
        <v>9453.8610976202035</v>
      </c>
      <c r="AE98" s="157">
        <f t="shared" si="82"/>
        <v>11480.815930063138</v>
      </c>
      <c r="AF98" s="157">
        <f t="shared" si="82"/>
        <v>67721.223895094707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5687.7124817872755</v>
      </c>
      <c r="K99" s="157">
        <f t="shared" si="83"/>
        <v>13279.018941233608</v>
      </c>
      <c r="L99" s="157">
        <f t="shared" si="83"/>
        <v>18623.603691112188</v>
      </c>
      <c r="M99" s="210">
        <f t="shared" si="83"/>
        <v>33306.702282661485</v>
      </c>
      <c r="N99" s="157">
        <f t="shared" si="83"/>
        <v>38270.762506070911</v>
      </c>
      <c r="O99" s="157">
        <f t="shared" si="83"/>
        <v>26796.745993200584</v>
      </c>
      <c r="P99" s="157">
        <f t="shared" si="83"/>
        <v>34199.368625546384</v>
      </c>
      <c r="Q99" s="157">
        <f t="shared" si="83"/>
        <v>32557.309373482272</v>
      </c>
      <c r="R99" s="157">
        <f t="shared" si="83"/>
        <v>29688.198154443908</v>
      </c>
      <c r="S99" s="157">
        <f t="shared" si="83"/>
        <v>41020.398251578437</v>
      </c>
      <c r="T99" s="157">
        <f t="shared" si="83"/>
        <v>37446.090335114131</v>
      </c>
      <c r="U99" s="157">
        <f t="shared" si="83"/>
        <v>31808.159300631371</v>
      </c>
      <c r="V99" s="157">
        <f t="shared" si="83"/>
        <v>35486.401165614378</v>
      </c>
      <c r="W99" s="157">
        <f t="shared" si="83"/>
        <v>20965.517241379312</v>
      </c>
      <c r="X99" s="157">
        <f t="shared" si="83"/>
        <v>30260.806216610003</v>
      </c>
      <c r="Y99" s="157">
        <f t="shared" si="83"/>
        <v>21440.74793589121</v>
      </c>
      <c r="Z99" s="157">
        <f t="shared" si="83"/>
        <v>20822.729480330258</v>
      </c>
      <c r="AA99" s="157">
        <f t="shared" si="83"/>
        <v>16564.108790675084</v>
      </c>
      <c r="AB99" s="157">
        <f t="shared" si="83"/>
        <v>15266.148615832928</v>
      </c>
      <c r="AC99" s="157">
        <f t="shared" si="83"/>
        <v>14671.928120446819</v>
      </c>
      <c r="AD99" s="157">
        <f t="shared" si="83"/>
        <v>9453.8610976202035</v>
      </c>
      <c r="AE99" s="157">
        <f t="shared" si="83"/>
        <v>11480.815930063138</v>
      </c>
      <c r="AF99" s="157">
        <f t="shared" si="83"/>
        <v>67721.223895094707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5687.7124817872755</v>
      </c>
      <c r="K100" s="157">
        <f t="shared" si="84"/>
        <v>13279.018941233608</v>
      </c>
      <c r="L100" s="157">
        <f t="shared" si="84"/>
        <v>18623.603691112188</v>
      </c>
      <c r="M100" s="210">
        <f t="shared" si="84"/>
        <v>33306.702282661485</v>
      </c>
      <c r="N100" s="157">
        <f t="shared" si="84"/>
        <v>38270.762506070911</v>
      </c>
      <c r="O100" s="157">
        <f t="shared" si="84"/>
        <v>26796.745993200584</v>
      </c>
      <c r="P100" s="157">
        <f t="shared" si="84"/>
        <v>34199.368625546384</v>
      </c>
      <c r="Q100" s="157">
        <f t="shared" si="84"/>
        <v>32557.309373482272</v>
      </c>
      <c r="R100" s="157">
        <f t="shared" si="84"/>
        <v>29688.198154443908</v>
      </c>
      <c r="S100" s="157">
        <f t="shared" si="84"/>
        <v>41020.398251578437</v>
      </c>
      <c r="T100" s="157">
        <f t="shared" si="84"/>
        <v>37446.090335114131</v>
      </c>
      <c r="U100" s="157">
        <f t="shared" si="84"/>
        <v>31808.159300631371</v>
      </c>
      <c r="V100" s="157">
        <f t="shared" si="84"/>
        <v>35486.401165614378</v>
      </c>
      <c r="W100" s="157">
        <f t="shared" si="84"/>
        <v>20965.517241379312</v>
      </c>
      <c r="X100" s="157">
        <f t="shared" si="84"/>
        <v>30260.806216610003</v>
      </c>
      <c r="Y100" s="157">
        <f t="shared" si="84"/>
        <v>21440.74793589121</v>
      </c>
      <c r="Z100" s="157">
        <f t="shared" si="84"/>
        <v>20822.729480330258</v>
      </c>
      <c r="AA100" s="157">
        <f t="shared" si="84"/>
        <v>16564.108790675084</v>
      </c>
      <c r="AB100" s="157">
        <f t="shared" si="84"/>
        <v>15266.148615832928</v>
      </c>
      <c r="AC100" s="157">
        <f t="shared" si="84"/>
        <v>14671.928120446819</v>
      </c>
      <c r="AD100" s="157">
        <f t="shared" si="84"/>
        <v>9453.8610976202035</v>
      </c>
      <c r="AE100" s="157">
        <f t="shared" si="84"/>
        <v>11480.815930063138</v>
      </c>
      <c r="AF100" s="157">
        <f t="shared" si="84"/>
        <v>67721.223895094707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5687.7124817872755</v>
      </c>
      <c r="K101" s="157">
        <f t="shared" si="85"/>
        <v>13279.018941233608</v>
      </c>
      <c r="L101" s="157">
        <f t="shared" si="85"/>
        <v>18623.603691112188</v>
      </c>
      <c r="M101" s="210">
        <f t="shared" si="85"/>
        <v>33306.702282661485</v>
      </c>
      <c r="N101" s="157">
        <f t="shared" si="85"/>
        <v>38270.762506070911</v>
      </c>
      <c r="O101" s="157">
        <f t="shared" si="85"/>
        <v>26796.745993200584</v>
      </c>
      <c r="P101" s="157">
        <f t="shared" si="85"/>
        <v>34199.368625546384</v>
      </c>
      <c r="Q101" s="157">
        <f t="shared" si="85"/>
        <v>32557.309373482272</v>
      </c>
      <c r="R101" s="157">
        <f t="shared" si="85"/>
        <v>29688.198154443908</v>
      </c>
      <c r="S101" s="157">
        <f t="shared" si="85"/>
        <v>41020.398251578437</v>
      </c>
      <c r="T101" s="157">
        <f t="shared" si="85"/>
        <v>37446.090335114131</v>
      </c>
      <c r="U101" s="157">
        <f t="shared" si="85"/>
        <v>31808.159300631371</v>
      </c>
      <c r="V101" s="157">
        <f t="shared" si="85"/>
        <v>35486.401165614378</v>
      </c>
      <c r="W101" s="157">
        <f t="shared" si="85"/>
        <v>20965.517241379312</v>
      </c>
      <c r="X101" s="157">
        <f t="shared" si="85"/>
        <v>30260.806216610003</v>
      </c>
      <c r="Y101" s="157">
        <f t="shared" si="85"/>
        <v>21440.74793589121</v>
      </c>
      <c r="Z101" s="157">
        <f t="shared" si="85"/>
        <v>20822.729480330258</v>
      </c>
      <c r="AA101" s="157">
        <f t="shared" si="85"/>
        <v>16564.108790675084</v>
      </c>
      <c r="AB101" s="157">
        <f t="shared" si="85"/>
        <v>15266.148615832928</v>
      </c>
      <c r="AC101" s="157">
        <f t="shared" si="85"/>
        <v>14671.928120446819</v>
      </c>
      <c r="AD101" s="157">
        <f t="shared" si="85"/>
        <v>9453.8610976202035</v>
      </c>
      <c r="AE101" s="157">
        <f t="shared" si="85"/>
        <v>11480.815930063138</v>
      </c>
      <c r="AF101" s="157">
        <f t="shared" si="85"/>
        <v>67721.223895094707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5687.7124817872755</v>
      </c>
      <c r="K102" s="157">
        <f t="shared" si="86"/>
        <v>13279.018941233608</v>
      </c>
      <c r="L102" s="157">
        <f t="shared" si="86"/>
        <v>18623.603691112188</v>
      </c>
      <c r="M102" s="210">
        <f t="shared" si="86"/>
        <v>33306.702282661485</v>
      </c>
      <c r="N102" s="157">
        <f t="shared" si="86"/>
        <v>38270.762506070911</v>
      </c>
      <c r="O102" s="157">
        <f t="shared" si="86"/>
        <v>26796.745993200584</v>
      </c>
      <c r="P102" s="157">
        <f t="shared" si="86"/>
        <v>34199.368625546384</v>
      </c>
      <c r="Q102" s="157">
        <f t="shared" si="86"/>
        <v>32557.309373482272</v>
      </c>
      <c r="R102" s="157">
        <f t="shared" si="86"/>
        <v>29688.198154443908</v>
      </c>
      <c r="S102" s="157">
        <f t="shared" si="86"/>
        <v>41020.398251578437</v>
      </c>
      <c r="T102" s="157">
        <f t="shared" si="86"/>
        <v>37446.090335114131</v>
      </c>
      <c r="U102" s="157">
        <f t="shared" si="86"/>
        <v>31808.159300631371</v>
      </c>
      <c r="V102" s="157">
        <f t="shared" si="86"/>
        <v>35486.401165614378</v>
      </c>
      <c r="W102" s="157">
        <f t="shared" si="86"/>
        <v>20965.517241379312</v>
      </c>
      <c r="X102" s="157">
        <f t="shared" si="86"/>
        <v>30260.806216610003</v>
      </c>
      <c r="Y102" s="157">
        <f t="shared" si="86"/>
        <v>21440.74793589121</v>
      </c>
      <c r="Z102" s="157">
        <f t="shared" si="86"/>
        <v>20822.729480330258</v>
      </c>
      <c r="AA102" s="157">
        <f t="shared" si="86"/>
        <v>16564.108790675084</v>
      </c>
      <c r="AB102" s="157">
        <f t="shared" si="86"/>
        <v>15266.148615832928</v>
      </c>
      <c r="AC102" s="157">
        <f t="shared" si="86"/>
        <v>14671.928120446819</v>
      </c>
      <c r="AD102" s="157">
        <f t="shared" si="86"/>
        <v>9453.8610976202035</v>
      </c>
      <c r="AE102" s="157">
        <f t="shared" si="86"/>
        <v>11480.815930063138</v>
      </c>
      <c r="AF102" s="157">
        <f t="shared" si="86"/>
        <v>67721.223895094707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5687.7124817872755</v>
      </c>
      <c r="K103" s="157">
        <f t="shared" si="87"/>
        <v>13279.018941233608</v>
      </c>
      <c r="L103" s="157">
        <f t="shared" si="87"/>
        <v>18623.603691112188</v>
      </c>
      <c r="M103" s="210">
        <f t="shared" si="87"/>
        <v>33306.702282661485</v>
      </c>
      <c r="N103" s="157">
        <f t="shared" si="87"/>
        <v>38270.762506070911</v>
      </c>
      <c r="O103" s="157">
        <f t="shared" si="87"/>
        <v>26796.745993200584</v>
      </c>
      <c r="P103" s="157">
        <f t="shared" si="87"/>
        <v>34199.368625546384</v>
      </c>
      <c r="Q103" s="157">
        <f t="shared" si="87"/>
        <v>32557.309373482272</v>
      </c>
      <c r="R103" s="157">
        <f t="shared" si="87"/>
        <v>29688.198154443908</v>
      </c>
      <c r="S103" s="157">
        <f t="shared" si="87"/>
        <v>41020.398251578437</v>
      </c>
      <c r="T103" s="157">
        <f t="shared" si="87"/>
        <v>37446.090335114131</v>
      </c>
      <c r="U103" s="157">
        <f t="shared" si="87"/>
        <v>31808.159300631371</v>
      </c>
      <c r="V103" s="157">
        <f t="shared" si="87"/>
        <v>35486.401165614378</v>
      </c>
      <c r="W103" s="157">
        <f t="shared" si="87"/>
        <v>20965.517241379312</v>
      </c>
      <c r="X103" s="157">
        <f t="shared" si="87"/>
        <v>30260.806216610003</v>
      </c>
      <c r="Y103" s="157">
        <f t="shared" si="87"/>
        <v>21440.74793589121</v>
      </c>
      <c r="Z103" s="157">
        <f t="shared" si="87"/>
        <v>20822.729480330258</v>
      </c>
      <c r="AA103" s="157">
        <f t="shared" si="87"/>
        <v>16564.108790675084</v>
      </c>
      <c r="AB103" s="157">
        <f t="shared" si="87"/>
        <v>15266.148615832928</v>
      </c>
      <c r="AC103" s="157">
        <f t="shared" si="87"/>
        <v>14671.928120446819</v>
      </c>
      <c r="AD103" s="157">
        <f t="shared" si="87"/>
        <v>9453.8610976202035</v>
      </c>
      <c r="AE103" s="157">
        <f t="shared" si="87"/>
        <v>11480.815930063138</v>
      </c>
      <c r="AF103" s="157">
        <f t="shared" si="87"/>
        <v>67721.223895094707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5687.7124817872755</v>
      </c>
      <c r="K104" s="157">
        <f t="shared" si="88"/>
        <v>13279.018941233608</v>
      </c>
      <c r="L104" s="157">
        <f t="shared" si="88"/>
        <v>18623.603691112188</v>
      </c>
      <c r="M104" s="210">
        <f t="shared" si="88"/>
        <v>33306.702282661485</v>
      </c>
      <c r="N104" s="157">
        <f t="shared" si="88"/>
        <v>38270.762506070911</v>
      </c>
      <c r="O104" s="157">
        <f t="shared" si="88"/>
        <v>26796.745993200584</v>
      </c>
      <c r="P104" s="157">
        <f t="shared" si="88"/>
        <v>34199.368625546384</v>
      </c>
      <c r="Q104" s="157">
        <f t="shared" si="88"/>
        <v>32557.309373482272</v>
      </c>
      <c r="R104" s="157">
        <f t="shared" si="88"/>
        <v>29688.198154443908</v>
      </c>
      <c r="S104" s="157">
        <f t="shared" si="88"/>
        <v>41020.398251578437</v>
      </c>
      <c r="T104" s="157">
        <f t="shared" si="88"/>
        <v>37446.090335114131</v>
      </c>
      <c r="U104" s="157">
        <f t="shared" si="88"/>
        <v>31808.159300631371</v>
      </c>
      <c r="V104" s="157">
        <f t="shared" si="88"/>
        <v>35486.401165614378</v>
      </c>
      <c r="W104" s="157">
        <f t="shared" si="88"/>
        <v>20965.517241379312</v>
      </c>
      <c r="X104" s="157">
        <f t="shared" si="88"/>
        <v>30260.806216610003</v>
      </c>
      <c r="Y104" s="157">
        <f t="shared" si="88"/>
        <v>21440.74793589121</v>
      </c>
      <c r="Z104" s="157">
        <f t="shared" si="88"/>
        <v>20822.729480330258</v>
      </c>
      <c r="AA104" s="157">
        <f t="shared" si="88"/>
        <v>16564.108790675084</v>
      </c>
      <c r="AB104" s="157">
        <f t="shared" si="88"/>
        <v>15266.148615832928</v>
      </c>
      <c r="AC104" s="157">
        <f t="shared" si="88"/>
        <v>14671.928120446819</v>
      </c>
      <c r="AD104" s="157">
        <f t="shared" si="88"/>
        <v>9453.8610976202035</v>
      </c>
      <c r="AE104" s="157">
        <f t="shared" si="88"/>
        <v>11480.815930063138</v>
      </c>
      <c r="AF104" s="157">
        <f t="shared" si="88"/>
        <v>67721.223895094707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5687.7124817872755</v>
      </c>
      <c r="K105" s="157">
        <f t="shared" si="89"/>
        <v>13279.018941233608</v>
      </c>
      <c r="L105" s="157">
        <f t="shared" si="89"/>
        <v>18623.603691112188</v>
      </c>
      <c r="M105" s="210">
        <f t="shared" si="89"/>
        <v>33306.702282661485</v>
      </c>
      <c r="N105" s="157">
        <f t="shared" si="89"/>
        <v>38270.762506070911</v>
      </c>
      <c r="O105" s="157">
        <f t="shared" si="89"/>
        <v>26796.745993200584</v>
      </c>
      <c r="P105" s="157">
        <f t="shared" si="89"/>
        <v>34199.368625546384</v>
      </c>
      <c r="Q105" s="157">
        <f t="shared" si="89"/>
        <v>32557.309373482272</v>
      </c>
      <c r="R105" s="157">
        <f t="shared" si="89"/>
        <v>29688.198154443908</v>
      </c>
      <c r="S105" s="157">
        <f t="shared" si="89"/>
        <v>41020.398251578437</v>
      </c>
      <c r="T105" s="157">
        <f t="shared" si="89"/>
        <v>37446.090335114131</v>
      </c>
      <c r="U105" s="157">
        <f t="shared" si="89"/>
        <v>31808.159300631371</v>
      </c>
      <c r="V105" s="157">
        <f t="shared" si="89"/>
        <v>35486.401165614378</v>
      </c>
      <c r="W105" s="157">
        <f t="shared" si="89"/>
        <v>20965.517241379312</v>
      </c>
      <c r="X105" s="157">
        <f t="shared" si="89"/>
        <v>30260.806216610003</v>
      </c>
      <c r="Y105" s="157">
        <f t="shared" si="89"/>
        <v>21440.74793589121</v>
      </c>
      <c r="Z105" s="157">
        <f t="shared" si="89"/>
        <v>20822.729480330258</v>
      </c>
      <c r="AA105" s="157">
        <f t="shared" si="89"/>
        <v>16564.108790675084</v>
      </c>
      <c r="AB105" s="157">
        <f t="shared" si="89"/>
        <v>15266.148615832928</v>
      </c>
      <c r="AC105" s="157">
        <f t="shared" si="89"/>
        <v>14671.928120446819</v>
      </c>
      <c r="AD105" s="157">
        <f t="shared" si="89"/>
        <v>9453.8610976202035</v>
      </c>
      <c r="AE105" s="157">
        <f t="shared" si="89"/>
        <v>11480.815930063138</v>
      </c>
      <c r="AF105" s="157">
        <f t="shared" si="89"/>
        <v>67721.223895094707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5687.7124817872755</v>
      </c>
      <c r="K106" s="157">
        <f t="shared" si="90"/>
        <v>13279.018941233608</v>
      </c>
      <c r="L106" s="157">
        <f t="shared" si="90"/>
        <v>18623.603691112188</v>
      </c>
      <c r="M106" s="210">
        <f t="shared" si="90"/>
        <v>33306.702282661485</v>
      </c>
      <c r="N106" s="157">
        <f t="shared" si="90"/>
        <v>38270.762506070911</v>
      </c>
      <c r="O106" s="157">
        <f t="shared" si="90"/>
        <v>26796.745993200584</v>
      </c>
      <c r="P106" s="157">
        <f t="shared" si="90"/>
        <v>34199.368625546384</v>
      </c>
      <c r="Q106" s="157">
        <f t="shared" si="90"/>
        <v>32557.309373482272</v>
      </c>
      <c r="R106" s="157">
        <f t="shared" si="90"/>
        <v>29688.198154443908</v>
      </c>
      <c r="S106" s="157">
        <f t="shared" si="90"/>
        <v>41020.398251578437</v>
      </c>
      <c r="T106" s="157">
        <f t="shared" si="90"/>
        <v>37446.090335114131</v>
      </c>
      <c r="U106" s="157">
        <f t="shared" si="90"/>
        <v>31808.159300631371</v>
      </c>
      <c r="V106" s="157">
        <f t="shared" si="90"/>
        <v>35486.401165614378</v>
      </c>
      <c r="W106" s="157">
        <f t="shared" si="90"/>
        <v>20965.517241379312</v>
      </c>
      <c r="X106" s="157">
        <f t="shared" si="90"/>
        <v>30260.806216610003</v>
      </c>
      <c r="Y106" s="157">
        <f t="shared" si="90"/>
        <v>21440.74793589121</v>
      </c>
      <c r="Z106" s="157">
        <f t="shared" si="90"/>
        <v>20822.729480330258</v>
      </c>
      <c r="AA106" s="157">
        <f t="shared" si="90"/>
        <v>16564.108790675084</v>
      </c>
      <c r="AB106" s="157">
        <f t="shared" si="90"/>
        <v>15266.148615832928</v>
      </c>
      <c r="AC106" s="157">
        <f t="shared" si="90"/>
        <v>14671.928120446819</v>
      </c>
      <c r="AD106" s="157">
        <f t="shared" si="90"/>
        <v>9453.8610976202035</v>
      </c>
      <c r="AE106" s="157">
        <f t="shared" si="90"/>
        <v>11480.815930063138</v>
      </c>
      <c r="AF106" s="157">
        <f t="shared" si="90"/>
        <v>67721.223895094707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5687.7124817872755</v>
      </c>
      <c r="K107" s="157">
        <f t="shared" si="91"/>
        <v>13279.018941233608</v>
      </c>
      <c r="L107" s="157">
        <f t="shared" si="91"/>
        <v>18623.603691112188</v>
      </c>
      <c r="M107" s="210">
        <f t="shared" si="91"/>
        <v>33306.702282661485</v>
      </c>
      <c r="N107" s="157">
        <f t="shared" si="91"/>
        <v>38270.762506070911</v>
      </c>
      <c r="O107" s="157">
        <f t="shared" si="91"/>
        <v>26796.745993200584</v>
      </c>
      <c r="P107" s="157">
        <f t="shared" si="91"/>
        <v>34199.368625546384</v>
      </c>
      <c r="Q107" s="157">
        <f t="shared" si="91"/>
        <v>32557.309373482272</v>
      </c>
      <c r="R107" s="157">
        <f t="shared" si="91"/>
        <v>29688.198154443908</v>
      </c>
      <c r="S107" s="157">
        <f t="shared" si="91"/>
        <v>41020.398251578437</v>
      </c>
      <c r="T107" s="157">
        <f t="shared" si="91"/>
        <v>37446.090335114131</v>
      </c>
      <c r="U107" s="157">
        <f t="shared" si="91"/>
        <v>31808.159300631371</v>
      </c>
      <c r="V107" s="157">
        <f t="shared" si="91"/>
        <v>35486.401165614378</v>
      </c>
      <c r="W107" s="157">
        <f t="shared" si="91"/>
        <v>20965.517241379312</v>
      </c>
      <c r="X107" s="157">
        <f t="shared" si="91"/>
        <v>30260.806216610003</v>
      </c>
      <c r="Y107" s="157">
        <f t="shared" si="91"/>
        <v>21440.74793589121</v>
      </c>
      <c r="Z107" s="157">
        <f t="shared" si="91"/>
        <v>20822.729480330258</v>
      </c>
      <c r="AA107" s="157">
        <f t="shared" si="91"/>
        <v>16564.108790675084</v>
      </c>
      <c r="AB107" s="157">
        <f t="shared" si="91"/>
        <v>15266.148615832928</v>
      </c>
      <c r="AC107" s="157">
        <f t="shared" si="91"/>
        <v>14671.928120446819</v>
      </c>
      <c r="AD107" s="157">
        <f t="shared" si="91"/>
        <v>9453.8610976202035</v>
      </c>
      <c r="AE107" s="157">
        <f t="shared" si="91"/>
        <v>11480.815930063138</v>
      </c>
      <c r="AF107" s="157">
        <f t="shared" si="91"/>
        <v>67721.223895094707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5687.7124817872755</v>
      </c>
      <c r="K108" s="157">
        <f t="shared" si="92"/>
        <v>13279.018941233608</v>
      </c>
      <c r="L108" s="157">
        <f t="shared" si="92"/>
        <v>18623.603691112188</v>
      </c>
      <c r="M108" s="210">
        <f t="shared" si="92"/>
        <v>33306.702282661485</v>
      </c>
      <c r="N108" s="157">
        <f t="shared" si="92"/>
        <v>38270.762506070911</v>
      </c>
      <c r="O108" s="157">
        <f t="shared" si="92"/>
        <v>26796.745993200584</v>
      </c>
      <c r="P108" s="157">
        <f t="shared" si="92"/>
        <v>34199.368625546384</v>
      </c>
      <c r="Q108" s="157">
        <f t="shared" si="92"/>
        <v>32557.309373482272</v>
      </c>
      <c r="R108" s="157">
        <f t="shared" si="92"/>
        <v>29688.198154443908</v>
      </c>
      <c r="S108" s="157">
        <f t="shared" si="92"/>
        <v>41020.398251578437</v>
      </c>
      <c r="T108" s="157">
        <f t="shared" si="92"/>
        <v>37446.090335114131</v>
      </c>
      <c r="U108" s="157">
        <f t="shared" si="92"/>
        <v>31808.159300631371</v>
      </c>
      <c r="V108" s="157">
        <f t="shared" si="92"/>
        <v>35486.401165614378</v>
      </c>
      <c r="W108" s="157">
        <f t="shared" si="92"/>
        <v>20965.517241379312</v>
      </c>
      <c r="X108" s="157">
        <f t="shared" si="92"/>
        <v>30260.806216610003</v>
      </c>
      <c r="Y108" s="157">
        <f t="shared" si="92"/>
        <v>21440.74793589121</v>
      </c>
      <c r="Z108" s="157">
        <f t="shared" si="92"/>
        <v>20822.729480330258</v>
      </c>
      <c r="AA108" s="157">
        <f t="shared" si="92"/>
        <v>16564.108790675084</v>
      </c>
      <c r="AB108" s="157">
        <f t="shared" si="92"/>
        <v>15266.148615832928</v>
      </c>
      <c r="AC108" s="157">
        <f t="shared" si="92"/>
        <v>14671.928120446819</v>
      </c>
      <c r="AD108" s="157">
        <f t="shared" si="92"/>
        <v>9453.8610976202035</v>
      </c>
      <c r="AE108" s="157">
        <f t="shared" si="92"/>
        <v>11480.815930063138</v>
      </c>
      <c r="AF108" s="157">
        <f t="shared" si="92"/>
        <v>67721.223895094707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5687.7124817872755</v>
      </c>
      <c r="K109" s="157">
        <f t="shared" si="93"/>
        <v>13279.018941233608</v>
      </c>
      <c r="L109" s="157">
        <f t="shared" si="93"/>
        <v>18623.603691112188</v>
      </c>
      <c r="M109" s="210">
        <f t="shared" si="93"/>
        <v>33306.702282661485</v>
      </c>
      <c r="N109" s="157">
        <f t="shared" si="93"/>
        <v>38270.762506070911</v>
      </c>
      <c r="O109" s="157">
        <f t="shared" si="93"/>
        <v>26796.745993200584</v>
      </c>
      <c r="P109" s="157">
        <f t="shared" si="93"/>
        <v>34199.368625546384</v>
      </c>
      <c r="Q109" s="157">
        <f t="shared" si="93"/>
        <v>32557.309373482272</v>
      </c>
      <c r="R109" s="157">
        <f t="shared" si="93"/>
        <v>29688.198154443908</v>
      </c>
      <c r="S109" s="157">
        <f t="shared" si="93"/>
        <v>41020.398251578437</v>
      </c>
      <c r="T109" s="157">
        <f t="shared" si="93"/>
        <v>37446.090335114131</v>
      </c>
      <c r="U109" s="157">
        <f t="shared" si="93"/>
        <v>31808.159300631371</v>
      </c>
      <c r="V109" s="157">
        <f t="shared" si="93"/>
        <v>35486.401165614378</v>
      </c>
      <c r="W109" s="157">
        <f t="shared" si="93"/>
        <v>20965.517241379312</v>
      </c>
      <c r="X109" s="157">
        <f t="shared" si="93"/>
        <v>30260.806216610003</v>
      </c>
      <c r="Y109" s="157">
        <f t="shared" si="93"/>
        <v>21440.74793589121</v>
      </c>
      <c r="Z109" s="157">
        <f t="shared" si="93"/>
        <v>20822.729480330258</v>
      </c>
      <c r="AA109" s="157">
        <f t="shared" si="93"/>
        <v>16564.108790675084</v>
      </c>
      <c r="AB109" s="157">
        <f t="shared" si="93"/>
        <v>15266.148615832928</v>
      </c>
      <c r="AC109" s="157">
        <f t="shared" si="93"/>
        <v>14671.928120446819</v>
      </c>
      <c r="AD109" s="157">
        <f t="shared" si="93"/>
        <v>9453.8610976202035</v>
      </c>
      <c r="AE109" s="157">
        <f t="shared" si="93"/>
        <v>11480.815930063138</v>
      </c>
      <c r="AF109" s="157">
        <f t="shared" si="93"/>
        <v>67721.223895094707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5687.7124817872755</v>
      </c>
      <c r="K110" s="157">
        <f t="shared" si="94"/>
        <v>13279.018941233608</v>
      </c>
      <c r="L110" s="157">
        <f t="shared" si="94"/>
        <v>18623.603691112188</v>
      </c>
      <c r="M110" s="210">
        <f t="shared" si="94"/>
        <v>33306.702282661485</v>
      </c>
      <c r="N110" s="157">
        <f t="shared" si="94"/>
        <v>38270.762506070911</v>
      </c>
      <c r="O110" s="157">
        <f t="shared" si="94"/>
        <v>26796.745993200584</v>
      </c>
      <c r="P110" s="157">
        <f t="shared" si="94"/>
        <v>34199.368625546384</v>
      </c>
      <c r="Q110" s="157">
        <f t="shared" si="94"/>
        <v>32557.309373482272</v>
      </c>
      <c r="R110" s="157">
        <f t="shared" si="94"/>
        <v>29688.198154443908</v>
      </c>
      <c r="S110" s="157">
        <f t="shared" si="94"/>
        <v>41020.398251578437</v>
      </c>
      <c r="T110" s="157">
        <f t="shared" si="94"/>
        <v>37446.090335114131</v>
      </c>
      <c r="U110" s="157">
        <f t="shared" si="94"/>
        <v>31808.159300631371</v>
      </c>
      <c r="V110" s="157">
        <f t="shared" si="94"/>
        <v>35486.401165614378</v>
      </c>
      <c r="W110" s="157">
        <f t="shared" si="94"/>
        <v>20965.517241379312</v>
      </c>
      <c r="X110" s="157">
        <f t="shared" si="94"/>
        <v>30260.806216610003</v>
      </c>
      <c r="Y110" s="157">
        <f t="shared" si="94"/>
        <v>21440.74793589121</v>
      </c>
      <c r="Z110" s="157">
        <f t="shared" si="94"/>
        <v>20822.729480330258</v>
      </c>
      <c r="AA110" s="157">
        <f t="shared" si="94"/>
        <v>16564.108790675084</v>
      </c>
      <c r="AB110" s="157">
        <f t="shared" si="94"/>
        <v>15266.148615832928</v>
      </c>
      <c r="AC110" s="157">
        <f t="shared" si="94"/>
        <v>14671.928120446819</v>
      </c>
      <c r="AD110" s="157">
        <f t="shared" si="94"/>
        <v>9453.8610976202035</v>
      </c>
      <c r="AE110" s="157">
        <f t="shared" si="94"/>
        <v>11480.815930063138</v>
      </c>
      <c r="AF110" s="157">
        <f t="shared" si="94"/>
        <v>67721.223895094707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5687.7124817872755</v>
      </c>
      <c r="K111" s="157">
        <f t="shared" si="95"/>
        <v>13279.018941233608</v>
      </c>
      <c r="L111" s="157">
        <f t="shared" si="95"/>
        <v>18623.603691112188</v>
      </c>
      <c r="M111" s="210">
        <f t="shared" si="95"/>
        <v>33306.702282661485</v>
      </c>
      <c r="N111" s="157">
        <f t="shared" si="95"/>
        <v>38270.762506070911</v>
      </c>
      <c r="O111" s="157">
        <f t="shared" si="95"/>
        <v>26796.745993200584</v>
      </c>
      <c r="P111" s="157">
        <f t="shared" si="95"/>
        <v>34199.368625546384</v>
      </c>
      <c r="Q111" s="157">
        <f t="shared" si="95"/>
        <v>32557.309373482272</v>
      </c>
      <c r="R111" s="157">
        <f t="shared" si="95"/>
        <v>29688.198154443908</v>
      </c>
      <c r="S111" s="157">
        <f t="shared" si="95"/>
        <v>41020.398251578437</v>
      </c>
      <c r="T111" s="157">
        <f t="shared" si="95"/>
        <v>37446.090335114131</v>
      </c>
      <c r="U111" s="157">
        <f t="shared" si="95"/>
        <v>31808.159300631371</v>
      </c>
      <c r="V111" s="157">
        <f t="shared" si="95"/>
        <v>35486.401165614378</v>
      </c>
      <c r="W111" s="157">
        <f t="shared" si="95"/>
        <v>20965.517241379312</v>
      </c>
      <c r="X111" s="157">
        <f t="shared" si="95"/>
        <v>30260.806216610003</v>
      </c>
      <c r="Y111" s="157">
        <f t="shared" si="95"/>
        <v>21440.74793589121</v>
      </c>
      <c r="Z111" s="157">
        <f t="shared" si="95"/>
        <v>20822.729480330258</v>
      </c>
      <c r="AA111" s="157">
        <f t="shared" si="95"/>
        <v>16564.108790675084</v>
      </c>
      <c r="AB111" s="157">
        <f t="shared" si="95"/>
        <v>15266.148615832928</v>
      </c>
      <c r="AC111" s="157">
        <f t="shared" si="95"/>
        <v>14671.928120446819</v>
      </c>
      <c r="AD111" s="157">
        <f t="shared" si="95"/>
        <v>9453.8610976202035</v>
      </c>
      <c r="AE111" s="157">
        <f t="shared" si="95"/>
        <v>11480.815930063138</v>
      </c>
      <c r="AF111" s="157">
        <f t="shared" si="95"/>
        <v>67721.223895094707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5687.7124817872755</v>
      </c>
      <c r="K112" s="157">
        <f t="shared" si="96"/>
        <v>13279.018941233608</v>
      </c>
      <c r="L112" s="157">
        <f t="shared" si="96"/>
        <v>18623.603691112188</v>
      </c>
      <c r="M112" s="210">
        <f t="shared" si="96"/>
        <v>33306.702282661485</v>
      </c>
      <c r="N112" s="157">
        <f t="shared" si="96"/>
        <v>38270.762506070911</v>
      </c>
      <c r="O112" s="157">
        <f t="shared" si="96"/>
        <v>26796.745993200584</v>
      </c>
      <c r="P112" s="157">
        <f t="shared" si="96"/>
        <v>34199.368625546384</v>
      </c>
      <c r="Q112" s="157">
        <f t="shared" si="96"/>
        <v>32557.309373482272</v>
      </c>
      <c r="R112" s="157">
        <f t="shared" si="96"/>
        <v>29688.198154443908</v>
      </c>
      <c r="S112" s="157">
        <f t="shared" si="96"/>
        <v>41020.398251578437</v>
      </c>
      <c r="T112" s="157">
        <f t="shared" si="96"/>
        <v>37446.090335114131</v>
      </c>
      <c r="U112" s="157">
        <f t="shared" si="96"/>
        <v>31808.159300631371</v>
      </c>
      <c r="V112" s="157">
        <f t="shared" si="96"/>
        <v>35486.401165614378</v>
      </c>
      <c r="W112" s="157">
        <f t="shared" si="96"/>
        <v>20965.517241379312</v>
      </c>
      <c r="X112" s="157">
        <f t="shared" si="96"/>
        <v>30260.806216610003</v>
      </c>
      <c r="Y112" s="157">
        <f t="shared" si="96"/>
        <v>21440.74793589121</v>
      </c>
      <c r="Z112" s="157">
        <f t="shared" si="96"/>
        <v>20822.729480330258</v>
      </c>
      <c r="AA112" s="157">
        <f t="shared" si="96"/>
        <v>16564.108790675084</v>
      </c>
      <c r="AB112" s="157">
        <f t="shared" si="96"/>
        <v>15266.148615832928</v>
      </c>
      <c r="AC112" s="157">
        <f t="shared" si="96"/>
        <v>14671.928120446819</v>
      </c>
      <c r="AD112" s="157">
        <f t="shared" si="96"/>
        <v>9453.8610976202035</v>
      </c>
      <c r="AE112" s="157">
        <f t="shared" si="96"/>
        <v>11480.815930063138</v>
      </c>
      <c r="AF112" s="157">
        <f t="shared" si="96"/>
        <v>67721.223895094707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5687.7124817872755</v>
      </c>
      <c r="K113" s="157">
        <f t="shared" si="97"/>
        <v>13279.018941233608</v>
      </c>
      <c r="L113" s="157">
        <f t="shared" si="97"/>
        <v>18623.603691112188</v>
      </c>
      <c r="M113" s="210">
        <f t="shared" si="97"/>
        <v>33306.702282661485</v>
      </c>
      <c r="N113" s="157">
        <f t="shared" si="97"/>
        <v>38270.762506070911</v>
      </c>
      <c r="O113" s="157">
        <f t="shared" si="97"/>
        <v>26796.745993200584</v>
      </c>
      <c r="P113" s="157">
        <f t="shared" si="97"/>
        <v>34199.368625546384</v>
      </c>
      <c r="Q113" s="157">
        <f t="shared" si="97"/>
        <v>32557.309373482272</v>
      </c>
      <c r="R113" s="157">
        <f t="shared" si="97"/>
        <v>29688.198154443908</v>
      </c>
      <c r="S113" s="157">
        <f t="shared" si="97"/>
        <v>41020.398251578437</v>
      </c>
      <c r="T113" s="157">
        <f t="shared" si="97"/>
        <v>37446.090335114131</v>
      </c>
      <c r="U113" s="157">
        <f t="shared" si="97"/>
        <v>31808.159300631371</v>
      </c>
      <c r="V113" s="157">
        <f t="shared" si="97"/>
        <v>35486.401165614378</v>
      </c>
      <c r="W113" s="157">
        <f t="shared" si="97"/>
        <v>20965.517241379312</v>
      </c>
      <c r="X113" s="157">
        <f t="shared" si="97"/>
        <v>30260.806216610003</v>
      </c>
      <c r="Y113" s="157">
        <f t="shared" si="97"/>
        <v>21440.74793589121</v>
      </c>
      <c r="Z113" s="157">
        <f t="shared" si="97"/>
        <v>20822.729480330258</v>
      </c>
      <c r="AA113" s="157">
        <f t="shared" si="97"/>
        <v>16564.108790675084</v>
      </c>
      <c r="AB113" s="157">
        <f t="shared" si="97"/>
        <v>15266.148615832928</v>
      </c>
      <c r="AC113" s="157">
        <f t="shared" si="97"/>
        <v>14671.928120446819</v>
      </c>
      <c r="AD113" s="157">
        <f t="shared" si="97"/>
        <v>9453.8610976202035</v>
      </c>
      <c r="AE113" s="157">
        <f t="shared" si="97"/>
        <v>11480.815930063138</v>
      </c>
      <c r="AF113" s="157">
        <f t="shared" si="97"/>
        <v>67721.223895094707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5687.7124817872755</v>
      </c>
      <c r="K114" s="157">
        <f t="shared" si="98"/>
        <v>13279.018941233608</v>
      </c>
      <c r="L114" s="157">
        <f t="shared" si="98"/>
        <v>18623.603691112188</v>
      </c>
      <c r="M114" s="210">
        <f t="shared" si="98"/>
        <v>33306.702282661485</v>
      </c>
      <c r="N114" s="157">
        <f t="shared" si="98"/>
        <v>38270.762506070911</v>
      </c>
      <c r="O114" s="157">
        <f t="shared" si="98"/>
        <v>26796.745993200584</v>
      </c>
      <c r="P114" s="157">
        <f t="shared" si="98"/>
        <v>34199.368625546384</v>
      </c>
      <c r="Q114" s="157">
        <f t="shared" si="98"/>
        <v>32557.309373482272</v>
      </c>
      <c r="R114" s="157">
        <f t="shared" si="98"/>
        <v>29688.198154443908</v>
      </c>
      <c r="S114" s="157">
        <f t="shared" si="98"/>
        <v>41020.398251578437</v>
      </c>
      <c r="T114" s="157">
        <f t="shared" si="98"/>
        <v>37446.090335114131</v>
      </c>
      <c r="U114" s="157">
        <f t="shared" si="98"/>
        <v>31808.159300631371</v>
      </c>
      <c r="V114" s="157">
        <f t="shared" si="98"/>
        <v>35486.401165614378</v>
      </c>
      <c r="W114" s="157">
        <f t="shared" si="98"/>
        <v>20965.517241379312</v>
      </c>
      <c r="X114" s="157">
        <f t="shared" si="98"/>
        <v>30260.806216610003</v>
      </c>
      <c r="Y114" s="157">
        <f t="shared" si="98"/>
        <v>21440.74793589121</v>
      </c>
      <c r="Z114" s="157">
        <f t="shared" si="98"/>
        <v>20822.729480330258</v>
      </c>
      <c r="AA114" s="157">
        <f t="shared" si="98"/>
        <v>16564.108790675084</v>
      </c>
      <c r="AB114" s="157">
        <f t="shared" si="98"/>
        <v>15266.148615832928</v>
      </c>
      <c r="AC114" s="157">
        <f t="shared" si="98"/>
        <v>14671.928120446819</v>
      </c>
      <c r="AD114" s="157">
        <f t="shared" si="98"/>
        <v>9453.8610976202035</v>
      </c>
      <c r="AE114" s="157">
        <f t="shared" si="98"/>
        <v>11480.815930063138</v>
      </c>
      <c r="AF114" s="157">
        <f t="shared" si="98"/>
        <v>67721.223895094707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5687.7124817872755</v>
      </c>
      <c r="K115" s="157">
        <f t="shared" si="99"/>
        <v>13279.018941233608</v>
      </c>
      <c r="L115" s="157">
        <f t="shared" si="99"/>
        <v>18623.603691112188</v>
      </c>
      <c r="M115" s="210">
        <f t="shared" si="99"/>
        <v>33306.702282661485</v>
      </c>
      <c r="N115" s="157">
        <f t="shared" si="99"/>
        <v>38270.762506070911</v>
      </c>
      <c r="O115" s="157">
        <f t="shared" si="99"/>
        <v>26796.745993200584</v>
      </c>
      <c r="P115" s="157">
        <f t="shared" si="99"/>
        <v>34199.368625546384</v>
      </c>
      <c r="Q115" s="157">
        <f t="shared" si="99"/>
        <v>32557.309373482272</v>
      </c>
      <c r="R115" s="157">
        <f t="shared" si="99"/>
        <v>29688.198154443908</v>
      </c>
      <c r="S115" s="157">
        <f t="shared" si="99"/>
        <v>41020.398251578437</v>
      </c>
      <c r="T115" s="157">
        <f t="shared" si="99"/>
        <v>37446.090335114131</v>
      </c>
      <c r="U115" s="157">
        <f t="shared" si="99"/>
        <v>31808.159300631371</v>
      </c>
      <c r="V115" s="157">
        <f t="shared" si="99"/>
        <v>35486.401165614378</v>
      </c>
      <c r="W115" s="157">
        <f t="shared" si="99"/>
        <v>20965.517241379312</v>
      </c>
      <c r="X115" s="157">
        <f t="shared" si="99"/>
        <v>30260.806216610003</v>
      </c>
      <c r="Y115" s="157">
        <f t="shared" si="99"/>
        <v>21440.74793589121</v>
      </c>
      <c r="Z115" s="157">
        <f t="shared" si="99"/>
        <v>20822.729480330258</v>
      </c>
      <c r="AA115" s="157">
        <f t="shared" si="99"/>
        <v>16564.108790675084</v>
      </c>
      <c r="AB115" s="157">
        <f t="shared" si="99"/>
        <v>15266.148615832928</v>
      </c>
      <c r="AC115" s="157">
        <f t="shared" si="99"/>
        <v>14671.928120446819</v>
      </c>
      <c r="AD115" s="157">
        <f t="shared" si="99"/>
        <v>9453.8610976202035</v>
      </c>
      <c r="AE115" s="157">
        <f t="shared" si="99"/>
        <v>11480.815930063138</v>
      </c>
      <c r="AF115" s="157">
        <f t="shared" si="99"/>
        <v>67721.223895094707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5687.7124817872755</v>
      </c>
      <c r="K116" s="157">
        <f t="shared" si="100"/>
        <v>13279.018941233608</v>
      </c>
      <c r="L116" s="157">
        <f t="shared" si="100"/>
        <v>18623.603691112188</v>
      </c>
      <c r="M116" s="210">
        <f t="shared" si="100"/>
        <v>33306.702282661485</v>
      </c>
      <c r="N116" s="157">
        <f t="shared" si="100"/>
        <v>38270.762506070911</v>
      </c>
      <c r="O116" s="157">
        <f t="shared" si="100"/>
        <v>26796.745993200584</v>
      </c>
      <c r="P116" s="157">
        <f t="shared" si="100"/>
        <v>34199.368625546384</v>
      </c>
      <c r="Q116" s="157">
        <f t="shared" si="100"/>
        <v>32557.309373482272</v>
      </c>
      <c r="R116" s="157">
        <f t="shared" si="100"/>
        <v>29688.198154443908</v>
      </c>
      <c r="S116" s="157">
        <f t="shared" si="100"/>
        <v>41020.398251578437</v>
      </c>
      <c r="T116" s="157">
        <f t="shared" si="100"/>
        <v>37446.090335114131</v>
      </c>
      <c r="U116" s="157">
        <f t="shared" si="100"/>
        <v>31808.159300631371</v>
      </c>
      <c r="V116" s="157">
        <f t="shared" si="100"/>
        <v>35486.401165614378</v>
      </c>
      <c r="W116" s="157">
        <f t="shared" si="100"/>
        <v>20965.517241379312</v>
      </c>
      <c r="X116" s="157">
        <f t="shared" si="100"/>
        <v>30260.806216610003</v>
      </c>
      <c r="Y116" s="157">
        <f t="shared" si="100"/>
        <v>21440.74793589121</v>
      </c>
      <c r="Z116" s="157">
        <f t="shared" si="100"/>
        <v>20822.729480330258</v>
      </c>
      <c r="AA116" s="157">
        <f t="shared" si="100"/>
        <v>16564.108790675084</v>
      </c>
      <c r="AB116" s="157">
        <f t="shared" si="100"/>
        <v>15266.148615832928</v>
      </c>
      <c r="AC116" s="157">
        <f t="shared" si="100"/>
        <v>14671.928120446819</v>
      </c>
      <c r="AD116" s="157">
        <f t="shared" si="100"/>
        <v>9453.8610976202035</v>
      </c>
      <c r="AE116" s="157">
        <f t="shared" si="100"/>
        <v>11480.815930063138</v>
      </c>
      <c r="AF116" s="157">
        <f t="shared" si="100"/>
        <v>67721.223895094707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5687.7124817872755</v>
      </c>
      <c r="K117" s="157">
        <f t="shared" si="101"/>
        <v>13279.018941233608</v>
      </c>
      <c r="L117" s="157">
        <f t="shared" si="101"/>
        <v>18623.603691112188</v>
      </c>
      <c r="M117" s="210">
        <f t="shared" si="101"/>
        <v>33306.702282661485</v>
      </c>
      <c r="N117" s="157">
        <f t="shared" si="101"/>
        <v>38270.762506070911</v>
      </c>
      <c r="O117" s="157">
        <f t="shared" si="101"/>
        <v>26796.745993200584</v>
      </c>
      <c r="P117" s="157">
        <f t="shared" si="101"/>
        <v>34199.368625546384</v>
      </c>
      <c r="Q117" s="157">
        <f t="shared" si="101"/>
        <v>32557.309373482272</v>
      </c>
      <c r="R117" s="157">
        <f t="shared" si="101"/>
        <v>29688.198154443908</v>
      </c>
      <c r="S117" s="157">
        <f t="shared" si="101"/>
        <v>41020.398251578437</v>
      </c>
      <c r="T117" s="157">
        <f t="shared" si="101"/>
        <v>37446.090335114131</v>
      </c>
      <c r="U117" s="157">
        <f t="shared" si="101"/>
        <v>31808.159300631371</v>
      </c>
      <c r="V117" s="157">
        <f t="shared" si="101"/>
        <v>35486.401165614378</v>
      </c>
      <c r="W117" s="157">
        <f t="shared" si="101"/>
        <v>20965.517241379312</v>
      </c>
      <c r="X117" s="157">
        <f t="shared" si="101"/>
        <v>30260.806216610003</v>
      </c>
      <c r="Y117" s="157">
        <f t="shared" si="101"/>
        <v>21440.74793589121</v>
      </c>
      <c r="Z117" s="157">
        <f t="shared" si="101"/>
        <v>20822.729480330258</v>
      </c>
      <c r="AA117" s="157">
        <f t="shared" si="101"/>
        <v>16564.108790675084</v>
      </c>
      <c r="AB117" s="157">
        <f t="shared" si="101"/>
        <v>15266.148615832928</v>
      </c>
      <c r="AC117" s="157">
        <f t="shared" si="101"/>
        <v>14671.928120446819</v>
      </c>
      <c r="AD117" s="157">
        <f t="shared" si="101"/>
        <v>9453.8610976202035</v>
      </c>
      <c r="AE117" s="157">
        <f t="shared" si="101"/>
        <v>11480.815930063138</v>
      </c>
      <c r="AF117" s="157">
        <f t="shared" si="101"/>
        <v>67721.223895094707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5687.7124817872755</v>
      </c>
      <c r="K118" s="157">
        <f t="shared" si="102"/>
        <v>13279.018941233608</v>
      </c>
      <c r="L118" s="157">
        <f t="shared" si="102"/>
        <v>18623.603691112188</v>
      </c>
      <c r="M118" s="210">
        <f t="shared" si="102"/>
        <v>33306.702282661485</v>
      </c>
      <c r="N118" s="157">
        <f t="shared" si="102"/>
        <v>38270.762506070911</v>
      </c>
      <c r="O118" s="157">
        <f t="shared" si="102"/>
        <v>26796.745993200584</v>
      </c>
      <c r="P118" s="157">
        <f t="shared" si="102"/>
        <v>34199.368625546384</v>
      </c>
      <c r="Q118" s="157">
        <f t="shared" si="102"/>
        <v>32557.309373482272</v>
      </c>
      <c r="R118" s="157">
        <f t="shared" si="102"/>
        <v>29688.198154443908</v>
      </c>
      <c r="S118" s="157">
        <f t="shared" si="102"/>
        <v>41020.398251578437</v>
      </c>
      <c r="T118" s="157">
        <f t="shared" si="102"/>
        <v>37446.090335114131</v>
      </c>
      <c r="U118" s="157">
        <f t="shared" si="102"/>
        <v>31808.159300631371</v>
      </c>
      <c r="V118" s="157">
        <f t="shared" si="102"/>
        <v>35486.401165614378</v>
      </c>
      <c r="W118" s="157">
        <f t="shared" si="102"/>
        <v>20965.517241379312</v>
      </c>
      <c r="X118" s="157">
        <f t="shared" si="102"/>
        <v>30260.806216610003</v>
      </c>
      <c r="Y118" s="157">
        <f t="shared" si="102"/>
        <v>21440.74793589121</v>
      </c>
      <c r="Z118" s="157">
        <f t="shared" si="102"/>
        <v>20822.729480330258</v>
      </c>
      <c r="AA118" s="157">
        <f t="shared" si="102"/>
        <v>16564.108790675084</v>
      </c>
      <c r="AB118" s="157">
        <f t="shared" si="102"/>
        <v>15266.148615832928</v>
      </c>
      <c r="AC118" s="157">
        <f t="shared" si="102"/>
        <v>14671.928120446819</v>
      </c>
      <c r="AD118" s="157">
        <f t="shared" si="102"/>
        <v>9453.8610976202035</v>
      </c>
      <c r="AE118" s="157">
        <f t="shared" si="102"/>
        <v>11480.815930063138</v>
      </c>
      <c r="AF118" s="157">
        <f t="shared" si="102"/>
        <v>67721.223895094707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P29"/>
  <sheetViews>
    <sheetView workbookViewId="0">
      <selection activeCell="C7" sqref="C7"/>
    </sheetView>
  </sheetViews>
  <sheetFormatPr baseColWidth="10" defaultColWidth="14.5" defaultRowHeight="15.75" customHeight="1" x14ac:dyDescent="0.15"/>
  <cols>
    <col min="1" max="2" width="14.5" customWidth="1"/>
  </cols>
  <sheetData>
    <row r="1" spans="1:42" ht="15.75" customHeight="1" x14ac:dyDescent="0.15">
      <c r="A1" s="140" t="s">
        <v>103</v>
      </c>
      <c r="B1" s="13"/>
      <c r="C1" s="14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6"/>
      <c r="AI1" s="16"/>
      <c r="AJ1" s="16"/>
      <c r="AK1" s="16"/>
      <c r="AL1" s="16"/>
      <c r="AM1" s="16"/>
      <c r="AN1" s="16"/>
      <c r="AO1" s="16"/>
      <c r="AP1" s="16"/>
    </row>
    <row r="2" spans="1:42" ht="15.75" customHeight="1" x14ac:dyDescent="0.15">
      <c r="A2" s="13"/>
      <c r="B2" s="13"/>
      <c r="C2" s="14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6"/>
      <c r="AI2" s="16"/>
      <c r="AJ2" s="16"/>
      <c r="AK2" s="16"/>
      <c r="AL2" s="16"/>
      <c r="AM2" s="16"/>
      <c r="AN2" s="16"/>
      <c r="AO2" s="16"/>
      <c r="AP2" s="16"/>
    </row>
    <row r="3" spans="1:42" ht="15.75" customHeight="1" x14ac:dyDescent="0.15">
      <c r="A3" s="13"/>
      <c r="B3" s="13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6"/>
      <c r="AI3" s="16"/>
      <c r="AJ3" s="16"/>
      <c r="AK3" s="16"/>
      <c r="AL3" s="16"/>
      <c r="AM3" s="16"/>
      <c r="AN3" s="16"/>
      <c r="AO3" s="16"/>
      <c r="AP3" s="16"/>
    </row>
    <row r="4" spans="1:42" ht="15.75" customHeight="1" x14ac:dyDescent="0.15">
      <c r="A4" s="13"/>
      <c r="B4" s="13" t="s">
        <v>10</v>
      </c>
      <c r="C4" s="14">
        <v>2500</v>
      </c>
      <c r="D4" s="15">
        <f t="shared" ref="D4:AF4" si="0">C4+5000</f>
        <v>7500</v>
      </c>
      <c r="E4" s="15">
        <f t="shared" si="0"/>
        <v>12500</v>
      </c>
      <c r="F4" s="15">
        <f t="shared" si="0"/>
        <v>17500</v>
      </c>
      <c r="G4" s="15">
        <f t="shared" si="0"/>
        <v>22500</v>
      </c>
      <c r="H4" s="15">
        <f t="shared" si="0"/>
        <v>27500</v>
      </c>
      <c r="I4" s="15">
        <f t="shared" si="0"/>
        <v>32500</v>
      </c>
      <c r="J4" s="15">
        <f t="shared" si="0"/>
        <v>37500</v>
      </c>
      <c r="K4" s="15">
        <f t="shared" si="0"/>
        <v>42500</v>
      </c>
      <c r="L4" s="15">
        <f t="shared" si="0"/>
        <v>47500</v>
      </c>
      <c r="M4" s="15">
        <f t="shared" si="0"/>
        <v>52500</v>
      </c>
      <c r="N4" s="15">
        <f t="shared" si="0"/>
        <v>57500</v>
      </c>
      <c r="O4" s="15">
        <f t="shared" si="0"/>
        <v>62500</v>
      </c>
      <c r="P4" s="15">
        <f t="shared" si="0"/>
        <v>67500</v>
      </c>
      <c r="Q4" s="15">
        <f t="shared" si="0"/>
        <v>72500</v>
      </c>
      <c r="R4" s="15">
        <f t="shared" si="0"/>
        <v>77500</v>
      </c>
      <c r="S4" s="15">
        <f t="shared" si="0"/>
        <v>82500</v>
      </c>
      <c r="T4" s="15">
        <f t="shared" si="0"/>
        <v>87500</v>
      </c>
      <c r="U4" s="15">
        <f t="shared" si="0"/>
        <v>92500</v>
      </c>
      <c r="V4" s="15">
        <f t="shared" si="0"/>
        <v>97500</v>
      </c>
      <c r="W4" s="15">
        <f t="shared" si="0"/>
        <v>102500</v>
      </c>
      <c r="X4" s="15">
        <f t="shared" si="0"/>
        <v>107500</v>
      </c>
      <c r="Y4" s="15">
        <f t="shared" si="0"/>
        <v>112500</v>
      </c>
      <c r="Z4" s="15">
        <f t="shared" si="0"/>
        <v>117500</v>
      </c>
      <c r="AA4" s="15">
        <f t="shared" si="0"/>
        <v>122500</v>
      </c>
      <c r="AB4" s="15">
        <f t="shared" si="0"/>
        <v>127500</v>
      </c>
      <c r="AC4" s="15">
        <f t="shared" si="0"/>
        <v>132500</v>
      </c>
      <c r="AD4" s="15">
        <f t="shared" si="0"/>
        <v>137500</v>
      </c>
      <c r="AE4" s="15">
        <f t="shared" si="0"/>
        <v>142500</v>
      </c>
      <c r="AF4" s="15">
        <f t="shared" si="0"/>
        <v>147500</v>
      </c>
      <c r="AG4" s="15">
        <v>200000</v>
      </c>
      <c r="AH4" s="16"/>
      <c r="AI4" s="16"/>
      <c r="AJ4" s="16"/>
      <c r="AK4" s="16"/>
      <c r="AL4" s="16"/>
      <c r="AM4" s="16"/>
      <c r="AN4" s="16"/>
      <c r="AO4" s="16"/>
      <c r="AP4" s="16"/>
    </row>
    <row r="5" spans="1:42" ht="15.75" customHeight="1" x14ac:dyDescent="0.15">
      <c r="A5" s="17"/>
      <c r="B5" s="17" t="s">
        <v>11</v>
      </c>
      <c r="C5" s="18" t="str">
        <f>Heat_map_raw!B1</f>
        <v>0–5k</v>
      </c>
      <c r="D5" s="18" t="str">
        <f>Heat_map_raw!C1</f>
        <v>£5–10k</v>
      </c>
      <c r="E5" s="18" t="str">
        <f>Heat_map_raw!D1</f>
        <v>£10–15k</v>
      </c>
      <c r="F5" s="18" t="str">
        <f>Heat_map_raw!E1</f>
        <v>£15–20k</v>
      </c>
      <c r="G5" s="18" t="str">
        <f>Heat_map_raw!F1</f>
        <v>£20–25k</v>
      </c>
      <c r="H5" s="18" t="str">
        <f>Heat_map_raw!G1</f>
        <v>£25–30k</v>
      </c>
      <c r="I5" s="18" t="str">
        <f>Heat_map_raw!H1</f>
        <v>£30–35k</v>
      </c>
      <c r="J5" s="18" t="str">
        <f>Heat_map_raw!I1</f>
        <v>£35–40k</v>
      </c>
      <c r="K5" s="18" t="str">
        <f>Heat_map_raw!J1</f>
        <v>£40–45k</v>
      </c>
      <c r="L5" s="18" t="str">
        <f>Heat_map_raw!K1</f>
        <v>£45–50k</v>
      </c>
      <c r="M5" s="18" t="str">
        <f>Heat_map_raw!L1</f>
        <v>£50–55k</v>
      </c>
      <c r="N5" s="18" t="str">
        <f>Heat_map_raw!M1</f>
        <v>£55–60k</v>
      </c>
      <c r="O5" s="18" t="str">
        <f>Heat_map_raw!N1</f>
        <v>£60–65k</v>
      </c>
      <c r="P5" s="18" t="str">
        <f>Heat_map_raw!O1</f>
        <v>£65–70k</v>
      </c>
      <c r="Q5" s="18" t="str">
        <f>Heat_map_raw!P1</f>
        <v>£70–75k</v>
      </c>
      <c r="R5" s="18" t="str">
        <f>Heat_map_raw!Q1</f>
        <v>£75–80k</v>
      </c>
      <c r="S5" s="18" t="str">
        <f>Heat_map_raw!R1</f>
        <v>£80–85k</v>
      </c>
      <c r="T5" s="18" t="str">
        <f>Heat_map_raw!S1</f>
        <v>£85–90k</v>
      </c>
      <c r="U5" s="18" t="str">
        <f>Heat_map_raw!T1</f>
        <v>£90–95k</v>
      </c>
      <c r="V5" s="18" t="str">
        <f>Heat_map_raw!U1</f>
        <v>£95–100k</v>
      </c>
      <c r="W5" s="18" t="str">
        <f>Heat_map_raw!V1</f>
        <v>£100–105k</v>
      </c>
      <c r="X5" s="18" t="str">
        <f>Heat_map_raw!W1</f>
        <v>£105–110k</v>
      </c>
      <c r="Y5" s="18" t="str">
        <f>Heat_map_raw!X1</f>
        <v>£110–115k</v>
      </c>
      <c r="Z5" s="18" t="str">
        <f>Heat_map_raw!Y1</f>
        <v>£115–120k</v>
      </c>
      <c r="AA5" s="18" t="str">
        <f>Heat_map_raw!Z1</f>
        <v>£120–125k</v>
      </c>
      <c r="AB5" s="18" t="str">
        <f>Heat_map_raw!AA1</f>
        <v>£125–130k</v>
      </c>
      <c r="AC5" s="18" t="str">
        <f>Heat_map_raw!AB1</f>
        <v>£130–135k</v>
      </c>
      <c r="AD5" s="18" t="str">
        <f>Heat_map_raw!AC1</f>
        <v>£135–140k</v>
      </c>
      <c r="AE5" s="18" t="str">
        <f>Heat_map_raw!AD1</f>
        <v>£140–145k</v>
      </c>
      <c r="AF5" s="18" t="str">
        <f>Heat_map_raw!AE1</f>
        <v>£145–150k</v>
      </c>
      <c r="AG5" s="18" t="str">
        <f>Heat_map_raw!AF1</f>
        <v>£150+</v>
      </c>
    </row>
    <row r="7" spans="1:42" ht="15.75" customHeight="1" x14ac:dyDescent="0.15">
      <c r="A7" s="270" t="s">
        <v>104</v>
      </c>
      <c r="B7" s="19" t="s">
        <v>12</v>
      </c>
      <c r="C7" s="15">
        <f>((Inputs!$D$4-Inputs!$C$4)+(Inputs!$E$4-Inputs!$C$4)-Inputs!$D$11)*C4/2</f>
        <v>73.75</v>
      </c>
      <c r="D7" s="15">
        <f>((Inputs!$D$4-Inputs!$C$4)+(Inputs!$E$4-Inputs!$C$4)-Inputs!$D$11)*D4/2</f>
        <v>221.25</v>
      </c>
      <c r="E7" s="15">
        <f>((Inputs!$D$4-Inputs!$C$4)+(Inputs!$E$4-Inputs!$C$4)-Inputs!$D$11)*E4/2</f>
        <v>368.75</v>
      </c>
      <c r="F7" s="15">
        <f>((Inputs!$D$4-Inputs!$C$4)+(Inputs!$E$4-Inputs!$C$4)-Inputs!$D$11)*F4/2</f>
        <v>516.25</v>
      </c>
      <c r="G7" s="15">
        <f>((Inputs!$D$4-Inputs!$C$4)+(Inputs!$E$4-Inputs!$C$4)-Inputs!$D$11)*G4/2</f>
        <v>663.75</v>
      </c>
      <c r="H7" s="15">
        <f>((Inputs!$D$4-Inputs!$C$4)+(Inputs!$E$4-Inputs!$C$4)-Inputs!$D$11)*H4/2</f>
        <v>811.25</v>
      </c>
      <c r="I7" s="15">
        <f>((Inputs!$D$4-Inputs!$C$4)+(Inputs!$E$4-Inputs!$C$4)-Inputs!$D$11)*I4/2</f>
        <v>958.75</v>
      </c>
      <c r="J7" s="15">
        <f>((Inputs!$D$4-Inputs!$C$4)+(Inputs!$E$4-Inputs!$C$4)-Inputs!$D$11)*J4/2</f>
        <v>1106.25</v>
      </c>
      <c r="K7" s="15">
        <f>((Inputs!$D$4-Inputs!$C$4)+(Inputs!$E$4-Inputs!$C$4)-Inputs!$D$11)*K4/2</f>
        <v>1253.75</v>
      </c>
      <c r="L7" s="15">
        <f>((Inputs!$D$4-Inputs!$C$4)+(Inputs!$E$4-Inputs!$C$4)-Inputs!$D$11)*L4/2</f>
        <v>1401.25</v>
      </c>
      <c r="M7" s="15">
        <f>((Inputs!$D$4-Inputs!$C$4)+(Inputs!$E$4-Inputs!$C$4)-Inputs!$D$11)*M4/2</f>
        <v>1548.75</v>
      </c>
      <c r="N7" s="15">
        <f>((Inputs!$D$4-Inputs!$C$4)+(Inputs!$E$4-Inputs!$C$4)-Inputs!$D$11)*N4/2</f>
        <v>1696.25</v>
      </c>
      <c r="O7" s="15">
        <f>((Inputs!$D$4-Inputs!$C$4)+(Inputs!$E$4-Inputs!$C$4)-Inputs!$D$11)*O4/2</f>
        <v>1843.75</v>
      </c>
      <c r="P7" s="15">
        <f>((Inputs!$D$4-Inputs!$C$4)+(Inputs!$E$4-Inputs!$C$4)-Inputs!$D$11)*P4/2</f>
        <v>1991.25</v>
      </c>
      <c r="Q7" s="15">
        <f>((Inputs!$D$4-Inputs!$C$4)+(Inputs!$E$4-Inputs!$C$4)-Inputs!$D$11)*Q4/2</f>
        <v>2138.75</v>
      </c>
      <c r="R7" s="15">
        <f>((Inputs!$D$4-Inputs!$C$4)+(Inputs!$E$4-Inputs!$C$4)-Inputs!$D$11)*R4/2</f>
        <v>2286.25</v>
      </c>
      <c r="S7" s="15">
        <f>((Inputs!$D$4-Inputs!$C$4)+(Inputs!$E$4-Inputs!$C$4)-Inputs!$D$11)*S4/2</f>
        <v>2433.75</v>
      </c>
      <c r="T7" s="15">
        <f>((Inputs!$D$4-Inputs!$C$4)+(Inputs!$E$4-Inputs!$C$4)-Inputs!$D$11)*T4/2</f>
        <v>2581.25</v>
      </c>
      <c r="U7" s="15">
        <f>((Inputs!$D$4-Inputs!$C$4)+(Inputs!$E$4-Inputs!$C$4)-Inputs!$D$11)*U4/2</f>
        <v>2728.75</v>
      </c>
      <c r="V7" s="15">
        <f>((Inputs!$D$4-Inputs!$C$4)+(Inputs!$E$4-Inputs!$C$4)-Inputs!$D$11)*V4/2</f>
        <v>2876.25</v>
      </c>
      <c r="W7" s="15">
        <f>((Inputs!$D$4-Inputs!$C$4)+(Inputs!$E$4-Inputs!$C$4)-Inputs!$D$11)*W4/2</f>
        <v>3023.75</v>
      </c>
      <c r="X7" s="15">
        <f>((Inputs!$D$4-Inputs!$C$4)+(Inputs!$E$4-Inputs!$C$4)-Inputs!$D$11)*X4/2</f>
        <v>3171.25</v>
      </c>
      <c r="Y7" s="15">
        <f>((Inputs!$D$4-Inputs!$C$4)+(Inputs!$E$4-Inputs!$C$4)-Inputs!$D$11)*Y4/2</f>
        <v>3318.75</v>
      </c>
      <c r="Z7" s="15">
        <f>((Inputs!$D$4-Inputs!$C$4)+(Inputs!$E$4-Inputs!$C$4)-Inputs!$D$11)*Z4/2</f>
        <v>3466.25</v>
      </c>
      <c r="AA7" s="15">
        <f>((Inputs!$D$4-Inputs!$C$4)+(Inputs!$E$4-Inputs!$C$4)-Inputs!$D$11)*AA4/2</f>
        <v>3613.75</v>
      </c>
      <c r="AB7" s="15">
        <f>((Inputs!$D$4-Inputs!$C$4)+(Inputs!$E$4-Inputs!$C$4)-Inputs!$D$11)*AB4/2</f>
        <v>3761.25</v>
      </c>
      <c r="AC7" s="15">
        <f>((Inputs!$D$4-Inputs!$C$4)+(Inputs!$E$4-Inputs!$C$4)-Inputs!$D$11)*AC4/2</f>
        <v>3908.75</v>
      </c>
      <c r="AD7" s="15">
        <f>((Inputs!$D$4-Inputs!$C$4)+(Inputs!$E$4-Inputs!$C$4)-Inputs!$D$11)*AD4/2</f>
        <v>4056.25</v>
      </c>
      <c r="AE7" s="15">
        <f>((Inputs!$D$4-Inputs!$C$4)+(Inputs!$E$4-Inputs!$C$4)-Inputs!$D$11)*AE4/2</f>
        <v>4203.75</v>
      </c>
      <c r="AF7" s="15">
        <f>((Inputs!$D$4-Inputs!$C$4)+(Inputs!$E$4-Inputs!$C$4)-Inputs!$D$11)*AF4/2</f>
        <v>4351.25</v>
      </c>
      <c r="AG7" s="15">
        <f>((Inputs!$D$4-Inputs!$C$4)+(Inputs!$E$4-Inputs!$C$4)-Inputs!$D$11)*AG4/2</f>
        <v>5900</v>
      </c>
      <c r="AH7" s="15"/>
      <c r="AI7" s="15"/>
      <c r="AJ7" s="15"/>
      <c r="AK7" s="15"/>
      <c r="AL7" s="15"/>
      <c r="AM7" s="15"/>
      <c r="AN7" s="15"/>
      <c r="AO7" s="15"/>
      <c r="AP7" s="15"/>
    </row>
    <row r="8" spans="1:42" ht="15.75" customHeight="1" x14ac:dyDescent="0.15">
      <c r="A8" s="271"/>
      <c r="B8" s="19" t="s">
        <v>13</v>
      </c>
      <c r="C8" s="15">
        <f>((Inputs!$D$5-Inputs!$C$5)+(Inputs!$E$5-Inputs!$C$5))*C4/2</f>
        <v>39.999999999999986</v>
      </c>
      <c r="D8" s="15">
        <f>((Inputs!$D$5-Inputs!$C$5)+(Inputs!$E$5-Inputs!$C$5))*D4/2</f>
        <v>119.99999999999996</v>
      </c>
      <c r="E8" s="15">
        <f>((Inputs!$D$5-Inputs!$C$5)+(Inputs!$E$5-Inputs!$C$5))*E4/2</f>
        <v>199.99999999999991</v>
      </c>
      <c r="F8" s="15">
        <f>((Inputs!$D$5-Inputs!$C$5)+(Inputs!$E$5-Inputs!$C$5))*F4/2</f>
        <v>279.99999999999989</v>
      </c>
      <c r="G8" s="15">
        <f>((Inputs!$D$5-Inputs!$C$5)+(Inputs!$E$5-Inputs!$C$5))*G4/2</f>
        <v>359.99999999999983</v>
      </c>
      <c r="H8" s="15">
        <f>((Inputs!$D$5-Inputs!$C$5)+(Inputs!$E$5-Inputs!$C$5))*H4/2</f>
        <v>439.99999999999983</v>
      </c>
      <c r="I8" s="15">
        <f>((Inputs!$D$5-Inputs!$C$5)+(Inputs!$E$5-Inputs!$C$5))*I4/2</f>
        <v>519.99999999999977</v>
      </c>
      <c r="J8" s="15">
        <f>((Inputs!$D$5-Inputs!$C$5)+(Inputs!$E$5-Inputs!$C$5))*J4/2</f>
        <v>599.99999999999977</v>
      </c>
      <c r="K8" s="15">
        <f>((Inputs!$D$5-Inputs!$C$5)+(Inputs!$E$5-Inputs!$C$5))*K4/2</f>
        <v>679.99999999999977</v>
      </c>
      <c r="L8" s="15">
        <f>((Inputs!$D$5-Inputs!$C$5)+(Inputs!$E$5-Inputs!$C$5))*L4/2</f>
        <v>759.99999999999966</v>
      </c>
      <c r="M8" s="15">
        <f>((Inputs!$D$5-Inputs!$C$5)+(Inputs!$E$5-Inputs!$C$5))*M4/2</f>
        <v>839.99999999999966</v>
      </c>
      <c r="N8" s="15">
        <f>((Inputs!$D$5-Inputs!$C$5)+(Inputs!$E$5-Inputs!$C$5))*N4/2</f>
        <v>919.99999999999966</v>
      </c>
      <c r="O8" s="15">
        <f>((Inputs!$D$5-Inputs!$C$5)+(Inputs!$E$5-Inputs!$C$5))*O4/2</f>
        <v>999.99999999999955</v>
      </c>
      <c r="P8" s="15">
        <f>((Inputs!$D$5-Inputs!$C$5)+(Inputs!$E$5-Inputs!$C$5))*P4/2</f>
        <v>1079.9999999999995</v>
      </c>
      <c r="Q8" s="15">
        <f>((Inputs!$D$5-Inputs!$C$5)+(Inputs!$E$5-Inputs!$C$5))*Q4/2</f>
        <v>1159.9999999999995</v>
      </c>
      <c r="R8" s="15">
        <f>((Inputs!$D$5-Inputs!$C$5)+(Inputs!$E$5-Inputs!$C$5))*R4/2</f>
        <v>1239.9999999999995</v>
      </c>
      <c r="S8" s="15">
        <f>((Inputs!$D$5-Inputs!$C$5)+(Inputs!$E$5-Inputs!$C$5))*S4/2</f>
        <v>1319.9999999999995</v>
      </c>
      <c r="T8" s="15">
        <f>((Inputs!$D$5-Inputs!$C$5)+(Inputs!$E$5-Inputs!$C$5))*T4/2</f>
        <v>1399.9999999999993</v>
      </c>
      <c r="U8" s="15">
        <f>((Inputs!$D$5-Inputs!$C$5)+(Inputs!$E$5-Inputs!$C$5))*U4/2</f>
        <v>1479.9999999999993</v>
      </c>
      <c r="V8" s="15">
        <f>((Inputs!$D$5-Inputs!$C$5)+(Inputs!$E$5-Inputs!$C$5))*V4/2</f>
        <v>1559.9999999999993</v>
      </c>
      <c r="W8" s="15">
        <f>((Inputs!$D$5-Inputs!$C$5)+(Inputs!$E$5-Inputs!$C$5))*W4/2</f>
        <v>1639.9999999999993</v>
      </c>
      <c r="X8" s="15">
        <f>((Inputs!$D$5-Inputs!$C$5)+(Inputs!$E$5-Inputs!$C$5))*X4/2</f>
        <v>1719.9999999999993</v>
      </c>
      <c r="Y8" s="15">
        <f>((Inputs!$D$5-Inputs!$C$5)+(Inputs!$E$5-Inputs!$C$5))*Y4/2</f>
        <v>1799.9999999999993</v>
      </c>
      <c r="Z8" s="15">
        <f>((Inputs!$D$5-Inputs!$C$5)+(Inputs!$E$5-Inputs!$C$5))*Z4/2</f>
        <v>1879.9999999999993</v>
      </c>
      <c r="AA8" s="15">
        <f>((Inputs!$D$5-Inputs!$C$5)+(Inputs!$E$5-Inputs!$C$5))*AA4/2</f>
        <v>1959.9999999999991</v>
      </c>
      <c r="AB8" s="15">
        <f>((Inputs!$D$5-Inputs!$C$5)+(Inputs!$E$5-Inputs!$C$5))*AB4/2</f>
        <v>2039.9999999999991</v>
      </c>
      <c r="AC8" s="15">
        <f>((Inputs!$D$5-Inputs!$C$5)+(Inputs!$E$5-Inputs!$C$5))*AC4/2</f>
        <v>2119.9999999999991</v>
      </c>
      <c r="AD8" s="15">
        <f>((Inputs!$D$5-Inputs!$C$5)+(Inputs!$E$5-Inputs!$C$5))*AD4/2</f>
        <v>2199.9999999999991</v>
      </c>
      <c r="AE8" s="15">
        <f>((Inputs!$D$5-Inputs!$C$5)+(Inputs!$E$5-Inputs!$C$5))*AE4/2</f>
        <v>2279.9999999999991</v>
      </c>
      <c r="AF8" s="15">
        <f>((Inputs!$D$5-Inputs!$C$5)+(Inputs!$E$5-Inputs!$C$5))*AF4/2</f>
        <v>2359.9999999999991</v>
      </c>
      <c r="AG8" s="15">
        <f>((Inputs!$D$5-Inputs!$C$5)+(Inputs!$E$5-Inputs!$C$5))*AG4/2</f>
        <v>3199.9999999999986</v>
      </c>
      <c r="AH8" s="15"/>
      <c r="AI8" s="15"/>
      <c r="AJ8" s="15"/>
      <c r="AK8" s="15"/>
      <c r="AL8" s="15"/>
      <c r="AM8" s="15"/>
      <c r="AN8" s="15"/>
      <c r="AO8" s="15"/>
      <c r="AP8" s="15"/>
    </row>
    <row r="9" spans="1:42" ht="15.75" customHeight="1" x14ac:dyDescent="0.15">
      <c r="A9" s="271"/>
      <c r="B9" s="19" t="s">
        <v>14</v>
      </c>
      <c r="C9" s="15">
        <f>((Inputs!$D$6-Inputs!$C$6)+(Inputs!$E$6-Inputs!$C$6)-Inputs!$D$11)*C4/2</f>
        <v>113.74999999999996</v>
      </c>
      <c r="D9" s="15">
        <f>((Inputs!$D$6-Inputs!$C$6)+(Inputs!$E$6-Inputs!$C$6)-Inputs!$D$11)*D4/2</f>
        <v>341.24999999999989</v>
      </c>
      <c r="E9" s="15">
        <f>((Inputs!$D$6-Inputs!$C$6)+(Inputs!$E$6-Inputs!$C$6)-Inputs!$D$11)*E4/2</f>
        <v>568.74999999999977</v>
      </c>
      <c r="F9" s="15">
        <f>((Inputs!$D$6-Inputs!$C$6)+(Inputs!$E$6-Inputs!$C$6)-Inputs!$D$11)*F4/2</f>
        <v>796.24999999999977</v>
      </c>
      <c r="G9" s="15">
        <f>((Inputs!$D$6-Inputs!$C$6)+(Inputs!$E$6-Inputs!$C$6)-Inputs!$D$11)*G4/2</f>
        <v>1023.7499999999997</v>
      </c>
      <c r="H9" s="15">
        <f>((Inputs!$D$6-Inputs!$C$6)+(Inputs!$E$6-Inputs!$C$6)-Inputs!$D$11)*H4/2</f>
        <v>1251.2499999999995</v>
      </c>
      <c r="I9" s="15">
        <f>((Inputs!$D$6-Inputs!$C$6)+(Inputs!$E$6-Inputs!$C$6)-Inputs!$D$11)*I4/2</f>
        <v>1478.7499999999995</v>
      </c>
      <c r="J9" s="15">
        <f>((Inputs!$D$6-Inputs!$C$6)+(Inputs!$E$6-Inputs!$C$6)-Inputs!$D$11)*J4/2</f>
        <v>1706.2499999999995</v>
      </c>
      <c r="K9" s="15">
        <f>((Inputs!$D$6-Inputs!$C$6)+(Inputs!$E$6-Inputs!$C$6)-Inputs!$D$11)*K4/2</f>
        <v>1933.7499999999993</v>
      </c>
      <c r="L9" s="15">
        <f>((Inputs!$D$6-Inputs!$C$6)+(Inputs!$E$6-Inputs!$C$6)-Inputs!$D$11)*L4/2</f>
        <v>2161.2499999999991</v>
      </c>
      <c r="M9" s="15">
        <f>((Inputs!$D$6-Inputs!$C$6)+(Inputs!$E$6-Inputs!$C$6)-Inputs!$D$11)*M4/2</f>
        <v>2388.7499999999991</v>
      </c>
      <c r="N9" s="15">
        <f>((Inputs!$D$6-Inputs!$C$6)+(Inputs!$E$6-Inputs!$C$6)-Inputs!$D$11)*N4/2</f>
        <v>2616.2499999999991</v>
      </c>
      <c r="O9" s="15">
        <f>((Inputs!$D$6-Inputs!$C$6)+(Inputs!$E$6-Inputs!$C$6)-Inputs!$D$11)*O4/2</f>
        <v>2843.7499999999991</v>
      </c>
      <c r="P9" s="15">
        <f>((Inputs!$D$6-Inputs!$C$6)+(Inputs!$E$6-Inputs!$C$6)-Inputs!$D$11)*P4/2</f>
        <v>3071.2499999999991</v>
      </c>
      <c r="Q9" s="15">
        <f>((Inputs!$D$6-Inputs!$C$6)+(Inputs!$E$6-Inputs!$C$6)-Inputs!$D$11)*Q4/2</f>
        <v>3298.7499999999991</v>
      </c>
      <c r="R9" s="15">
        <f>((Inputs!$D$6-Inputs!$C$6)+(Inputs!$E$6-Inputs!$C$6)-Inputs!$D$11)*R4/2</f>
        <v>3526.2499999999986</v>
      </c>
      <c r="S9" s="15">
        <f>((Inputs!$D$6-Inputs!$C$6)+(Inputs!$E$6-Inputs!$C$6)-Inputs!$D$11)*S4/2</f>
        <v>3753.7499999999986</v>
      </c>
      <c r="T9" s="15">
        <f>((Inputs!$D$6-Inputs!$C$6)+(Inputs!$E$6-Inputs!$C$6)-Inputs!$D$11)*T4/2</f>
        <v>3981.2499999999986</v>
      </c>
      <c r="U9" s="15">
        <f>((Inputs!$D$6-Inputs!$C$6)+(Inputs!$E$6-Inputs!$C$6)-Inputs!$D$11)*U4/2</f>
        <v>4208.7499999999982</v>
      </c>
      <c r="V9" s="15">
        <f>((Inputs!$D$6-Inputs!$C$6)+(Inputs!$E$6-Inputs!$C$6)-Inputs!$D$11)*V4/2</f>
        <v>4436.2499999999982</v>
      </c>
      <c r="W9" s="15">
        <f>((Inputs!$D$6-Inputs!$C$6)+(Inputs!$E$6-Inputs!$C$6)-Inputs!$D$11)*W4/2</f>
        <v>4663.7499999999982</v>
      </c>
      <c r="X9" s="15">
        <f>((Inputs!$D$6-Inputs!$C$6)+(Inputs!$E$6-Inputs!$C$6)-Inputs!$D$11)*X4/2</f>
        <v>4891.2499999999982</v>
      </c>
      <c r="Y9" s="15">
        <f>((Inputs!$D$6-Inputs!$C$6)+(Inputs!$E$6-Inputs!$C$6)-Inputs!$D$11)*Y4/2</f>
        <v>5118.7499999999982</v>
      </c>
      <c r="Z9" s="15">
        <f>((Inputs!$D$6-Inputs!$C$6)+(Inputs!$E$6-Inputs!$C$6)-Inputs!$D$11)*Z4/2</f>
        <v>5346.2499999999982</v>
      </c>
      <c r="AA9" s="15">
        <f>((Inputs!$D$6-Inputs!$C$6)+(Inputs!$E$6-Inputs!$C$6)-Inputs!$D$11)*AA4/2</f>
        <v>5573.7499999999982</v>
      </c>
      <c r="AB9" s="15">
        <f>((Inputs!$D$6-Inputs!$C$6)+(Inputs!$E$6-Inputs!$C$6)-Inputs!$D$11)*AB4/2</f>
        <v>5801.2499999999982</v>
      </c>
      <c r="AC9" s="15">
        <f>((Inputs!$D$6-Inputs!$C$6)+(Inputs!$E$6-Inputs!$C$6)-Inputs!$D$11)*AC4/2</f>
        <v>6028.7499999999982</v>
      </c>
      <c r="AD9" s="15">
        <f>((Inputs!$D$6-Inputs!$C$6)+(Inputs!$E$6-Inputs!$C$6)-Inputs!$D$11)*AD4/2</f>
        <v>6256.2499999999982</v>
      </c>
      <c r="AE9" s="15">
        <f>((Inputs!$D$6-Inputs!$C$6)+(Inputs!$E$6-Inputs!$C$6)-Inputs!$D$11)*AE4/2</f>
        <v>6483.7499999999982</v>
      </c>
      <c r="AF9" s="15">
        <f>((Inputs!$D$6-Inputs!$C$6)+(Inputs!$E$6-Inputs!$C$6)-Inputs!$D$11)*AF4/2</f>
        <v>6711.2499999999982</v>
      </c>
      <c r="AG9" s="15">
        <f>((Inputs!$D$6-Inputs!$C$6)+(Inputs!$E$6-Inputs!$C$6)-Inputs!$D$11)*AG4/2</f>
        <v>9099.9999999999964</v>
      </c>
      <c r="AH9" s="15"/>
      <c r="AI9" s="15"/>
      <c r="AJ9" s="15"/>
      <c r="AK9" s="15"/>
      <c r="AL9" s="15"/>
      <c r="AM9" s="15"/>
      <c r="AN9" s="15"/>
      <c r="AO9" s="15"/>
      <c r="AP9" s="15"/>
    </row>
    <row r="10" spans="1:42" ht="15.75" customHeight="1" x14ac:dyDescent="0.15">
      <c r="B10" s="17" t="s">
        <v>15</v>
      </c>
      <c r="C10" s="15">
        <f t="shared" ref="C10:AG10" si="1">SUM(C7:C8)</f>
        <v>113.74999999999999</v>
      </c>
      <c r="D10" s="15">
        <f t="shared" si="1"/>
        <v>341.24999999999994</v>
      </c>
      <c r="E10" s="15">
        <f t="shared" si="1"/>
        <v>568.74999999999989</v>
      </c>
      <c r="F10" s="15">
        <f t="shared" si="1"/>
        <v>796.24999999999989</v>
      </c>
      <c r="G10" s="15">
        <f t="shared" si="1"/>
        <v>1023.7499999999998</v>
      </c>
      <c r="H10" s="15">
        <f t="shared" si="1"/>
        <v>1251.2499999999998</v>
      </c>
      <c r="I10" s="15">
        <f t="shared" si="1"/>
        <v>1478.7499999999998</v>
      </c>
      <c r="J10" s="15">
        <f t="shared" si="1"/>
        <v>1706.2499999999998</v>
      </c>
      <c r="K10" s="15">
        <f t="shared" si="1"/>
        <v>1933.7499999999998</v>
      </c>
      <c r="L10" s="15">
        <f t="shared" si="1"/>
        <v>2161.2499999999995</v>
      </c>
      <c r="M10" s="15">
        <f t="shared" si="1"/>
        <v>2388.7499999999995</v>
      </c>
      <c r="N10" s="15">
        <f t="shared" si="1"/>
        <v>2616.2499999999995</v>
      </c>
      <c r="O10" s="15">
        <f t="shared" si="1"/>
        <v>2843.7499999999995</v>
      </c>
      <c r="P10" s="15">
        <f t="shared" si="1"/>
        <v>3071.2499999999995</v>
      </c>
      <c r="Q10" s="15">
        <f t="shared" si="1"/>
        <v>3298.7499999999995</v>
      </c>
      <c r="R10" s="15">
        <f t="shared" si="1"/>
        <v>3526.2499999999995</v>
      </c>
      <c r="S10" s="15">
        <f t="shared" si="1"/>
        <v>3753.7499999999995</v>
      </c>
      <c r="T10" s="15">
        <f t="shared" si="1"/>
        <v>3981.2499999999991</v>
      </c>
      <c r="U10" s="15">
        <f t="shared" si="1"/>
        <v>4208.7499999999991</v>
      </c>
      <c r="V10" s="15">
        <f t="shared" si="1"/>
        <v>4436.2499999999991</v>
      </c>
      <c r="W10" s="15">
        <f t="shared" si="1"/>
        <v>4663.7499999999991</v>
      </c>
      <c r="X10" s="15">
        <f t="shared" si="1"/>
        <v>4891.2499999999991</v>
      </c>
      <c r="Y10" s="15">
        <f t="shared" si="1"/>
        <v>5118.7499999999991</v>
      </c>
      <c r="Z10" s="15">
        <f t="shared" si="1"/>
        <v>5346.2499999999991</v>
      </c>
      <c r="AA10" s="15">
        <f t="shared" si="1"/>
        <v>5573.7499999999991</v>
      </c>
      <c r="AB10" s="15">
        <f t="shared" si="1"/>
        <v>5801.2499999999991</v>
      </c>
      <c r="AC10" s="15">
        <f t="shared" si="1"/>
        <v>6028.7499999999991</v>
      </c>
      <c r="AD10" s="15">
        <f t="shared" si="1"/>
        <v>6256.2499999999991</v>
      </c>
      <c r="AE10" s="15">
        <f t="shared" si="1"/>
        <v>6483.7499999999991</v>
      </c>
      <c r="AF10" s="15">
        <f t="shared" si="1"/>
        <v>6711.2499999999991</v>
      </c>
      <c r="AG10" s="15">
        <f t="shared" si="1"/>
        <v>9099.9999999999982</v>
      </c>
    </row>
    <row r="11" spans="1:42" ht="15.75" customHeight="1" x14ac:dyDescent="0.15">
      <c r="A11" s="17"/>
      <c r="B11" s="17"/>
    </row>
    <row r="12" spans="1:42" ht="15.75" customHeight="1" x14ac:dyDescent="0.15">
      <c r="A12" s="17"/>
      <c r="B12" s="17" t="s">
        <v>16</v>
      </c>
      <c r="C12" s="20">
        <f>Heat_map_raw!B12</f>
        <v>5743</v>
      </c>
      <c r="D12" s="20">
        <f>Heat_map_raw!C12</f>
        <v>5475</v>
      </c>
      <c r="E12" s="20">
        <f>Heat_map_raw!D12</f>
        <v>5257</v>
      </c>
      <c r="F12" s="20">
        <f>Heat_map_raw!E12</f>
        <v>6174</v>
      </c>
      <c r="G12" s="20">
        <f>Heat_map_raw!F12</f>
        <v>8057</v>
      </c>
      <c r="H12" s="20">
        <f>Heat_map_raw!G12</f>
        <v>9549</v>
      </c>
      <c r="I12" s="20">
        <f>Heat_map_raw!H12</f>
        <v>22646</v>
      </c>
      <c r="J12" s="20">
        <f>Heat_map_raw!I12</f>
        <v>21174</v>
      </c>
      <c r="K12" s="20">
        <f>Heat_map_raw!J12</f>
        <v>26917</v>
      </c>
      <c r="L12" s="20">
        <f>Heat_map_raw!K12</f>
        <v>21481</v>
      </c>
      <c r="M12" s="20">
        <f>Heat_map_raw!L12</f>
        <v>15106</v>
      </c>
      <c r="N12" s="20">
        <f>Heat_map_raw!M12</f>
        <v>13288</v>
      </c>
      <c r="O12" s="20">
        <f>Heat_map_raw!N12</f>
        <v>9825</v>
      </c>
      <c r="P12" s="20">
        <f>Heat_map_raw!O12</f>
        <v>4891</v>
      </c>
      <c r="Q12" s="20">
        <f>Heat_map_raw!P12</f>
        <v>4226</v>
      </c>
      <c r="R12" s="20">
        <f>Heat_map_raw!Q12</f>
        <v>2736</v>
      </c>
      <c r="S12" s="20">
        <f>Heat_map_raw!R12</f>
        <v>2218</v>
      </c>
      <c r="T12" s="20">
        <f>Heat_map_raw!S12</f>
        <v>2051</v>
      </c>
      <c r="U12" s="20">
        <f>Heat_map_raw!T12</f>
        <v>1544</v>
      </c>
      <c r="V12" s="20">
        <f>Heat_map_raw!U12</f>
        <v>1248</v>
      </c>
      <c r="W12" s="20">
        <f>Heat_map_raw!V12</f>
        <v>1074</v>
      </c>
      <c r="X12" s="18">
        <f>Heat_map_raw!W12</f>
        <v>773</v>
      </c>
      <c r="Y12" s="18">
        <f>Heat_map_raw!X12</f>
        <v>677</v>
      </c>
      <c r="Z12" s="18">
        <f>Heat_map_raw!Y12</f>
        <v>499</v>
      </c>
      <c r="AA12" s="18">
        <f>Heat_map_raw!Z12</f>
        <v>485</v>
      </c>
      <c r="AB12" s="18">
        <f>Heat_map_raw!AA12</f>
        <v>380</v>
      </c>
      <c r="AC12" s="18">
        <f>Heat_map_raw!AB12</f>
        <v>286</v>
      </c>
      <c r="AD12" s="18">
        <f>Heat_map_raw!AC12</f>
        <v>252</v>
      </c>
      <c r="AE12" s="18">
        <f>Heat_map_raw!AD12</f>
        <v>236</v>
      </c>
      <c r="AF12" s="18">
        <f>Heat_map_raw!AE12</f>
        <v>186</v>
      </c>
      <c r="AG12" s="18">
        <f>Heat_map_raw!AF12</f>
        <v>1140</v>
      </c>
    </row>
    <row r="15" spans="1:42" ht="15.75" customHeight="1" x14ac:dyDescent="0.15">
      <c r="B15" s="15" t="str">
        <f>B7</f>
        <v>Employers</v>
      </c>
      <c r="C15" s="15">
        <f t="shared" ref="C15:AG15" si="2">C12*C7</f>
        <v>423546.25</v>
      </c>
      <c r="D15" s="15">
        <f t="shared" si="2"/>
        <v>1211343.75</v>
      </c>
      <c r="E15" s="15">
        <f t="shared" si="2"/>
        <v>1938518.75</v>
      </c>
      <c r="F15" s="15">
        <f t="shared" si="2"/>
        <v>3187327.5</v>
      </c>
      <c r="G15" s="15">
        <f t="shared" si="2"/>
        <v>5347833.75</v>
      </c>
      <c r="H15" s="15">
        <f t="shared" si="2"/>
        <v>7746626.25</v>
      </c>
      <c r="I15" s="15">
        <f t="shared" si="2"/>
        <v>21711852.5</v>
      </c>
      <c r="J15" s="15">
        <f t="shared" si="2"/>
        <v>23423737.5</v>
      </c>
      <c r="K15" s="15">
        <f t="shared" si="2"/>
        <v>33747188.75</v>
      </c>
      <c r="L15" s="15">
        <f t="shared" si="2"/>
        <v>30100251.25</v>
      </c>
      <c r="M15" s="15">
        <f t="shared" si="2"/>
        <v>23395417.5</v>
      </c>
      <c r="N15" s="15">
        <f t="shared" si="2"/>
        <v>22539770</v>
      </c>
      <c r="O15" s="15">
        <f t="shared" si="2"/>
        <v>18114843.75</v>
      </c>
      <c r="P15" s="15">
        <f t="shared" si="2"/>
        <v>9739203.75</v>
      </c>
      <c r="Q15" s="15">
        <f t="shared" si="2"/>
        <v>9038357.5</v>
      </c>
      <c r="R15" s="15">
        <f t="shared" si="2"/>
        <v>6255180</v>
      </c>
      <c r="S15" s="15">
        <f t="shared" si="2"/>
        <v>5398057.5</v>
      </c>
      <c r="T15" s="15">
        <f t="shared" si="2"/>
        <v>5294143.75</v>
      </c>
      <c r="U15" s="15">
        <f t="shared" si="2"/>
        <v>4213190</v>
      </c>
      <c r="V15" s="15">
        <f t="shared" si="2"/>
        <v>3589560</v>
      </c>
      <c r="W15" s="15">
        <f t="shared" si="2"/>
        <v>3247507.5</v>
      </c>
      <c r="X15" s="15">
        <f t="shared" si="2"/>
        <v>2451376.25</v>
      </c>
      <c r="Y15" s="15">
        <f t="shared" si="2"/>
        <v>2246793.75</v>
      </c>
      <c r="Z15" s="15">
        <f t="shared" si="2"/>
        <v>1729658.75</v>
      </c>
      <c r="AA15" s="15">
        <f t="shared" si="2"/>
        <v>1752668.75</v>
      </c>
      <c r="AB15" s="15">
        <f t="shared" si="2"/>
        <v>1429275</v>
      </c>
      <c r="AC15" s="15">
        <f t="shared" si="2"/>
        <v>1117902.5</v>
      </c>
      <c r="AD15" s="15">
        <f t="shared" si="2"/>
        <v>1022175</v>
      </c>
      <c r="AE15" s="15">
        <f t="shared" si="2"/>
        <v>992085</v>
      </c>
      <c r="AF15" s="15">
        <f t="shared" si="2"/>
        <v>809332.5</v>
      </c>
      <c r="AG15" s="15">
        <f t="shared" si="2"/>
        <v>6726000</v>
      </c>
    </row>
    <row r="16" spans="1:42" ht="15.75" customHeight="1" x14ac:dyDescent="0.15">
      <c r="B16" s="15" t="str">
        <f>B8</f>
        <v>Employees</v>
      </c>
      <c r="C16" s="15">
        <f t="shared" ref="C16:AG16" si="3">C12*C8</f>
        <v>229719.99999999991</v>
      </c>
      <c r="D16" s="15">
        <f t="shared" si="3"/>
        <v>656999.99999999977</v>
      </c>
      <c r="E16" s="15">
        <f t="shared" si="3"/>
        <v>1051399.9999999995</v>
      </c>
      <c r="F16" s="15">
        <f t="shared" si="3"/>
        <v>1728719.9999999993</v>
      </c>
      <c r="G16" s="15">
        <f t="shared" si="3"/>
        <v>2900519.9999999986</v>
      </c>
      <c r="H16" s="15">
        <f t="shared" si="3"/>
        <v>4201559.9999999981</v>
      </c>
      <c r="I16" s="15">
        <f t="shared" si="3"/>
        <v>11775919.999999994</v>
      </c>
      <c r="J16" s="15">
        <f t="shared" si="3"/>
        <v>12704399.999999994</v>
      </c>
      <c r="K16" s="15">
        <f t="shared" si="3"/>
        <v>18303559.999999993</v>
      </c>
      <c r="L16" s="15">
        <f t="shared" si="3"/>
        <v>16325559.999999993</v>
      </c>
      <c r="M16" s="15">
        <f t="shared" si="3"/>
        <v>12689039.999999994</v>
      </c>
      <c r="N16" s="15">
        <f t="shared" si="3"/>
        <v>12224959.999999996</v>
      </c>
      <c r="O16" s="15">
        <f t="shared" si="3"/>
        <v>9824999.9999999963</v>
      </c>
      <c r="P16" s="15">
        <f t="shared" si="3"/>
        <v>5282279.9999999981</v>
      </c>
      <c r="Q16" s="15">
        <f t="shared" si="3"/>
        <v>4902159.9999999981</v>
      </c>
      <c r="R16" s="15">
        <f t="shared" si="3"/>
        <v>3392639.9999999986</v>
      </c>
      <c r="S16" s="15">
        <f t="shared" si="3"/>
        <v>2927759.9999999991</v>
      </c>
      <c r="T16" s="15">
        <f t="shared" si="3"/>
        <v>2871399.9999999986</v>
      </c>
      <c r="U16" s="15">
        <f t="shared" si="3"/>
        <v>2285119.9999999991</v>
      </c>
      <c r="V16" s="15">
        <f t="shared" si="3"/>
        <v>1946879.9999999991</v>
      </c>
      <c r="W16" s="15">
        <f t="shared" si="3"/>
        <v>1761359.9999999993</v>
      </c>
      <c r="X16" s="15">
        <f t="shared" si="3"/>
        <v>1329559.9999999995</v>
      </c>
      <c r="Y16" s="15">
        <f t="shared" si="3"/>
        <v>1218599.9999999995</v>
      </c>
      <c r="Z16" s="15">
        <f t="shared" si="3"/>
        <v>938119.99999999965</v>
      </c>
      <c r="AA16" s="15">
        <f t="shared" si="3"/>
        <v>950599.99999999953</v>
      </c>
      <c r="AB16" s="15">
        <f t="shared" si="3"/>
        <v>775199.99999999965</v>
      </c>
      <c r="AC16" s="15">
        <f t="shared" si="3"/>
        <v>606319.99999999977</v>
      </c>
      <c r="AD16" s="15">
        <f t="shared" si="3"/>
        <v>554399.99999999977</v>
      </c>
      <c r="AE16" s="15">
        <f t="shared" si="3"/>
        <v>538079.99999999977</v>
      </c>
      <c r="AF16" s="15">
        <f t="shared" si="3"/>
        <v>438959.99999999983</v>
      </c>
      <c r="AG16" s="15">
        <f t="shared" si="3"/>
        <v>3647999.9999999986</v>
      </c>
    </row>
    <row r="17" spans="1:35" ht="15.75" customHeight="1" x14ac:dyDescent="0.15">
      <c r="B17" s="15" t="str">
        <f>B9</f>
        <v>TOTAL</v>
      </c>
      <c r="C17" s="15">
        <f t="shared" ref="C17:AG17" si="4">C12*C9</f>
        <v>653266.24999999977</v>
      </c>
      <c r="D17" s="15">
        <f t="shared" si="4"/>
        <v>1868343.7499999993</v>
      </c>
      <c r="E17" s="15">
        <f t="shared" si="4"/>
        <v>2989918.7499999986</v>
      </c>
      <c r="F17" s="15">
        <f t="shared" si="4"/>
        <v>4916047.4999999981</v>
      </c>
      <c r="G17" s="15">
        <f t="shared" si="4"/>
        <v>8248353.7499999972</v>
      </c>
      <c r="H17" s="15">
        <f t="shared" si="4"/>
        <v>11948186.249999996</v>
      </c>
      <c r="I17" s="15">
        <f t="shared" si="4"/>
        <v>33487772.499999989</v>
      </c>
      <c r="J17" s="15">
        <f t="shared" si="4"/>
        <v>36128137.499999993</v>
      </c>
      <c r="K17" s="15">
        <f t="shared" si="4"/>
        <v>52050748.749999985</v>
      </c>
      <c r="L17" s="15">
        <f t="shared" si="4"/>
        <v>46425811.249999978</v>
      </c>
      <c r="M17" s="15">
        <f t="shared" si="4"/>
        <v>36084457.499999985</v>
      </c>
      <c r="N17" s="15">
        <f t="shared" si="4"/>
        <v>34764729.999999985</v>
      </c>
      <c r="O17" s="15">
        <f t="shared" si="4"/>
        <v>27939843.749999993</v>
      </c>
      <c r="P17" s="15">
        <f t="shared" si="4"/>
        <v>15021483.749999996</v>
      </c>
      <c r="Q17" s="15">
        <f t="shared" si="4"/>
        <v>13940517.499999996</v>
      </c>
      <c r="R17" s="15">
        <f t="shared" si="4"/>
        <v>9647819.9999999963</v>
      </c>
      <c r="S17" s="15">
        <f t="shared" si="4"/>
        <v>8325817.4999999972</v>
      </c>
      <c r="T17" s="15">
        <f t="shared" si="4"/>
        <v>8165543.7499999972</v>
      </c>
      <c r="U17" s="15">
        <f t="shared" si="4"/>
        <v>6498309.9999999972</v>
      </c>
      <c r="V17" s="15">
        <f t="shared" si="4"/>
        <v>5536439.9999999981</v>
      </c>
      <c r="W17" s="15">
        <f t="shared" si="4"/>
        <v>5008867.4999999981</v>
      </c>
      <c r="X17" s="15">
        <f t="shared" si="4"/>
        <v>3780936.2499999986</v>
      </c>
      <c r="Y17" s="15">
        <f t="shared" si="4"/>
        <v>3465393.7499999986</v>
      </c>
      <c r="Z17" s="15">
        <f t="shared" si="4"/>
        <v>2667778.7499999991</v>
      </c>
      <c r="AA17" s="15">
        <f t="shared" si="4"/>
        <v>2703268.7499999991</v>
      </c>
      <c r="AB17" s="15">
        <f t="shared" si="4"/>
        <v>2204474.9999999995</v>
      </c>
      <c r="AC17" s="15">
        <f t="shared" si="4"/>
        <v>1724222.4999999995</v>
      </c>
      <c r="AD17" s="15">
        <f t="shared" si="4"/>
        <v>1576574.9999999995</v>
      </c>
      <c r="AE17" s="15">
        <f t="shared" si="4"/>
        <v>1530164.9999999995</v>
      </c>
      <c r="AF17" s="15">
        <f t="shared" si="4"/>
        <v>1248292.4999999998</v>
      </c>
      <c r="AG17" s="15">
        <f t="shared" si="4"/>
        <v>10373999.999999996</v>
      </c>
    </row>
    <row r="19" spans="1:35" ht="15.75" customHeight="1" x14ac:dyDescent="0.15">
      <c r="A19" s="143" t="s">
        <v>17</v>
      </c>
      <c r="B19" s="17"/>
      <c r="E19" s="21"/>
      <c r="F19" s="17"/>
      <c r="G19" s="17"/>
    </row>
    <row r="20" spans="1:35" ht="15.75" customHeight="1" x14ac:dyDescent="0.15">
      <c r="B20" s="15" t="str">
        <f>B15</f>
        <v>Employers</v>
      </c>
      <c r="C20" s="15">
        <f>SUM(C15:AG15)</f>
        <v>259940725</v>
      </c>
      <c r="E20" s="15"/>
      <c r="F20" s="17"/>
      <c r="G20" s="22"/>
    </row>
    <row r="21" spans="1:35" ht="15.75" customHeight="1" x14ac:dyDescent="0.15">
      <c r="B21" s="15" t="str">
        <f>B16</f>
        <v>Employees</v>
      </c>
      <c r="C21" s="15">
        <f>SUM(C16:AG16)</f>
        <v>140984799.99999997</v>
      </c>
      <c r="E21" s="15"/>
      <c r="F21" s="17"/>
      <c r="G21" s="22"/>
    </row>
    <row r="22" spans="1:35" ht="15.75" customHeight="1" x14ac:dyDescent="0.15">
      <c r="A22" s="23"/>
      <c r="B22" s="15" t="str">
        <f>B17</f>
        <v>TOTAL</v>
      </c>
      <c r="C22" s="15">
        <f>SUM(C17:AG17)</f>
        <v>400925524.99999988</v>
      </c>
      <c r="D22" s="23"/>
      <c r="E22" s="15"/>
      <c r="F22" s="17"/>
      <c r="G22" s="22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</row>
    <row r="23" spans="1:35" ht="15.75" customHeight="1" x14ac:dyDescent="0.15">
      <c r="A23" s="23"/>
      <c r="B23" s="18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5" spans="1:35" ht="15.75" customHeight="1" x14ac:dyDescent="0.15">
      <c r="D25" s="20"/>
    </row>
    <row r="28" spans="1:35" ht="15.75" customHeight="1" x14ac:dyDescent="0.15">
      <c r="A28" s="141" t="s">
        <v>132</v>
      </c>
      <c r="C28" s="241">
        <f>SUM(C29:AG29)</f>
        <v>8811550000</v>
      </c>
    </row>
    <row r="29" spans="1:35" ht="15.75" customHeight="1" x14ac:dyDescent="0.15">
      <c r="C29" s="241">
        <f>C4*C12</f>
        <v>14357500</v>
      </c>
      <c r="D29" s="241">
        <f t="shared" ref="D29:AG29" si="5">D4*D12</f>
        <v>41062500</v>
      </c>
      <c r="E29" s="241">
        <f t="shared" si="5"/>
        <v>65712500</v>
      </c>
      <c r="F29" s="241">
        <f t="shared" si="5"/>
        <v>108045000</v>
      </c>
      <c r="G29" s="241">
        <f t="shared" si="5"/>
        <v>181282500</v>
      </c>
      <c r="H29" s="241">
        <f t="shared" si="5"/>
        <v>262597500</v>
      </c>
      <c r="I29" s="241">
        <f t="shared" si="5"/>
        <v>735995000</v>
      </c>
      <c r="J29" s="241">
        <f t="shared" si="5"/>
        <v>794025000</v>
      </c>
      <c r="K29" s="241">
        <f t="shared" si="5"/>
        <v>1143972500</v>
      </c>
      <c r="L29" s="241">
        <f t="shared" si="5"/>
        <v>1020347500</v>
      </c>
      <c r="M29" s="241">
        <f t="shared" si="5"/>
        <v>793065000</v>
      </c>
      <c r="N29" s="241">
        <f t="shared" si="5"/>
        <v>764060000</v>
      </c>
      <c r="O29" s="241">
        <f t="shared" si="5"/>
        <v>614062500</v>
      </c>
      <c r="P29" s="241">
        <f t="shared" si="5"/>
        <v>330142500</v>
      </c>
      <c r="Q29" s="241">
        <f t="shared" si="5"/>
        <v>306385000</v>
      </c>
      <c r="R29" s="241">
        <f t="shared" si="5"/>
        <v>212040000</v>
      </c>
      <c r="S29" s="241">
        <f t="shared" si="5"/>
        <v>182985000</v>
      </c>
      <c r="T29" s="241">
        <f t="shared" si="5"/>
        <v>179462500</v>
      </c>
      <c r="U29" s="241">
        <f t="shared" si="5"/>
        <v>142820000</v>
      </c>
      <c r="V29" s="241">
        <f t="shared" si="5"/>
        <v>121680000</v>
      </c>
      <c r="W29" s="241">
        <f t="shared" si="5"/>
        <v>110085000</v>
      </c>
      <c r="X29" s="241">
        <f t="shared" si="5"/>
        <v>83097500</v>
      </c>
      <c r="Y29" s="241">
        <f t="shared" si="5"/>
        <v>76162500</v>
      </c>
      <c r="Z29" s="241">
        <f t="shared" si="5"/>
        <v>58632500</v>
      </c>
      <c r="AA29" s="241">
        <f t="shared" si="5"/>
        <v>59412500</v>
      </c>
      <c r="AB29" s="241">
        <f t="shared" si="5"/>
        <v>48450000</v>
      </c>
      <c r="AC29" s="241">
        <f t="shared" si="5"/>
        <v>37895000</v>
      </c>
      <c r="AD29" s="241">
        <f t="shared" si="5"/>
        <v>34650000</v>
      </c>
      <c r="AE29" s="241">
        <f t="shared" si="5"/>
        <v>33630000</v>
      </c>
      <c r="AF29" s="241">
        <f t="shared" si="5"/>
        <v>27435000</v>
      </c>
      <c r="AG29" s="241">
        <f t="shared" si="5"/>
        <v>228000000</v>
      </c>
    </row>
  </sheetData>
  <mergeCells count="1">
    <mergeCell ref="A7:A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1001"/>
  <sheetViews>
    <sheetView workbookViewId="0">
      <selection activeCell="B3" sqref="B3"/>
    </sheetView>
  </sheetViews>
  <sheetFormatPr baseColWidth="10" defaultColWidth="14.5" defaultRowHeight="15.75" customHeight="1" x14ac:dyDescent="0.15"/>
  <sheetData>
    <row r="1" spans="1:33" ht="15.75" customHeight="1" x14ac:dyDescent="0.15">
      <c r="A1" s="26"/>
      <c r="B1" s="27" t="s">
        <v>30</v>
      </c>
      <c r="C1" s="27" t="s">
        <v>31</v>
      </c>
      <c r="D1" s="27" t="s">
        <v>32</v>
      </c>
      <c r="E1" s="27" t="s">
        <v>33</v>
      </c>
      <c r="F1" s="27" t="s">
        <v>34</v>
      </c>
      <c r="G1" s="27" t="s">
        <v>35</v>
      </c>
      <c r="H1" s="27" t="s">
        <v>36</v>
      </c>
      <c r="I1" s="27" t="s">
        <v>37</v>
      </c>
      <c r="J1" s="27" t="s">
        <v>38</v>
      </c>
      <c r="K1" s="27" t="s">
        <v>39</v>
      </c>
      <c r="L1" s="27" t="s">
        <v>40</v>
      </c>
      <c r="M1" s="27" t="s">
        <v>41</v>
      </c>
      <c r="N1" s="27" t="s">
        <v>42</v>
      </c>
      <c r="O1" s="27" t="s">
        <v>43</v>
      </c>
      <c r="P1" s="27" t="s">
        <v>44</v>
      </c>
      <c r="Q1" s="27" t="s">
        <v>45</v>
      </c>
      <c r="R1" s="27" t="s">
        <v>46</v>
      </c>
      <c r="S1" s="27" t="s">
        <v>47</v>
      </c>
      <c r="T1" s="27" t="s">
        <v>48</v>
      </c>
      <c r="U1" s="27" t="s">
        <v>49</v>
      </c>
      <c r="V1" s="27" t="s">
        <v>50</v>
      </c>
      <c r="W1" s="27" t="s">
        <v>51</v>
      </c>
      <c r="X1" s="27" t="s">
        <v>52</v>
      </c>
      <c r="Y1" s="27" t="s">
        <v>53</v>
      </c>
      <c r="Z1" s="27" t="s">
        <v>54</v>
      </c>
      <c r="AA1" s="27" t="s">
        <v>55</v>
      </c>
      <c r="AB1" s="27" t="s">
        <v>56</v>
      </c>
      <c r="AC1" s="27" t="s">
        <v>57</v>
      </c>
      <c r="AD1" s="27" t="s">
        <v>58</v>
      </c>
      <c r="AE1" s="27" t="s">
        <v>59</v>
      </c>
      <c r="AF1" s="27" t="s">
        <v>60</v>
      </c>
      <c r="AG1" s="27" t="s">
        <v>61</v>
      </c>
    </row>
    <row r="2" spans="1:33" ht="15.75" customHeight="1" x14ac:dyDescent="0.15">
      <c r="A2" s="27" t="s">
        <v>62</v>
      </c>
      <c r="B2" s="28">
        <v>321</v>
      </c>
      <c r="C2" s="28">
        <v>120</v>
      </c>
      <c r="D2" s="28">
        <v>122</v>
      </c>
      <c r="E2" s="28">
        <v>154</v>
      </c>
      <c r="F2" s="28">
        <v>219</v>
      </c>
      <c r="G2" s="28">
        <v>381</v>
      </c>
      <c r="H2" s="28">
        <v>305</v>
      </c>
      <c r="I2" s="28">
        <v>91</v>
      </c>
      <c r="J2" s="28">
        <v>20</v>
      </c>
      <c r="K2" s="28">
        <v>5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28">
        <v>1738</v>
      </c>
    </row>
    <row r="3" spans="1:33" ht="15.75" customHeight="1" x14ac:dyDescent="0.15">
      <c r="A3" s="27" t="s">
        <v>63</v>
      </c>
      <c r="B3" s="31">
        <v>1292</v>
      </c>
      <c r="C3" s="28">
        <v>721</v>
      </c>
      <c r="D3" s="28">
        <v>483</v>
      </c>
      <c r="E3" s="28">
        <v>466</v>
      </c>
      <c r="F3" s="28">
        <v>647</v>
      </c>
      <c r="G3" s="31">
        <v>1209</v>
      </c>
      <c r="H3" s="31">
        <v>3588</v>
      </c>
      <c r="I3" s="31">
        <v>1722</v>
      </c>
      <c r="J3" s="28">
        <v>658</v>
      </c>
      <c r="K3" s="28">
        <v>247</v>
      </c>
      <c r="L3" s="28">
        <v>64</v>
      </c>
      <c r="M3" s="28">
        <v>31</v>
      </c>
      <c r="N3" s="28">
        <v>16</v>
      </c>
      <c r="O3" s="28">
        <v>7</v>
      </c>
      <c r="P3" s="28">
        <v>7</v>
      </c>
      <c r="Q3" s="28">
        <v>7</v>
      </c>
      <c r="R3" s="29"/>
      <c r="S3" s="29"/>
      <c r="T3" s="29"/>
      <c r="U3" s="29"/>
      <c r="V3" s="29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1">
        <v>11165</v>
      </c>
    </row>
    <row r="4" spans="1:33" ht="15.75" customHeight="1" x14ac:dyDescent="0.15">
      <c r="A4" s="27" t="s">
        <v>64</v>
      </c>
      <c r="B4" s="31">
        <v>1029</v>
      </c>
      <c r="C4" s="28">
        <v>893</v>
      </c>
      <c r="D4" s="28">
        <v>698</v>
      </c>
      <c r="E4" s="28">
        <v>787</v>
      </c>
      <c r="F4" s="28">
        <v>979</v>
      </c>
      <c r="G4" s="31">
        <v>1388</v>
      </c>
      <c r="H4" s="31">
        <v>5863</v>
      </c>
      <c r="I4" s="31">
        <v>6187</v>
      </c>
      <c r="J4" s="31">
        <v>4283</v>
      </c>
      <c r="K4" s="31">
        <v>2446</v>
      </c>
      <c r="L4" s="28">
        <v>782</v>
      </c>
      <c r="M4" s="28">
        <v>415</v>
      </c>
      <c r="N4" s="28">
        <v>156</v>
      </c>
      <c r="O4" s="28">
        <v>73</v>
      </c>
      <c r="P4" s="28">
        <v>52</v>
      </c>
      <c r="Q4" s="28">
        <v>23</v>
      </c>
      <c r="R4" s="28">
        <v>19</v>
      </c>
      <c r="S4" s="28">
        <v>8</v>
      </c>
      <c r="T4" s="28">
        <v>17</v>
      </c>
      <c r="U4" s="28">
        <v>10</v>
      </c>
      <c r="V4" s="28">
        <v>8</v>
      </c>
      <c r="W4" s="30"/>
      <c r="X4" s="28">
        <v>11</v>
      </c>
      <c r="Y4" s="30"/>
      <c r="Z4" s="28">
        <v>5</v>
      </c>
      <c r="AA4" s="30"/>
      <c r="AB4" s="30"/>
      <c r="AC4" s="30"/>
      <c r="AD4" s="30"/>
      <c r="AE4" s="30"/>
      <c r="AF4" s="28">
        <v>16</v>
      </c>
      <c r="AG4" s="31">
        <v>26148</v>
      </c>
    </row>
    <row r="5" spans="1:33" ht="15.75" customHeight="1" x14ac:dyDescent="0.15">
      <c r="A5" s="27" t="s">
        <v>65</v>
      </c>
      <c r="B5" s="28">
        <v>711</v>
      </c>
      <c r="C5" s="28">
        <v>779</v>
      </c>
      <c r="D5" s="28">
        <v>681</v>
      </c>
      <c r="E5" s="28">
        <v>971</v>
      </c>
      <c r="F5" s="31">
        <v>1276</v>
      </c>
      <c r="G5" s="31">
        <v>1441</v>
      </c>
      <c r="H5" s="31">
        <v>3773</v>
      </c>
      <c r="I5" s="31">
        <v>4804</v>
      </c>
      <c r="J5" s="31">
        <v>6333</v>
      </c>
      <c r="K5" s="31">
        <v>4751</v>
      </c>
      <c r="L5" s="31">
        <v>2655</v>
      </c>
      <c r="M5" s="31">
        <v>1686</v>
      </c>
      <c r="N5" s="28">
        <v>735</v>
      </c>
      <c r="O5" s="28">
        <v>326</v>
      </c>
      <c r="P5" s="28">
        <v>233</v>
      </c>
      <c r="Q5" s="28">
        <v>122</v>
      </c>
      <c r="R5" s="28">
        <v>91</v>
      </c>
      <c r="S5" s="28">
        <v>47</v>
      </c>
      <c r="T5" s="28">
        <v>56</v>
      </c>
      <c r="U5" s="28">
        <v>40</v>
      </c>
      <c r="V5" s="28">
        <v>23</v>
      </c>
      <c r="W5" s="28">
        <v>16</v>
      </c>
      <c r="X5" s="28">
        <v>26</v>
      </c>
      <c r="Y5" s="28">
        <v>15</v>
      </c>
      <c r="Z5" s="28">
        <v>14</v>
      </c>
      <c r="AA5" s="28">
        <v>7</v>
      </c>
      <c r="AB5" s="30"/>
      <c r="AC5" s="28">
        <v>6</v>
      </c>
      <c r="AD5" s="28">
        <v>7</v>
      </c>
      <c r="AE5" s="30"/>
      <c r="AF5" s="28">
        <v>33</v>
      </c>
      <c r="AG5" s="28">
        <v>31658</v>
      </c>
    </row>
    <row r="6" spans="1:33" ht="15.75" customHeight="1" x14ac:dyDescent="0.15">
      <c r="A6" s="27" t="s">
        <v>66</v>
      </c>
      <c r="B6" s="28">
        <v>490</v>
      </c>
      <c r="C6" s="28">
        <v>630</v>
      </c>
      <c r="D6" s="28">
        <v>697</v>
      </c>
      <c r="E6" s="28">
        <v>907</v>
      </c>
      <c r="F6" s="31">
        <v>1213</v>
      </c>
      <c r="G6" s="31">
        <v>1295</v>
      </c>
      <c r="H6" s="31">
        <v>2614</v>
      </c>
      <c r="I6" s="31">
        <v>2908</v>
      </c>
      <c r="J6" s="31">
        <v>5017</v>
      </c>
      <c r="K6" s="31">
        <v>4498</v>
      </c>
      <c r="L6" s="31">
        <v>3415</v>
      </c>
      <c r="M6" s="31">
        <v>2853</v>
      </c>
      <c r="N6" s="31">
        <v>1733</v>
      </c>
      <c r="O6" s="28">
        <v>802</v>
      </c>
      <c r="P6" s="28">
        <v>581</v>
      </c>
      <c r="Q6" s="28">
        <v>294</v>
      </c>
      <c r="R6" s="28">
        <v>266</v>
      </c>
      <c r="S6" s="28">
        <v>181</v>
      </c>
      <c r="T6" s="28">
        <v>125</v>
      </c>
      <c r="U6" s="28">
        <v>141</v>
      </c>
      <c r="V6" s="28">
        <v>80</v>
      </c>
      <c r="W6" s="28">
        <v>41</v>
      </c>
      <c r="X6" s="28">
        <v>36</v>
      </c>
      <c r="Y6" s="28">
        <v>30</v>
      </c>
      <c r="Z6" s="28">
        <v>22</v>
      </c>
      <c r="AA6" s="28">
        <v>35</v>
      </c>
      <c r="AB6" s="28">
        <v>23</v>
      </c>
      <c r="AC6" s="28">
        <v>16</v>
      </c>
      <c r="AD6" s="28">
        <v>22</v>
      </c>
      <c r="AE6" s="28">
        <v>10</v>
      </c>
      <c r="AF6" s="28">
        <v>65</v>
      </c>
      <c r="AG6" s="28">
        <v>31040</v>
      </c>
    </row>
    <row r="7" spans="1:33" ht="15.75" customHeight="1" x14ac:dyDescent="0.15">
      <c r="A7" s="27" t="s">
        <v>67</v>
      </c>
      <c r="B7" s="28">
        <v>456</v>
      </c>
      <c r="C7" s="28">
        <v>526</v>
      </c>
      <c r="D7" s="28">
        <v>622</v>
      </c>
      <c r="E7" s="28">
        <v>728</v>
      </c>
      <c r="F7" s="28">
        <v>992</v>
      </c>
      <c r="G7" s="31">
        <v>1066</v>
      </c>
      <c r="H7" s="31">
        <v>2088</v>
      </c>
      <c r="I7" s="31">
        <v>1950</v>
      </c>
      <c r="J7" s="31">
        <v>3673</v>
      </c>
      <c r="K7" s="31">
        <v>3405</v>
      </c>
      <c r="L7" s="31">
        <v>2667</v>
      </c>
      <c r="M7" s="31">
        <v>2696</v>
      </c>
      <c r="N7" s="31">
        <v>2111</v>
      </c>
      <c r="O7" s="31">
        <v>1047</v>
      </c>
      <c r="P7" s="28">
        <v>850</v>
      </c>
      <c r="Q7" s="28">
        <v>510</v>
      </c>
      <c r="R7" s="28">
        <v>352</v>
      </c>
      <c r="S7" s="28">
        <v>295</v>
      </c>
      <c r="T7" s="28">
        <v>265</v>
      </c>
      <c r="U7" s="28">
        <v>194</v>
      </c>
      <c r="V7" s="28">
        <v>154</v>
      </c>
      <c r="W7" s="28">
        <v>121</v>
      </c>
      <c r="X7" s="28">
        <v>71</v>
      </c>
      <c r="Y7" s="28">
        <v>57</v>
      </c>
      <c r="Z7" s="28">
        <v>66</v>
      </c>
      <c r="AA7" s="28">
        <v>37</v>
      </c>
      <c r="AB7" s="28">
        <v>31</v>
      </c>
      <c r="AC7" s="28">
        <v>30</v>
      </c>
      <c r="AD7" s="28">
        <v>25</v>
      </c>
      <c r="AE7" s="28">
        <v>16</v>
      </c>
      <c r="AF7" s="28">
        <v>108</v>
      </c>
      <c r="AG7" s="28">
        <v>27209</v>
      </c>
    </row>
    <row r="8" spans="1:33" ht="15.75" customHeight="1" x14ac:dyDescent="0.15">
      <c r="A8" s="27" t="s">
        <v>68</v>
      </c>
      <c r="B8" s="28">
        <v>428</v>
      </c>
      <c r="C8" s="28">
        <v>482</v>
      </c>
      <c r="D8" s="28">
        <v>555</v>
      </c>
      <c r="E8" s="28">
        <v>673</v>
      </c>
      <c r="F8" s="28">
        <v>906</v>
      </c>
      <c r="G8" s="28">
        <v>989</v>
      </c>
      <c r="H8" s="31">
        <v>1744</v>
      </c>
      <c r="I8" s="31">
        <v>1471</v>
      </c>
      <c r="J8" s="31">
        <v>3058</v>
      </c>
      <c r="K8" s="31">
        <v>2708</v>
      </c>
      <c r="L8" s="31">
        <v>2376</v>
      </c>
      <c r="M8" s="31">
        <v>2328</v>
      </c>
      <c r="N8" s="31">
        <v>2099</v>
      </c>
      <c r="O8" s="31">
        <v>1038</v>
      </c>
      <c r="P8" s="28">
        <v>956</v>
      </c>
      <c r="Q8" s="28">
        <v>663</v>
      </c>
      <c r="R8" s="28">
        <v>520</v>
      </c>
      <c r="S8" s="28">
        <v>476</v>
      </c>
      <c r="T8" s="28">
        <v>316</v>
      </c>
      <c r="U8" s="28">
        <v>265</v>
      </c>
      <c r="V8" s="28">
        <v>218</v>
      </c>
      <c r="W8" s="28">
        <v>162</v>
      </c>
      <c r="X8" s="28">
        <v>123</v>
      </c>
      <c r="Y8" s="28">
        <v>106</v>
      </c>
      <c r="Z8" s="28">
        <v>102</v>
      </c>
      <c r="AA8" s="28">
        <v>67</v>
      </c>
      <c r="AB8" s="28">
        <v>67</v>
      </c>
      <c r="AC8" s="28">
        <v>49</v>
      </c>
      <c r="AD8" s="28">
        <v>50</v>
      </c>
      <c r="AE8" s="28">
        <v>30</v>
      </c>
      <c r="AF8" s="28">
        <v>217</v>
      </c>
      <c r="AG8" s="28">
        <v>25242</v>
      </c>
    </row>
    <row r="9" spans="1:33" ht="15.75" customHeight="1" x14ac:dyDescent="0.15">
      <c r="A9" s="27" t="s">
        <v>69</v>
      </c>
      <c r="B9" s="28">
        <v>406</v>
      </c>
      <c r="C9" s="28">
        <v>495</v>
      </c>
      <c r="D9" s="28">
        <v>562</v>
      </c>
      <c r="E9" s="28">
        <v>634</v>
      </c>
      <c r="F9" s="28">
        <v>801</v>
      </c>
      <c r="G9" s="28">
        <v>843</v>
      </c>
      <c r="H9" s="31">
        <v>1452</v>
      </c>
      <c r="I9" s="31">
        <v>1079</v>
      </c>
      <c r="J9" s="31">
        <v>2231</v>
      </c>
      <c r="K9" s="31">
        <v>2019</v>
      </c>
      <c r="L9" s="31">
        <v>1902</v>
      </c>
      <c r="M9" s="31">
        <v>1916</v>
      </c>
      <c r="N9" s="31">
        <v>1715</v>
      </c>
      <c r="O9" s="28">
        <v>868</v>
      </c>
      <c r="P9" s="28">
        <v>842</v>
      </c>
      <c r="Q9" s="28">
        <v>575</v>
      </c>
      <c r="R9" s="28">
        <v>513</v>
      </c>
      <c r="S9" s="28">
        <v>545</v>
      </c>
      <c r="T9" s="28">
        <v>354</v>
      </c>
      <c r="U9" s="28">
        <v>271</v>
      </c>
      <c r="V9" s="28">
        <v>289</v>
      </c>
      <c r="W9" s="28">
        <v>211</v>
      </c>
      <c r="X9" s="28">
        <v>180</v>
      </c>
      <c r="Y9" s="28">
        <v>124</v>
      </c>
      <c r="Z9" s="28">
        <v>130</v>
      </c>
      <c r="AA9" s="28">
        <v>117</v>
      </c>
      <c r="AB9" s="28">
        <v>70</v>
      </c>
      <c r="AC9" s="28">
        <v>81</v>
      </c>
      <c r="AD9" s="28">
        <v>72</v>
      </c>
      <c r="AE9" s="28">
        <v>61</v>
      </c>
      <c r="AF9" s="28">
        <v>309</v>
      </c>
      <c r="AG9" s="28">
        <v>21667</v>
      </c>
    </row>
    <row r="10" spans="1:33" ht="15.75" customHeight="1" x14ac:dyDescent="0.15">
      <c r="A10" s="27" t="s">
        <v>70</v>
      </c>
      <c r="B10" s="28">
        <v>310</v>
      </c>
      <c r="C10" s="28">
        <v>451</v>
      </c>
      <c r="D10" s="28">
        <v>461</v>
      </c>
      <c r="E10" s="28">
        <v>487</v>
      </c>
      <c r="F10" s="28">
        <v>590</v>
      </c>
      <c r="G10" s="28">
        <v>579</v>
      </c>
      <c r="H10" s="28">
        <v>835</v>
      </c>
      <c r="I10" s="28">
        <v>643</v>
      </c>
      <c r="J10" s="31">
        <v>1166</v>
      </c>
      <c r="K10" s="31">
        <v>1035</v>
      </c>
      <c r="L10" s="28">
        <v>934</v>
      </c>
      <c r="M10" s="28">
        <v>969</v>
      </c>
      <c r="N10" s="28">
        <v>907</v>
      </c>
      <c r="O10" s="28">
        <v>528</v>
      </c>
      <c r="P10" s="28">
        <v>487</v>
      </c>
      <c r="Q10" s="28">
        <v>373</v>
      </c>
      <c r="R10" s="28">
        <v>310</v>
      </c>
      <c r="S10" s="28">
        <v>320</v>
      </c>
      <c r="T10" s="28">
        <v>262</v>
      </c>
      <c r="U10" s="28">
        <v>213</v>
      </c>
      <c r="V10" s="28">
        <v>185</v>
      </c>
      <c r="W10" s="28">
        <v>153</v>
      </c>
      <c r="X10" s="28">
        <v>142</v>
      </c>
      <c r="Y10" s="28">
        <v>106</v>
      </c>
      <c r="Z10" s="28">
        <v>93</v>
      </c>
      <c r="AA10" s="28">
        <v>76</v>
      </c>
      <c r="AB10" s="28">
        <v>55</v>
      </c>
      <c r="AC10" s="28">
        <v>37</v>
      </c>
      <c r="AD10" s="28">
        <v>38</v>
      </c>
      <c r="AE10" s="28">
        <v>42</v>
      </c>
      <c r="AF10" s="28">
        <v>265</v>
      </c>
      <c r="AG10" s="28">
        <v>13052</v>
      </c>
    </row>
    <row r="11" spans="1:33" ht="15.75" customHeight="1" x14ac:dyDescent="0.15">
      <c r="A11" s="27" t="s">
        <v>71</v>
      </c>
      <c r="B11" s="28">
        <v>300</v>
      </c>
      <c r="C11" s="28">
        <v>378</v>
      </c>
      <c r="D11" s="28">
        <v>376</v>
      </c>
      <c r="E11" s="28">
        <v>367</v>
      </c>
      <c r="F11" s="28">
        <v>434</v>
      </c>
      <c r="G11" s="28">
        <v>358</v>
      </c>
      <c r="H11" s="28">
        <v>384</v>
      </c>
      <c r="I11" s="28">
        <v>319</v>
      </c>
      <c r="J11" s="28">
        <v>478</v>
      </c>
      <c r="K11" s="28">
        <v>367</v>
      </c>
      <c r="L11" s="28">
        <v>308</v>
      </c>
      <c r="M11" s="28">
        <v>393</v>
      </c>
      <c r="N11" s="28">
        <v>351</v>
      </c>
      <c r="O11" s="28">
        <v>201</v>
      </c>
      <c r="P11" s="28">
        <v>217</v>
      </c>
      <c r="Q11" s="28">
        <v>179</v>
      </c>
      <c r="R11" s="28">
        <v>144</v>
      </c>
      <c r="S11" s="28">
        <v>178</v>
      </c>
      <c r="T11" s="28">
        <v>147</v>
      </c>
      <c r="U11" s="28">
        <v>114</v>
      </c>
      <c r="V11" s="28">
        <v>117</v>
      </c>
      <c r="W11" s="28">
        <v>64</v>
      </c>
      <c r="X11" s="28">
        <v>86</v>
      </c>
      <c r="Y11" s="28">
        <v>57</v>
      </c>
      <c r="Z11" s="28">
        <v>52</v>
      </c>
      <c r="AA11" s="28">
        <v>39</v>
      </c>
      <c r="AB11" s="28">
        <v>34</v>
      </c>
      <c r="AC11" s="28">
        <v>31</v>
      </c>
      <c r="AD11" s="28">
        <v>19</v>
      </c>
      <c r="AE11" s="28">
        <v>22</v>
      </c>
      <c r="AF11" s="28">
        <v>124</v>
      </c>
      <c r="AG11" s="28">
        <v>6638</v>
      </c>
    </row>
    <row r="12" spans="1:33" ht="15.75" customHeight="1" x14ac:dyDescent="0.15">
      <c r="A12" s="27" t="s">
        <v>72</v>
      </c>
      <c r="B12" s="32">
        <v>5743</v>
      </c>
      <c r="C12" s="32">
        <v>5475</v>
      </c>
      <c r="D12" s="32">
        <v>5257</v>
      </c>
      <c r="E12" s="32">
        <v>6174</v>
      </c>
      <c r="F12" s="32">
        <v>8057</v>
      </c>
      <c r="G12" s="32">
        <v>9549</v>
      </c>
      <c r="H12" s="32">
        <v>22646</v>
      </c>
      <c r="I12" s="32">
        <v>21174</v>
      </c>
      <c r="J12" s="32">
        <v>26917</v>
      </c>
      <c r="K12" s="32">
        <v>21481</v>
      </c>
      <c r="L12" s="32">
        <v>15106</v>
      </c>
      <c r="M12" s="32">
        <v>13288</v>
      </c>
      <c r="N12" s="32">
        <v>9825</v>
      </c>
      <c r="O12" s="32">
        <v>4891</v>
      </c>
      <c r="P12" s="32">
        <v>4226</v>
      </c>
      <c r="Q12" s="32">
        <v>2736</v>
      </c>
      <c r="R12" s="32">
        <v>2218</v>
      </c>
      <c r="S12" s="32">
        <v>2051</v>
      </c>
      <c r="T12" s="32">
        <v>1544</v>
      </c>
      <c r="U12" s="32">
        <v>1248</v>
      </c>
      <c r="V12" s="32">
        <v>1074</v>
      </c>
      <c r="W12" s="33">
        <v>773</v>
      </c>
      <c r="X12" s="33">
        <v>677</v>
      </c>
      <c r="Y12" s="33">
        <v>499</v>
      </c>
      <c r="Z12" s="33">
        <v>485</v>
      </c>
      <c r="AA12" s="33">
        <v>380</v>
      </c>
      <c r="AB12" s="33">
        <v>286</v>
      </c>
      <c r="AC12" s="33">
        <v>252</v>
      </c>
      <c r="AD12" s="33">
        <v>236</v>
      </c>
      <c r="AE12" s="33">
        <v>186</v>
      </c>
      <c r="AF12" s="33">
        <v>1140</v>
      </c>
      <c r="AG12" s="33">
        <v>195557</v>
      </c>
    </row>
    <row r="13" spans="1:33" ht="15.75" customHeight="1" x14ac:dyDescent="0.15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</row>
    <row r="14" spans="1:33" ht="15.75" customHeight="1" x14ac:dyDescent="0.15">
      <c r="A14" s="34"/>
      <c r="B14" s="36" t="s">
        <v>73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ht="15.75" customHeight="1" x14ac:dyDescent="0.15">
      <c r="A15" s="34"/>
      <c r="B15" s="37">
        <v>3556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</row>
    <row r="16" spans="1:33" ht="15.75" customHeight="1" x14ac:dyDescent="0.15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</row>
    <row r="17" spans="1:33" ht="15.75" customHeight="1" x14ac:dyDescent="0.15">
      <c r="A17" s="34"/>
      <c r="B17" s="38" t="s">
        <v>74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</row>
    <row r="18" spans="1:33" ht="15.75" customHeight="1" x14ac:dyDescent="0.15">
      <c r="A18" s="34"/>
      <c r="B18" s="39" t="s">
        <v>75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</row>
    <row r="19" spans="1:33" ht="15.75" customHeight="1" x14ac:dyDescent="0.15">
      <c r="A19" s="34"/>
      <c r="B19" s="35"/>
      <c r="C19" s="35"/>
      <c r="D19" s="35"/>
      <c r="E19" s="35"/>
      <c r="F19" s="40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</row>
    <row r="20" spans="1:33" ht="15.75" customHeight="1" x14ac:dyDescent="0.15">
      <c r="A20" s="34"/>
      <c r="B20" s="35"/>
      <c r="C20" s="35"/>
      <c r="D20" s="35"/>
      <c r="E20" s="35"/>
      <c r="F20" s="40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</row>
    <row r="21" spans="1:33" ht="15.75" customHeight="1" x14ac:dyDescent="0.15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</row>
    <row r="22" spans="1:33" ht="15.75" customHeight="1" x14ac:dyDescent="0.15">
      <c r="A22" s="34"/>
      <c r="B22" s="35"/>
      <c r="C22" s="35"/>
      <c r="D22" s="35"/>
      <c r="E22" s="35"/>
      <c r="F22" s="40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</row>
    <row r="23" spans="1:33" ht="15.75" customHeight="1" x14ac:dyDescent="0.15">
      <c r="A23" s="34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</row>
    <row r="24" spans="1:33" ht="15.75" customHeight="1" x14ac:dyDescent="0.15">
      <c r="A24" s="34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</row>
    <row r="25" spans="1:33" ht="15.75" customHeight="1" x14ac:dyDescent="0.15">
      <c r="A25" s="34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</row>
    <row r="26" spans="1:33" ht="15.75" customHeight="1" x14ac:dyDescent="0.15">
      <c r="A26" s="34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</row>
    <row r="27" spans="1:33" ht="15.75" customHeight="1" x14ac:dyDescent="0.15">
      <c r="A27" s="34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</row>
    <row r="28" spans="1:33" ht="15.75" customHeight="1" x14ac:dyDescent="0.1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</row>
    <row r="29" spans="1:33" ht="15.75" customHeight="1" x14ac:dyDescent="0.15">
      <c r="A29" s="34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</row>
    <row r="30" spans="1:33" ht="15.75" customHeight="1" x14ac:dyDescent="0.15">
      <c r="A30" s="3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</row>
    <row r="31" spans="1:33" ht="15.75" customHeight="1" x14ac:dyDescent="0.15">
      <c r="A31" s="3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</row>
    <row r="32" spans="1:33" ht="15.75" customHeight="1" x14ac:dyDescent="0.15">
      <c r="A32" s="34"/>
      <c r="B32" s="35"/>
      <c r="C32" s="35"/>
      <c r="D32" s="35"/>
      <c r="E32" s="41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</row>
    <row r="33" spans="1:33" ht="15.75" customHeight="1" x14ac:dyDescent="0.15">
      <c r="A33" s="3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</row>
    <row r="34" spans="1:33" ht="15.75" customHeight="1" x14ac:dyDescent="0.15">
      <c r="A34" s="3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</row>
    <row r="35" spans="1:33" ht="15.75" customHeight="1" x14ac:dyDescent="0.15">
      <c r="A35" s="3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</row>
    <row r="36" spans="1:33" ht="15.75" customHeight="1" x14ac:dyDescent="0.15">
      <c r="A36" s="3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</row>
    <row r="37" spans="1:33" ht="15.75" customHeight="1" x14ac:dyDescent="0.15">
      <c r="A37" s="3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</row>
    <row r="38" spans="1:33" ht="15.75" customHeight="1" x14ac:dyDescent="0.15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</row>
    <row r="39" spans="1:33" ht="15.75" customHeight="1" x14ac:dyDescent="0.15">
      <c r="A39" s="3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</row>
    <row r="40" spans="1:33" ht="15.75" customHeight="1" x14ac:dyDescent="0.15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</row>
    <row r="41" spans="1:33" ht="15.75" customHeight="1" x14ac:dyDescent="0.15">
      <c r="A41" s="3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</row>
    <row r="42" spans="1:33" ht="15.75" customHeight="1" x14ac:dyDescent="0.15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</row>
    <row r="43" spans="1:33" ht="15.75" customHeight="1" x14ac:dyDescent="0.15">
      <c r="A43" s="3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</row>
    <row r="44" spans="1:33" ht="15.75" customHeight="1" x14ac:dyDescent="0.15">
      <c r="A44" s="3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</row>
    <row r="45" spans="1:33" ht="15.75" customHeight="1" x14ac:dyDescent="0.15">
      <c r="A45" s="3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</row>
    <row r="46" spans="1:33" ht="15.75" customHeight="1" x14ac:dyDescent="0.15">
      <c r="A46" s="3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</row>
    <row r="47" spans="1:33" ht="15.75" customHeight="1" x14ac:dyDescent="0.15">
      <c r="A47" s="3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</row>
    <row r="48" spans="1:33" ht="15.75" customHeight="1" x14ac:dyDescent="0.15">
      <c r="A48" s="3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3" ht="15.75" customHeight="1" x14ac:dyDescent="0.15">
      <c r="A49" s="3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</row>
    <row r="50" spans="1:33" ht="15.75" customHeight="1" x14ac:dyDescent="0.15">
      <c r="A50" s="3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</row>
    <row r="51" spans="1:33" ht="15.75" customHeight="1" x14ac:dyDescent="0.15">
      <c r="A51" s="3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</row>
    <row r="52" spans="1:33" ht="13" x14ac:dyDescent="0.15">
      <c r="A52" s="3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</row>
    <row r="53" spans="1:33" ht="13" x14ac:dyDescent="0.15">
      <c r="A53" s="3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</row>
    <row r="54" spans="1:33" ht="13" x14ac:dyDescent="0.15">
      <c r="A54" s="3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</row>
    <row r="55" spans="1:33" ht="13" x14ac:dyDescent="0.15">
      <c r="A55" s="3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</row>
    <row r="56" spans="1:33" ht="13" x14ac:dyDescent="0.15">
      <c r="A56" s="3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</row>
    <row r="57" spans="1:33" ht="13" x14ac:dyDescent="0.15">
      <c r="A57" s="3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</row>
    <row r="58" spans="1:33" ht="13" x14ac:dyDescent="0.15">
      <c r="A58" s="34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</row>
    <row r="59" spans="1:33" ht="13" x14ac:dyDescent="0.15">
      <c r="A59" s="34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</row>
    <row r="60" spans="1:33" ht="13" x14ac:dyDescent="0.15">
      <c r="A60" s="34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</row>
    <row r="61" spans="1:33" ht="13" x14ac:dyDescent="0.15">
      <c r="A61" s="34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</row>
    <row r="62" spans="1:33" ht="13" x14ac:dyDescent="0.15">
      <c r="A62" s="34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</row>
    <row r="63" spans="1:33" ht="13" x14ac:dyDescent="0.15">
      <c r="A63" s="34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</row>
    <row r="64" spans="1:33" ht="13" x14ac:dyDescent="0.15">
      <c r="A64" s="34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</row>
    <row r="65" spans="1:33" ht="13" x14ac:dyDescent="0.15">
      <c r="A65" s="34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</row>
    <row r="66" spans="1:33" ht="13" x14ac:dyDescent="0.15">
      <c r="A66" s="3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</row>
    <row r="67" spans="1:33" ht="13" x14ac:dyDescent="0.15">
      <c r="A67" s="34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</row>
    <row r="68" spans="1:33" ht="13" x14ac:dyDescent="0.15">
      <c r="A68" s="34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</row>
    <row r="69" spans="1:33" ht="13" x14ac:dyDescent="0.15">
      <c r="A69" s="34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</row>
    <row r="70" spans="1:33" ht="13" x14ac:dyDescent="0.15">
      <c r="A70" s="34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</row>
    <row r="71" spans="1:33" ht="13" x14ac:dyDescent="0.15">
      <c r="A71" s="34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</row>
    <row r="72" spans="1:33" ht="13" x14ac:dyDescent="0.15">
      <c r="A72" s="34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</row>
    <row r="73" spans="1:33" ht="13" x14ac:dyDescent="0.1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</row>
    <row r="74" spans="1:33" ht="13" x14ac:dyDescent="0.15">
      <c r="A74" s="34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</row>
    <row r="75" spans="1:33" ht="13" x14ac:dyDescent="0.15">
      <c r="A75" s="3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</row>
    <row r="76" spans="1:33" ht="13" x14ac:dyDescent="0.15">
      <c r="A76" s="34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</row>
    <row r="77" spans="1:33" ht="13" x14ac:dyDescent="0.15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</row>
    <row r="78" spans="1:33" ht="13" x14ac:dyDescent="0.15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</row>
    <row r="79" spans="1:33" ht="13" x14ac:dyDescent="0.15">
      <c r="A79" s="34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</row>
    <row r="80" spans="1:33" ht="13" x14ac:dyDescent="0.15">
      <c r="A80" s="34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</row>
    <row r="81" spans="1:33" ht="13" x14ac:dyDescent="0.15">
      <c r="A81" s="34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</row>
    <row r="82" spans="1:33" ht="13" x14ac:dyDescent="0.15">
      <c r="A82" s="34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</row>
    <row r="83" spans="1:33" ht="13" x14ac:dyDescent="0.15">
      <c r="A83" s="34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</row>
    <row r="84" spans="1:33" ht="13" x14ac:dyDescent="0.15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</row>
    <row r="85" spans="1:33" ht="13" x14ac:dyDescent="0.15">
      <c r="A85" s="34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</row>
    <row r="86" spans="1:33" ht="13" x14ac:dyDescent="0.15">
      <c r="A86" s="34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</row>
    <row r="87" spans="1:33" ht="13" x14ac:dyDescent="0.15">
      <c r="A87" s="34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</row>
    <row r="88" spans="1:33" ht="13" x14ac:dyDescent="0.15">
      <c r="A88" s="34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</row>
    <row r="89" spans="1:33" ht="13" x14ac:dyDescent="0.15">
      <c r="A89" s="34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0" spans="1:33" ht="13" x14ac:dyDescent="0.15">
      <c r="A90" s="34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</row>
    <row r="91" spans="1:33" ht="13" x14ac:dyDescent="0.15">
      <c r="A91" s="34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</row>
    <row r="92" spans="1:33" ht="13" x14ac:dyDescent="0.15">
      <c r="A92" s="34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</row>
    <row r="93" spans="1:33" ht="13" x14ac:dyDescent="0.15">
      <c r="A93" s="34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</row>
    <row r="94" spans="1:33" ht="13" x14ac:dyDescent="0.15">
      <c r="A94" s="34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1:33" ht="13" x14ac:dyDescent="0.15">
      <c r="A95" s="34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1:33" ht="13" x14ac:dyDescent="0.15">
      <c r="A96" s="34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spans="1:33" ht="13" x14ac:dyDescent="0.15">
      <c r="A97" s="34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</row>
    <row r="98" spans="1:33" ht="13" x14ac:dyDescent="0.15">
      <c r="A98" s="34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</row>
    <row r="99" spans="1:33" ht="13" x14ac:dyDescent="0.15">
      <c r="A99" s="34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</row>
    <row r="100" spans="1:33" ht="13" x14ac:dyDescent="0.15">
      <c r="A100" s="34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</row>
    <row r="101" spans="1:33" ht="13" x14ac:dyDescent="0.15">
      <c r="A101" s="34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</row>
    <row r="102" spans="1:33" ht="13" x14ac:dyDescent="0.15">
      <c r="A102" s="34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</row>
    <row r="103" spans="1:33" ht="13" x14ac:dyDescent="0.15">
      <c r="A103" s="34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</row>
    <row r="104" spans="1:33" ht="13" x14ac:dyDescent="0.15">
      <c r="A104" s="34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</row>
    <row r="105" spans="1:33" ht="13" x14ac:dyDescent="0.15">
      <c r="A105" s="34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</row>
    <row r="106" spans="1:33" ht="13" x14ac:dyDescent="0.15">
      <c r="A106" s="3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</row>
    <row r="107" spans="1:33" ht="13" x14ac:dyDescent="0.15">
      <c r="A107" s="34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</row>
    <row r="108" spans="1:33" ht="13" x14ac:dyDescent="0.15">
      <c r="A108" s="34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</row>
    <row r="109" spans="1:33" ht="13" x14ac:dyDescent="0.15">
      <c r="A109" s="34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</row>
    <row r="110" spans="1:33" ht="13" x14ac:dyDescent="0.15">
      <c r="A110" s="34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</row>
    <row r="111" spans="1:33" ht="13" x14ac:dyDescent="0.15">
      <c r="A111" s="34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</row>
    <row r="112" spans="1:33" ht="13" x14ac:dyDescent="0.15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</row>
    <row r="113" spans="1:33" ht="13" x14ac:dyDescent="0.15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</row>
    <row r="114" spans="1:33" ht="13" x14ac:dyDescent="0.15">
      <c r="A114" s="34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</row>
    <row r="115" spans="1:33" ht="13" x14ac:dyDescent="0.15">
      <c r="A115" s="34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</row>
    <row r="116" spans="1:33" ht="13" x14ac:dyDescent="0.15">
      <c r="A116" s="34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</row>
    <row r="117" spans="1:33" ht="13" x14ac:dyDescent="0.15">
      <c r="A117" s="34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</row>
    <row r="118" spans="1:33" ht="13" x14ac:dyDescent="0.15">
      <c r="A118" s="34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</row>
    <row r="119" spans="1:33" ht="13" x14ac:dyDescent="0.15">
      <c r="A119" s="34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</row>
    <row r="120" spans="1:33" ht="13" x14ac:dyDescent="0.15">
      <c r="A120" s="34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</row>
    <row r="121" spans="1:33" ht="13" x14ac:dyDescent="0.15">
      <c r="A121" s="34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</row>
    <row r="122" spans="1:33" ht="13" x14ac:dyDescent="0.15">
      <c r="A122" s="34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</row>
    <row r="123" spans="1:33" ht="13" x14ac:dyDescent="0.15">
      <c r="A123" s="34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</row>
    <row r="124" spans="1:33" ht="13" x14ac:dyDescent="0.15">
      <c r="A124" s="34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</row>
    <row r="125" spans="1:33" ht="13" x14ac:dyDescent="0.15">
      <c r="A125" s="34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</row>
    <row r="126" spans="1:33" ht="13" x14ac:dyDescent="0.15">
      <c r="A126" s="34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</row>
    <row r="127" spans="1:33" ht="13" x14ac:dyDescent="0.15">
      <c r="A127" s="34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</row>
    <row r="128" spans="1:33" ht="13" x14ac:dyDescent="0.15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</row>
    <row r="129" spans="1:33" ht="13" x14ac:dyDescent="0.15">
      <c r="A129" s="34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</row>
    <row r="130" spans="1:33" ht="13" x14ac:dyDescent="0.15">
      <c r="A130" s="34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</row>
    <row r="131" spans="1:33" ht="13" x14ac:dyDescent="0.15">
      <c r="A131" s="34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</row>
    <row r="132" spans="1:33" ht="13" x14ac:dyDescent="0.15">
      <c r="A132" s="34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</row>
    <row r="133" spans="1:33" ht="13" x14ac:dyDescent="0.15">
      <c r="A133" s="34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</row>
    <row r="134" spans="1:33" ht="13" x14ac:dyDescent="0.15">
      <c r="A134" s="34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</row>
    <row r="135" spans="1:33" ht="13" x14ac:dyDescent="0.15">
      <c r="A135" s="34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</row>
    <row r="136" spans="1:33" ht="13" x14ac:dyDescent="0.15">
      <c r="A136" s="34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</row>
    <row r="137" spans="1:33" ht="13" x14ac:dyDescent="0.15">
      <c r="A137" s="34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</row>
    <row r="138" spans="1:33" ht="13" x14ac:dyDescent="0.15">
      <c r="A138" s="34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</row>
    <row r="139" spans="1:33" ht="13" x14ac:dyDescent="0.15">
      <c r="A139" s="34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</row>
    <row r="140" spans="1:33" ht="13" x14ac:dyDescent="0.15">
      <c r="A140" s="34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</row>
    <row r="141" spans="1:33" ht="13" x14ac:dyDescent="0.15">
      <c r="A141" s="34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</row>
    <row r="142" spans="1:33" ht="13" x14ac:dyDescent="0.15">
      <c r="A142" s="34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</row>
    <row r="143" spans="1:33" ht="13" x14ac:dyDescent="0.15">
      <c r="A143" s="34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</row>
    <row r="144" spans="1:33" ht="13" x14ac:dyDescent="0.15">
      <c r="A144" s="34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</row>
    <row r="145" spans="1:33" ht="13" x14ac:dyDescent="0.15">
      <c r="A145" s="34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</row>
    <row r="146" spans="1:33" ht="13" x14ac:dyDescent="0.15">
      <c r="A146" s="34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</row>
    <row r="147" spans="1:33" ht="13" x14ac:dyDescent="0.15">
      <c r="A147" s="34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</row>
    <row r="148" spans="1:33" ht="13" x14ac:dyDescent="0.15">
      <c r="A148" s="34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</row>
    <row r="149" spans="1:33" ht="13" x14ac:dyDescent="0.15">
      <c r="A149" s="34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</row>
    <row r="150" spans="1:33" ht="13" x14ac:dyDescent="0.15">
      <c r="A150" s="34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</row>
    <row r="151" spans="1:33" ht="13" x14ac:dyDescent="0.15">
      <c r="A151" s="34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</row>
    <row r="152" spans="1:33" ht="13" x14ac:dyDescent="0.15">
      <c r="A152" s="34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</row>
    <row r="153" spans="1:33" ht="13" x14ac:dyDescent="0.15">
      <c r="A153" s="34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</row>
    <row r="154" spans="1:33" ht="13" x14ac:dyDescent="0.15">
      <c r="A154" s="34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</row>
    <row r="155" spans="1:33" ht="13" x14ac:dyDescent="0.15">
      <c r="A155" s="34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</row>
    <row r="156" spans="1:33" ht="13" x14ac:dyDescent="0.15">
      <c r="A156" s="34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</row>
    <row r="157" spans="1:33" ht="13" x14ac:dyDescent="0.15">
      <c r="A157" s="34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</row>
    <row r="158" spans="1:33" ht="13" x14ac:dyDescent="0.15">
      <c r="A158" s="34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</row>
    <row r="159" spans="1:33" ht="13" x14ac:dyDescent="0.15">
      <c r="A159" s="34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</row>
    <row r="160" spans="1:33" ht="13" x14ac:dyDescent="0.15">
      <c r="A160" s="34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</row>
    <row r="161" spans="1:33" ht="13" x14ac:dyDescent="0.15">
      <c r="A161" s="34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</row>
    <row r="162" spans="1:33" ht="13" x14ac:dyDescent="0.15">
      <c r="A162" s="34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</row>
    <row r="163" spans="1:33" ht="13" x14ac:dyDescent="0.15">
      <c r="A163" s="34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</row>
    <row r="164" spans="1:33" ht="13" x14ac:dyDescent="0.15">
      <c r="A164" s="34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</row>
    <row r="165" spans="1:33" ht="13" x14ac:dyDescent="0.15">
      <c r="A165" s="34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</row>
    <row r="166" spans="1:33" ht="13" x14ac:dyDescent="0.15">
      <c r="A166" s="34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</row>
    <row r="167" spans="1:33" ht="13" x14ac:dyDescent="0.15">
      <c r="A167" s="34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</row>
    <row r="168" spans="1:33" ht="13" x14ac:dyDescent="0.15">
      <c r="A168" s="34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</row>
    <row r="169" spans="1:33" ht="13" x14ac:dyDescent="0.15">
      <c r="A169" s="34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</row>
    <row r="170" spans="1:33" ht="13" x14ac:dyDescent="0.15">
      <c r="A170" s="34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</row>
    <row r="171" spans="1:33" ht="13" x14ac:dyDescent="0.15">
      <c r="A171" s="34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</row>
    <row r="172" spans="1:33" ht="13" x14ac:dyDescent="0.15">
      <c r="A172" s="34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</row>
    <row r="173" spans="1:33" ht="13" x14ac:dyDescent="0.15">
      <c r="A173" s="34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</row>
    <row r="174" spans="1:33" ht="13" x14ac:dyDescent="0.15">
      <c r="A174" s="34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</row>
    <row r="175" spans="1:33" ht="13" x14ac:dyDescent="0.15">
      <c r="A175" s="34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</row>
    <row r="176" spans="1:33" ht="13" x14ac:dyDescent="0.15">
      <c r="A176" s="34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</row>
    <row r="177" spans="1:33" ht="13" x14ac:dyDescent="0.15">
      <c r="A177" s="34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</row>
    <row r="178" spans="1:33" ht="13" x14ac:dyDescent="0.15">
      <c r="A178" s="34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</row>
    <row r="179" spans="1:33" ht="13" x14ac:dyDescent="0.15">
      <c r="A179" s="34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</row>
    <row r="180" spans="1:33" ht="13" x14ac:dyDescent="0.15">
      <c r="A180" s="34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</row>
    <row r="181" spans="1:33" ht="13" x14ac:dyDescent="0.15">
      <c r="A181" s="34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</row>
    <row r="182" spans="1:33" ht="13" x14ac:dyDescent="0.15">
      <c r="A182" s="34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</row>
    <row r="183" spans="1:33" ht="13" x14ac:dyDescent="0.15">
      <c r="A183" s="34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</row>
    <row r="184" spans="1:33" ht="13" x14ac:dyDescent="0.15">
      <c r="A184" s="34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</row>
    <row r="185" spans="1:33" ht="13" x14ac:dyDescent="0.15">
      <c r="A185" s="34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</row>
    <row r="186" spans="1:33" ht="13" x14ac:dyDescent="0.15">
      <c r="A186" s="34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</row>
    <row r="187" spans="1:33" ht="13" x14ac:dyDescent="0.15">
      <c r="A187" s="34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</row>
    <row r="188" spans="1:33" ht="13" x14ac:dyDescent="0.15">
      <c r="A188" s="34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</row>
    <row r="189" spans="1:33" ht="13" x14ac:dyDescent="0.15">
      <c r="A189" s="34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</row>
    <row r="190" spans="1:33" ht="13" x14ac:dyDescent="0.15">
      <c r="A190" s="34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</row>
    <row r="191" spans="1:33" ht="13" x14ac:dyDescent="0.15">
      <c r="A191" s="34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</row>
    <row r="192" spans="1:33" ht="13" x14ac:dyDescent="0.15">
      <c r="A192" s="34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</row>
    <row r="193" spans="1:33" ht="13" x14ac:dyDescent="0.15">
      <c r="A193" s="34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</row>
    <row r="194" spans="1:33" ht="13" x14ac:dyDescent="0.15">
      <c r="A194" s="34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</row>
    <row r="195" spans="1:33" ht="13" x14ac:dyDescent="0.15">
      <c r="A195" s="34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</row>
    <row r="196" spans="1:33" ht="13" x14ac:dyDescent="0.15">
      <c r="A196" s="34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</row>
    <row r="197" spans="1:33" ht="13" x14ac:dyDescent="0.15">
      <c r="A197" s="34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</row>
    <row r="198" spans="1:33" ht="13" x14ac:dyDescent="0.15">
      <c r="A198" s="34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</row>
    <row r="199" spans="1:33" ht="13" x14ac:dyDescent="0.15">
      <c r="A199" s="34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</row>
    <row r="200" spans="1:33" ht="13" x14ac:dyDescent="0.15">
      <c r="A200" s="34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</row>
    <row r="201" spans="1:33" ht="13" x14ac:dyDescent="0.15">
      <c r="A201" s="34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</row>
    <row r="202" spans="1:33" ht="13" x14ac:dyDescent="0.15">
      <c r="A202" s="34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</row>
    <row r="203" spans="1:33" ht="13" x14ac:dyDescent="0.15">
      <c r="A203" s="34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</row>
    <row r="204" spans="1:33" ht="13" x14ac:dyDescent="0.15">
      <c r="A204" s="34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</row>
    <row r="205" spans="1:33" ht="13" x14ac:dyDescent="0.15">
      <c r="A205" s="34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</row>
    <row r="206" spans="1:33" ht="13" x14ac:dyDescent="0.15">
      <c r="A206" s="34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</row>
    <row r="207" spans="1:33" ht="13" x14ac:dyDescent="0.15">
      <c r="A207" s="34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</row>
    <row r="208" spans="1:33" ht="13" x14ac:dyDescent="0.15">
      <c r="A208" s="34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</row>
    <row r="209" spans="1:33" ht="13" x14ac:dyDescent="0.15">
      <c r="A209" s="34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</row>
    <row r="210" spans="1:33" ht="13" x14ac:dyDescent="0.15">
      <c r="A210" s="34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</row>
    <row r="211" spans="1:33" ht="13" x14ac:dyDescent="0.15">
      <c r="A211" s="34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</row>
    <row r="212" spans="1:33" ht="13" x14ac:dyDescent="0.15">
      <c r="A212" s="34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</row>
    <row r="213" spans="1:33" ht="13" x14ac:dyDescent="0.15">
      <c r="A213" s="34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</row>
    <row r="214" spans="1:33" ht="13" x14ac:dyDescent="0.15">
      <c r="A214" s="34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</row>
    <row r="215" spans="1:33" ht="13" x14ac:dyDescent="0.15">
      <c r="A215" s="34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</row>
    <row r="216" spans="1:33" ht="13" x14ac:dyDescent="0.15">
      <c r="A216" s="34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</row>
    <row r="217" spans="1:33" ht="13" x14ac:dyDescent="0.15">
      <c r="A217" s="34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</row>
    <row r="218" spans="1:33" ht="13" x14ac:dyDescent="0.15">
      <c r="A218" s="34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</row>
    <row r="219" spans="1:33" ht="13" x14ac:dyDescent="0.15">
      <c r="A219" s="34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</row>
    <row r="220" spans="1:33" ht="13" x14ac:dyDescent="0.15">
      <c r="A220" s="34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</row>
    <row r="221" spans="1:33" ht="13" x14ac:dyDescent="0.15">
      <c r="A221" s="34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</row>
    <row r="222" spans="1:33" ht="13" x14ac:dyDescent="0.15">
      <c r="A222" s="34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</row>
    <row r="223" spans="1:33" ht="13" x14ac:dyDescent="0.15">
      <c r="A223" s="34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</row>
    <row r="224" spans="1:33" ht="13" x14ac:dyDescent="0.15">
      <c r="A224" s="34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</row>
    <row r="225" spans="1:33" ht="13" x14ac:dyDescent="0.15">
      <c r="A225" s="34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</row>
    <row r="226" spans="1:33" ht="13" x14ac:dyDescent="0.15">
      <c r="A226" s="34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</row>
    <row r="227" spans="1:33" ht="13" x14ac:dyDescent="0.15">
      <c r="A227" s="34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</row>
    <row r="228" spans="1:33" ht="13" x14ac:dyDescent="0.15">
      <c r="A228" s="34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</row>
    <row r="229" spans="1:33" ht="13" x14ac:dyDescent="0.15">
      <c r="A229" s="34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</row>
    <row r="230" spans="1:33" ht="13" x14ac:dyDescent="0.15">
      <c r="A230" s="34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</row>
    <row r="231" spans="1:33" ht="13" x14ac:dyDescent="0.15">
      <c r="A231" s="34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</row>
    <row r="232" spans="1:33" ht="13" x14ac:dyDescent="0.15">
      <c r="A232" s="34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</row>
    <row r="233" spans="1:33" ht="13" x14ac:dyDescent="0.15">
      <c r="A233" s="34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</row>
    <row r="234" spans="1:33" ht="13" x14ac:dyDescent="0.15">
      <c r="A234" s="34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</row>
    <row r="235" spans="1:33" ht="13" x14ac:dyDescent="0.15">
      <c r="A235" s="34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</row>
    <row r="236" spans="1:33" ht="13" x14ac:dyDescent="0.15">
      <c r="A236" s="34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</row>
    <row r="237" spans="1:33" ht="13" x14ac:dyDescent="0.15">
      <c r="A237" s="34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</row>
    <row r="238" spans="1:33" ht="13" x14ac:dyDescent="0.15">
      <c r="A238" s="34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</row>
    <row r="239" spans="1:33" ht="13" x14ac:dyDescent="0.15">
      <c r="A239" s="34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</row>
    <row r="240" spans="1:33" ht="13" x14ac:dyDescent="0.15">
      <c r="A240" s="34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</row>
    <row r="241" spans="1:33" ht="13" x14ac:dyDescent="0.15">
      <c r="A241" s="34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</row>
    <row r="242" spans="1:33" ht="13" x14ac:dyDescent="0.15">
      <c r="A242" s="34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</row>
    <row r="243" spans="1:33" ht="13" x14ac:dyDescent="0.15">
      <c r="A243" s="34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</row>
    <row r="244" spans="1:33" ht="13" x14ac:dyDescent="0.15">
      <c r="A244" s="34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</row>
    <row r="245" spans="1:33" ht="13" x14ac:dyDescent="0.15">
      <c r="A245" s="34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</row>
    <row r="246" spans="1:33" ht="13" x14ac:dyDescent="0.15">
      <c r="A246" s="34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</row>
    <row r="247" spans="1:33" ht="13" x14ac:dyDescent="0.15">
      <c r="A247" s="34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</row>
    <row r="248" spans="1:33" ht="13" x14ac:dyDescent="0.15">
      <c r="A248" s="34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</row>
    <row r="249" spans="1:33" ht="13" x14ac:dyDescent="0.15">
      <c r="A249" s="34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</row>
    <row r="250" spans="1:33" ht="13" x14ac:dyDescent="0.15">
      <c r="A250" s="34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</row>
    <row r="251" spans="1:33" ht="13" x14ac:dyDescent="0.15">
      <c r="A251" s="34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</row>
    <row r="252" spans="1:33" ht="13" x14ac:dyDescent="0.15">
      <c r="A252" s="34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</row>
    <row r="253" spans="1:33" ht="13" x14ac:dyDescent="0.15">
      <c r="A253" s="34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</row>
    <row r="254" spans="1:33" ht="13" x14ac:dyDescent="0.15">
      <c r="A254" s="34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</row>
    <row r="255" spans="1:33" ht="13" x14ac:dyDescent="0.15">
      <c r="A255" s="34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</row>
    <row r="256" spans="1:33" ht="13" x14ac:dyDescent="0.15">
      <c r="A256" s="34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</row>
    <row r="257" spans="1:33" ht="13" x14ac:dyDescent="0.15">
      <c r="A257" s="34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</row>
    <row r="258" spans="1:33" ht="13" x14ac:dyDescent="0.15">
      <c r="A258" s="34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</row>
    <row r="259" spans="1:33" ht="13" x14ac:dyDescent="0.15">
      <c r="A259" s="34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</row>
    <row r="260" spans="1:33" ht="13" x14ac:dyDescent="0.15">
      <c r="A260" s="34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</row>
    <row r="261" spans="1:33" ht="13" x14ac:dyDescent="0.15">
      <c r="A261" s="34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</row>
    <row r="262" spans="1:33" ht="13" x14ac:dyDescent="0.15">
      <c r="A262" s="34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</row>
    <row r="263" spans="1:33" ht="13" x14ac:dyDescent="0.15">
      <c r="A263" s="34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</row>
    <row r="264" spans="1:33" ht="13" x14ac:dyDescent="0.15">
      <c r="A264" s="34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</row>
    <row r="265" spans="1:33" ht="13" x14ac:dyDescent="0.15">
      <c r="A265" s="34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</row>
    <row r="266" spans="1:33" ht="13" x14ac:dyDescent="0.15">
      <c r="A266" s="34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</row>
    <row r="267" spans="1:33" ht="13" x14ac:dyDescent="0.15">
      <c r="A267" s="34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</row>
    <row r="268" spans="1:33" ht="13" x14ac:dyDescent="0.15">
      <c r="A268" s="34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</row>
    <row r="269" spans="1:33" ht="13" x14ac:dyDescent="0.15">
      <c r="A269" s="34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</row>
    <row r="270" spans="1:33" ht="13" x14ac:dyDescent="0.15">
      <c r="A270" s="34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</row>
    <row r="271" spans="1:33" ht="13" x14ac:dyDescent="0.15">
      <c r="A271" s="34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</row>
    <row r="272" spans="1:33" ht="13" x14ac:dyDescent="0.15">
      <c r="A272" s="34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</row>
    <row r="273" spans="1:33" ht="13" x14ac:dyDescent="0.15">
      <c r="A273" s="34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</row>
    <row r="274" spans="1:33" ht="13" x14ac:dyDescent="0.15">
      <c r="A274" s="34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</row>
    <row r="275" spans="1:33" ht="13" x14ac:dyDescent="0.15">
      <c r="A275" s="34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</row>
    <row r="276" spans="1:33" ht="13" x14ac:dyDescent="0.15">
      <c r="A276" s="34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</row>
    <row r="277" spans="1:33" ht="13" x14ac:dyDescent="0.15">
      <c r="A277" s="34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</row>
    <row r="278" spans="1:33" ht="13" x14ac:dyDescent="0.15">
      <c r="A278" s="34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</row>
    <row r="279" spans="1:33" ht="13" x14ac:dyDescent="0.15">
      <c r="A279" s="34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</row>
    <row r="280" spans="1:33" ht="13" x14ac:dyDescent="0.15">
      <c r="A280" s="34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</row>
    <row r="281" spans="1:33" ht="13" x14ac:dyDescent="0.15">
      <c r="A281" s="34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</row>
    <row r="282" spans="1:33" ht="13" x14ac:dyDescent="0.15">
      <c r="A282" s="34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</row>
    <row r="283" spans="1:33" ht="13" x14ac:dyDescent="0.15">
      <c r="A283" s="34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</row>
    <row r="284" spans="1:33" ht="13" x14ac:dyDescent="0.15">
      <c r="A284" s="34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</row>
    <row r="285" spans="1:33" ht="13" x14ac:dyDescent="0.15">
      <c r="A285" s="34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</row>
    <row r="286" spans="1:33" ht="13" x14ac:dyDescent="0.15">
      <c r="A286" s="34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</row>
    <row r="287" spans="1:33" ht="13" x14ac:dyDescent="0.15">
      <c r="A287" s="34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</row>
    <row r="288" spans="1:33" ht="13" x14ac:dyDescent="0.15">
      <c r="A288" s="34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</row>
    <row r="289" spans="1:33" ht="13" x14ac:dyDescent="0.15">
      <c r="A289" s="34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</row>
    <row r="290" spans="1:33" ht="13" x14ac:dyDescent="0.15">
      <c r="A290" s="34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</row>
    <row r="291" spans="1:33" ht="13" x14ac:dyDescent="0.15">
      <c r="A291" s="34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</row>
    <row r="292" spans="1:33" ht="13" x14ac:dyDescent="0.15">
      <c r="A292" s="34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</row>
    <row r="293" spans="1:33" ht="13" x14ac:dyDescent="0.15">
      <c r="A293" s="34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</row>
    <row r="294" spans="1:33" ht="13" x14ac:dyDescent="0.15">
      <c r="A294" s="34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</row>
    <row r="295" spans="1:33" ht="13" x14ac:dyDescent="0.15">
      <c r="A295" s="34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</row>
    <row r="296" spans="1:33" ht="13" x14ac:dyDescent="0.15">
      <c r="A296" s="34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</row>
    <row r="297" spans="1:33" ht="13" x14ac:dyDescent="0.15">
      <c r="A297" s="34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</row>
    <row r="298" spans="1:33" ht="13" x14ac:dyDescent="0.15">
      <c r="A298" s="34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</row>
    <row r="299" spans="1:33" ht="13" x14ac:dyDescent="0.15">
      <c r="A299" s="34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</row>
    <row r="300" spans="1:33" ht="13" x14ac:dyDescent="0.15">
      <c r="A300" s="34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</row>
    <row r="301" spans="1:33" ht="13" x14ac:dyDescent="0.15">
      <c r="A301" s="34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</row>
    <row r="302" spans="1:33" ht="13" x14ac:dyDescent="0.15">
      <c r="A302" s="34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</row>
    <row r="303" spans="1:33" ht="13" x14ac:dyDescent="0.15">
      <c r="A303" s="34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</row>
    <row r="304" spans="1:33" ht="13" x14ac:dyDescent="0.15">
      <c r="A304" s="34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</row>
    <row r="305" spans="1:33" ht="13" x14ac:dyDescent="0.15">
      <c r="A305" s="34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</row>
    <row r="306" spans="1:33" ht="13" x14ac:dyDescent="0.15">
      <c r="A306" s="34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</row>
    <row r="307" spans="1:33" ht="13" x14ac:dyDescent="0.15">
      <c r="A307" s="34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</row>
    <row r="308" spans="1:33" ht="13" x14ac:dyDescent="0.15">
      <c r="A308" s="34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</row>
    <row r="309" spans="1:33" ht="13" x14ac:dyDescent="0.15">
      <c r="A309" s="34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</row>
    <row r="310" spans="1:33" ht="13" x14ac:dyDescent="0.15">
      <c r="A310" s="34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</row>
    <row r="311" spans="1:33" ht="13" x14ac:dyDescent="0.15">
      <c r="A311" s="34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</row>
    <row r="312" spans="1:33" ht="13" x14ac:dyDescent="0.15">
      <c r="A312" s="34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</row>
    <row r="313" spans="1:33" ht="13" x14ac:dyDescent="0.15">
      <c r="A313" s="34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</row>
    <row r="314" spans="1:33" ht="13" x14ac:dyDescent="0.15">
      <c r="A314" s="34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</row>
    <row r="315" spans="1:33" ht="13" x14ac:dyDescent="0.15">
      <c r="A315" s="34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</row>
    <row r="316" spans="1:33" ht="13" x14ac:dyDescent="0.15">
      <c r="A316" s="34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</row>
    <row r="317" spans="1:33" ht="13" x14ac:dyDescent="0.15">
      <c r="A317" s="34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</row>
    <row r="318" spans="1:33" ht="13" x14ac:dyDescent="0.15">
      <c r="A318" s="34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</row>
    <row r="319" spans="1:33" ht="13" x14ac:dyDescent="0.15">
      <c r="A319" s="34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</row>
    <row r="320" spans="1:33" ht="13" x14ac:dyDescent="0.15">
      <c r="A320" s="34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</row>
    <row r="321" spans="1:33" ht="13" x14ac:dyDescent="0.15">
      <c r="A321" s="34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</row>
    <row r="322" spans="1:33" ht="13" x14ac:dyDescent="0.15">
      <c r="A322" s="34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</row>
    <row r="323" spans="1:33" ht="13" x14ac:dyDescent="0.15">
      <c r="A323" s="34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</row>
    <row r="324" spans="1:33" ht="13" x14ac:dyDescent="0.15">
      <c r="A324" s="34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</row>
    <row r="325" spans="1:33" ht="13" x14ac:dyDescent="0.15">
      <c r="A325" s="34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</row>
    <row r="326" spans="1:33" ht="13" x14ac:dyDescent="0.15">
      <c r="A326" s="34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</row>
    <row r="327" spans="1:33" ht="13" x14ac:dyDescent="0.15">
      <c r="A327" s="34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</row>
    <row r="328" spans="1:33" ht="13" x14ac:dyDescent="0.15">
      <c r="A328" s="34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</row>
    <row r="329" spans="1:33" ht="13" x14ac:dyDescent="0.15">
      <c r="A329" s="34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</row>
    <row r="330" spans="1:33" ht="13" x14ac:dyDescent="0.15">
      <c r="A330" s="34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</row>
    <row r="331" spans="1:33" ht="13" x14ac:dyDescent="0.15">
      <c r="A331" s="34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</row>
    <row r="332" spans="1:33" ht="13" x14ac:dyDescent="0.15">
      <c r="A332" s="34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</row>
    <row r="333" spans="1:33" ht="13" x14ac:dyDescent="0.15">
      <c r="A333" s="34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</row>
    <row r="334" spans="1:33" ht="13" x14ac:dyDescent="0.15">
      <c r="A334" s="34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</row>
    <row r="335" spans="1:33" ht="13" x14ac:dyDescent="0.15">
      <c r="A335" s="34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</row>
    <row r="336" spans="1:33" ht="13" x14ac:dyDescent="0.15">
      <c r="A336" s="34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</row>
    <row r="337" spans="1:33" ht="13" x14ac:dyDescent="0.15">
      <c r="A337" s="34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</row>
    <row r="338" spans="1:33" ht="13" x14ac:dyDescent="0.15">
      <c r="A338" s="34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</row>
    <row r="339" spans="1:33" ht="13" x14ac:dyDescent="0.15">
      <c r="A339" s="34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</row>
    <row r="340" spans="1:33" ht="13" x14ac:dyDescent="0.15">
      <c r="A340" s="34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</row>
    <row r="341" spans="1:33" ht="13" x14ac:dyDescent="0.15">
      <c r="A341" s="34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</row>
    <row r="342" spans="1:33" ht="13" x14ac:dyDescent="0.15">
      <c r="A342" s="34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</row>
    <row r="343" spans="1:33" ht="13" x14ac:dyDescent="0.15">
      <c r="A343" s="34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</row>
    <row r="344" spans="1:33" ht="13" x14ac:dyDescent="0.15">
      <c r="A344" s="34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</row>
    <row r="345" spans="1:33" ht="13" x14ac:dyDescent="0.15">
      <c r="A345" s="34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</row>
    <row r="346" spans="1:33" ht="13" x14ac:dyDescent="0.15">
      <c r="A346" s="34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</row>
    <row r="347" spans="1:33" ht="13" x14ac:dyDescent="0.15">
      <c r="A347" s="34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</row>
    <row r="348" spans="1:33" ht="13" x14ac:dyDescent="0.15">
      <c r="A348" s="34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</row>
    <row r="349" spans="1:33" ht="13" x14ac:dyDescent="0.15">
      <c r="A349" s="34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</row>
    <row r="350" spans="1:33" ht="13" x14ac:dyDescent="0.15">
      <c r="A350" s="34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</row>
    <row r="351" spans="1:33" ht="13" x14ac:dyDescent="0.15">
      <c r="A351" s="34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</row>
    <row r="352" spans="1:33" ht="13" x14ac:dyDescent="0.15">
      <c r="A352" s="34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</row>
    <row r="353" spans="1:33" ht="13" x14ac:dyDescent="0.15">
      <c r="A353" s="34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</row>
    <row r="354" spans="1:33" ht="13" x14ac:dyDescent="0.15">
      <c r="A354" s="34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</row>
    <row r="355" spans="1:33" ht="13" x14ac:dyDescent="0.15">
      <c r="A355" s="34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</row>
    <row r="356" spans="1:33" ht="13" x14ac:dyDescent="0.15">
      <c r="A356" s="34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</row>
    <row r="357" spans="1:33" ht="13" x14ac:dyDescent="0.15">
      <c r="A357" s="34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</row>
    <row r="358" spans="1:33" ht="13" x14ac:dyDescent="0.15">
      <c r="A358" s="34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</row>
    <row r="359" spans="1:33" ht="13" x14ac:dyDescent="0.15">
      <c r="A359" s="34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</row>
    <row r="360" spans="1:33" ht="13" x14ac:dyDescent="0.15">
      <c r="A360" s="34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</row>
    <row r="361" spans="1:33" ht="13" x14ac:dyDescent="0.15">
      <c r="A361" s="34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</row>
    <row r="362" spans="1:33" ht="13" x14ac:dyDescent="0.15">
      <c r="A362" s="34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</row>
    <row r="363" spans="1:33" ht="13" x14ac:dyDescent="0.15">
      <c r="A363" s="34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</row>
    <row r="364" spans="1:33" ht="13" x14ac:dyDescent="0.15">
      <c r="A364" s="34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</row>
    <row r="365" spans="1:33" ht="13" x14ac:dyDescent="0.15">
      <c r="A365" s="34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</row>
    <row r="366" spans="1:33" ht="13" x14ac:dyDescent="0.15">
      <c r="A366" s="34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</row>
    <row r="367" spans="1:33" ht="13" x14ac:dyDescent="0.15">
      <c r="A367" s="34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</row>
    <row r="368" spans="1:33" ht="13" x14ac:dyDescent="0.15">
      <c r="A368" s="34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</row>
    <row r="369" spans="1:33" ht="13" x14ac:dyDescent="0.15">
      <c r="A369" s="34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</row>
    <row r="370" spans="1:33" ht="13" x14ac:dyDescent="0.15">
      <c r="A370" s="34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</row>
    <row r="371" spans="1:33" ht="13" x14ac:dyDescent="0.15">
      <c r="A371" s="34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</row>
    <row r="372" spans="1:33" ht="13" x14ac:dyDescent="0.15">
      <c r="A372" s="34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</row>
    <row r="373" spans="1:33" ht="13" x14ac:dyDescent="0.15">
      <c r="A373" s="34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</row>
    <row r="374" spans="1:33" ht="13" x14ac:dyDescent="0.15">
      <c r="A374" s="34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</row>
    <row r="375" spans="1:33" ht="13" x14ac:dyDescent="0.15">
      <c r="A375" s="34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</row>
    <row r="376" spans="1:33" ht="13" x14ac:dyDescent="0.15">
      <c r="A376" s="34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</row>
    <row r="377" spans="1:33" ht="13" x14ac:dyDescent="0.15">
      <c r="A377" s="34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</row>
    <row r="378" spans="1:33" ht="13" x14ac:dyDescent="0.15">
      <c r="A378" s="34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</row>
    <row r="379" spans="1:33" ht="13" x14ac:dyDescent="0.15">
      <c r="A379" s="34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</row>
    <row r="380" spans="1:33" ht="13" x14ac:dyDescent="0.15">
      <c r="A380" s="34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</row>
    <row r="381" spans="1:33" ht="13" x14ac:dyDescent="0.15">
      <c r="A381" s="34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</row>
    <row r="382" spans="1:33" ht="13" x14ac:dyDescent="0.15">
      <c r="A382" s="34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</row>
    <row r="383" spans="1:33" ht="13" x14ac:dyDescent="0.15">
      <c r="A383" s="34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</row>
    <row r="384" spans="1:33" ht="13" x14ac:dyDescent="0.15">
      <c r="A384" s="34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</row>
    <row r="385" spans="1:33" ht="13" x14ac:dyDescent="0.15">
      <c r="A385" s="34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</row>
    <row r="386" spans="1:33" ht="13" x14ac:dyDescent="0.15">
      <c r="A386" s="34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</row>
    <row r="387" spans="1:33" ht="13" x14ac:dyDescent="0.15">
      <c r="A387" s="34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</row>
    <row r="388" spans="1:33" ht="13" x14ac:dyDescent="0.15">
      <c r="A388" s="34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</row>
    <row r="389" spans="1:33" ht="13" x14ac:dyDescent="0.15">
      <c r="A389" s="34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</row>
    <row r="390" spans="1:33" ht="13" x14ac:dyDescent="0.15">
      <c r="A390" s="34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</row>
    <row r="391" spans="1:33" ht="13" x14ac:dyDescent="0.15">
      <c r="A391" s="34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</row>
    <row r="392" spans="1:33" ht="13" x14ac:dyDescent="0.15">
      <c r="A392" s="34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</row>
    <row r="393" spans="1:33" ht="13" x14ac:dyDescent="0.15">
      <c r="A393" s="34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</row>
    <row r="394" spans="1:33" ht="13" x14ac:dyDescent="0.15">
      <c r="A394" s="34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</row>
    <row r="395" spans="1:33" ht="13" x14ac:dyDescent="0.15">
      <c r="A395" s="34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</row>
    <row r="396" spans="1:33" ht="13" x14ac:dyDescent="0.15">
      <c r="A396" s="34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</row>
    <row r="397" spans="1:33" ht="13" x14ac:dyDescent="0.15">
      <c r="A397" s="34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</row>
    <row r="398" spans="1:33" ht="13" x14ac:dyDescent="0.15">
      <c r="A398" s="34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</row>
    <row r="399" spans="1:33" ht="13" x14ac:dyDescent="0.15">
      <c r="A399" s="34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</row>
    <row r="400" spans="1:33" ht="13" x14ac:dyDescent="0.15">
      <c r="A400" s="34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</row>
    <row r="401" spans="1:33" ht="13" x14ac:dyDescent="0.15">
      <c r="A401" s="34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</row>
    <row r="402" spans="1:33" ht="13" x14ac:dyDescent="0.15">
      <c r="A402" s="34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</row>
    <row r="403" spans="1:33" ht="13" x14ac:dyDescent="0.15">
      <c r="A403" s="34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</row>
    <row r="404" spans="1:33" ht="13" x14ac:dyDescent="0.15">
      <c r="A404" s="34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</row>
    <row r="405" spans="1:33" ht="13" x14ac:dyDescent="0.15">
      <c r="A405" s="34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</row>
    <row r="406" spans="1:33" ht="13" x14ac:dyDescent="0.15">
      <c r="A406" s="34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</row>
    <row r="407" spans="1:33" ht="13" x14ac:dyDescent="0.15">
      <c r="A407" s="34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</row>
    <row r="408" spans="1:33" ht="13" x14ac:dyDescent="0.15">
      <c r="A408" s="34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</row>
    <row r="409" spans="1:33" ht="13" x14ac:dyDescent="0.15">
      <c r="A409" s="34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</row>
    <row r="410" spans="1:33" ht="13" x14ac:dyDescent="0.15">
      <c r="A410" s="34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</row>
    <row r="411" spans="1:33" ht="13" x14ac:dyDescent="0.15">
      <c r="A411" s="34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</row>
    <row r="412" spans="1:33" ht="13" x14ac:dyDescent="0.15">
      <c r="A412" s="34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</row>
    <row r="413" spans="1:33" ht="13" x14ac:dyDescent="0.15">
      <c r="A413" s="34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</row>
    <row r="414" spans="1:33" ht="13" x14ac:dyDescent="0.15">
      <c r="A414" s="34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</row>
    <row r="415" spans="1:33" ht="13" x14ac:dyDescent="0.15">
      <c r="A415" s="34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</row>
    <row r="416" spans="1:33" ht="13" x14ac:dyDescent="0.15">
      <c r="A416" s="34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</row>
    <row r="417" spans="1:33" ht="13" x14ac:dyDescent="0.15">
      <c r="A417" s="34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</row>
    <row r="418" spans="1:33" ht="13" x14ac:dyDescent="0.15">
      <c r="A418" s="34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</row>
    <row r="419" spans="1:33" ht="13" x14ac:dyDescent="0.15">
      <c r="A419" s="34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</row>
    <row r="420" spans="1:33" ht="13" x14ac:dyDescent="0.15">
      <c r="A420" s="34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</row>
    <row r="421" spans="1:33" ht="13" x14ac:dyDescent="0.15">
      <c r="A421" s="34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</row>
    <row r="422" spans="1:33" ht="13" x14ac:dyDescent="0.15">
      <c r="A422" s="34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</row>
    <row r="423" spans="1:33" ht="13" x14ac:dyDescent="0.15">
      <c r="A423" s="34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</row>
    <row r="424" spans="1:33" ht="13" x14ac:dyDescent="0.15">
      <c r="A424" s="34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</row>
    <row r="425" spans="1:33" ht="13" x14ac:dyDescent="0.15">
      <c r="A425" s="34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</row>
    <row r="426" spans="1:33" ht="13" x14ac:dyDescent="0.15">
      <c r="A426" s="34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</row>
    <row r="427" spans="1:33" ht="13" x14ac:dyDescent="0.15">
      <c r="A427" s="34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</row>
    <row r="428" spans="1:33" ht="13" x14ac:dyDescent="0.15">
      <c r="A428" s="34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</row>
    <row r="429" spans="1:33" ht="13" x14ac:dyDescent="0.15">
      <c r="A429" s="34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</row>
    <row r="430" spans="1:33" ht="13" x14ac:dyDescent="0.15">
      <c r="A430" s="34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</row>
    <row r="431" spans="1:33" ht="13" x14ac:dyDescent="0.15">
      <c r="A431" s="34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</row>
    <row r="432" spans="1:33" ht="13" x14ac:dyDescent="0.15">
      <c r="A432" s="34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</row>
    <row r="433" spans="1:33" ht="13" x14ac:dyDescent="0.15">
      <c r="A433" s="34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</row>
    <row r="434" spans="1:33" ht="13" x14ac:dyDescent="0.15">
      <c r="A434" s="34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</row>
    <row r="435" spans="1:33" ht="13" x14ac:dyDescent="0.15">
      <c r="A435" s="34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</row>
    <row r="436" spans="1:33" ht="13" x14ac:dyDescent="0.15">
      <c r="A436" s="34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</row>
    <row r="437" spans="1:33" ht="13" x14ac:dyDescent="0.15">
      <c r="A437" s="34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</row>
    <row r="438" spans="1:33" ht="13" x14ac:dyDescent="0.15">
      <c r="A438" s="34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</row>
    <row r="439" spans="1:33" ht="13" x14ac:dyDescent="0.15">
      <c r="A439" s="34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</row>
    <row r="440" spans="1:33" ht="13" x14ac:dyDescent="0.15">
      <c r="A440" s="34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</row>
    <row r="441" spans="1:33" ht="13" x14ac:dyDescent="0.15">
      <c r="A441" s="34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</row>
    <row r="442" spans="1:33" ht="13" x14ac:dyDescent="0.15">
      <c r="A442" s="34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</row>
    <row r="443" spans="1:33" ht="13" x14ac:dyDescent="0.15">
      <c r="A443" s="34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</row>
    <row r="444" spans="1:33" ht="13" x14ac:dyDescent="0.15">
      <c r="A444" s="34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</row>
    <row r="445" spans="1:33" ht="13" x14ac:dyDescent="0.15">
      <c r="A445" s="34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</row>
    <row r="446" spans="1:33" ht="13" x14ac:dyDescent="0.15">
      <c r="A446" s="34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</row>
    <row r="447" spans="1:33" ht="13" x14ac:dyDescent="0.15">
      <c r="A447" s="34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</row>
    <row r="448" spans="1:33" ht="13" x14ac:dyDescent="0.15">
      <c r="A448" s="34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</row>
    <row r="449" spans="1:33" ht="13" x14ac:dyDescent="0.15">
      <c r="A449" s="34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</row>
    <row r="450" spans="1:33" ht="13" x14ac:dyDescent="0.15">
      <c r="A450" s="34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</row>
    <row r="451" spans="1:33" ht="13" x14ac:dyDescent="0.15">
      <c r="A451" s="34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</row>
    <row r="452" spans="1:33" ht="13" x14ac:dyDescent="0.15">
      <c r="A452" s="34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</row>
    <row r="453" spans="1:33" ht="13" x14ac:dyDescent="0.15">
      <c r="A453" s="34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</row>
    <row r="454" spans="1:33" ht="13" x14ac:dyDescent="0.15">
      <c r="A454" s="34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</row>
    <row r="455" spans="1:33" ht="13" x14ac:dyDescent="0.15">
      <c r="A455" s="34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</row>
    <row r="456" spans="1:33" ht="13" x14ac:dyDescent="0.15">
      <c r="A456" s="34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</row>
    <row r="457" spans="1:33" ht="13" x14ac:dyDescent="0.15">
      <c r="A457" s="34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</row>
    <row r="458" spans="1:33" ht="13" x14ac:dyDescent="0.15">
      <c r="A458" s="34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</row>
    <row r="459" spans="1:33" ht="13" x14ac:dyDescent="0.15">
      <c r="A459" s="34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</row>
    <row r="460" spans="1:33" ht="13" x14ac:dyDescent="0.15">
      <c r="A460" s="34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</row>
    <row r="461" spans="1:33" ht="13" x14ac:dyDescent="0.15">
      <c r="A461" s="34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</row>
    <row r="462" spans="1:33" ht="13" x14ac:dyDescent="0.15">
      <c r="A462" s="34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</row>
    <row r="463" spans="1:33" ht="13" x14ac:dyDescent="0.15">
      <c r="A463" s="34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</row>
    <row r="464" spans="1:33" ht="13" x14ac:dyDescent="0.15">
      <c r="A464" s="34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</row>
    <row r="465" spans="1:33" ht="13" x14ac:dyDescent="0.15">
      <c r="A465" s="34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</row>
    <row r="466" spans="1:33" ht="13" x14ac:dyDescent="0.15">
      <c r="A466" s="34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</row>
    <row r="467" spans="1:33" ht="13" x14ac:dyDescent="0.15">
      <c r="A467" s="34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</row>
    <row r="468" spans="1:33" ht="13" x14ac:dyDescent="0.15">
      <c r="A468" s="34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</row>
    <row r="469" spans="1:33" ht="13" x14ac:dyDescent="0.15">
      <c r="A469" s="34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</row>
    <row r="470" spans="1:33" ht="13" x14ac:dyDescent="0.15">
      <c r="A470" s="34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</row>
    <row r="471" spans="1:33" ht="13" x14ac:dyDescent="0.15">
      <c r="A471" s="34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</row>
    <row r="472" spans="1:33" ht="13" x14ac:dyDescent="0.15">
      <c r="A472" s="34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</row>
    <row r="473" spans="1:33" ht="13" x14ac:dyDescent="0.15">
      <c r="A473" s="34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</row>
    <row r="474" spans="1:33" ht="13" x14ac:dyDescent="0.15">
      <c r="A474" s="34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</row>
    <row r="475" spans="1:33" ht="13" x14ac:dyDescent="0.15">
      <c r="A475" s="34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</row>
    <row r="476" spans="1:33" ht="13" x14ac:dyDescent="0.15">
      <c r="A476" s="34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</row>
    <row r="477" spans="1:33" ht="13" x14ac:dyDescent="0.15">
      <c r="A477" s="34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</row>
    <row r="478" spans="1:33" ht="13" x14ac:dyDescent="0.15">
      <c r="A478" s="34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</row>
    <row r="479" spans="1:33" ht="13" x14ac:dyDescent="0.15">
      <c r="A479" s="34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</row>
    <row r="480" spans="1:33" ht="13" x14ac:dyDescent="0.15">
      <c r="A480" s="34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</row>
    <row r="481" spans="1:33" ht="13" x14ac:dyDescent="0.15">
      <c r="A481" s="34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</row>
    <row r="482" spans="1:33" ht="13" x14ac:dyDescent="0.15">
      <c r="A482" s="34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</row>
    <row r="483" spans="1:33" ht="13" x14ac:dyDescent="0.15">
      <c r="A483" s="34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</row>
    <row r="484" spans="1:33" ht="13" x14ac:dyDescent="0.15">
      <c r="A484" s="34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</row>
    <row r="485" spans="1:33" ht="13" x14ac:dyDescent="0.15">
      <c r="A485" s="34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</row>
    <row r="486" spans="1:33" ht="13" x14ac:dyDescent="0.15">
      <c r="A486" s="34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</row>
    <row r="487" spans="1:33" ht="13" x14ac:dyDescent="0.15">
      <c r="A487" s="34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</row>
    <row r="488" spans="1:33" ht="13" x14ac:dyDescent="0.15">
      <c r="A488" s="34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</row>
    <row r="489" spans="1:33" ht="13" x14ac:dyDescent="0.15">
      <c r="A489" s="34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</row>
    <row r="490" spans="1:33" ht="13" x14ac:dyDescent="0.15">
      <c r="A490" s="34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</row>
    <row r="491" spans="1:33" ht="13" x14ac:dyDescent="0.15">
      <c r="A491" s="34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</row>
    <row r="492" spans="1:33" ht="13" x14ac:dyDescent="0.15">
      <c r="A492" s="34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</row>
    <row r="493" spans="1:33" ht="13" x14ac:dyDescent="0.15">
      <c r="A493" s="34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</row>
    <row r="494" spans="1:33" ht="13" x14ac:dyDescent="0.15">
      <c r="A494" s="34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</row>
    <row r="495" spans="1:33" ht="13" x14ac:dyDescent="0.15">
      <c r="A495" s="34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</row>
    <row r="496" spans="1:33" ht="13" x14ac:dyDescent="0.15">
      <c r="A496" s="34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</row>
    <row r="497" spans="1:33" ht="13" x14ac:dyDescent="0.15">
      <c r="A497" s="34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</row>
    <row r="498" spans="1:33" ht="13" x14ac:dyDescent="0.15">
      <c r="A498" s="34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</row>
    <row r="499" spans="1:33" ht="13" x14ac:dyDescent="0.15">
      <c r="A499" s="34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</row>
    <row r="500" spans="1:33" ht="13" x14ac:dyDescent="0.15">
      <c r="A500" s="34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</row>
    <row r="501" spans="1:33" ht="13" x14ac:dyDescent="0.15">
      <c r="A501" s="34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</row>
    <row r="502" spans="1:33" ht="13" x14ac:dyDescent="0.15">
      <c r="A502" s="34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</row>
    <row r="503" spans="1:33" ht="13" x14ac:dyDescent="0.15">
      <c r="A503" s="34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4" spans="1:33" ht="13" x14ac:dyDescent="0.15">
      <c r="A504" s="34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</row>
    <row r="505" spans="1:33" ht="13" x14ac:dyDescent="0.15">
      <c r="A505" s="34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</row>
    <row r="506" spans="1:33" ht="13" x14ac:dyDescent="0.15">
      <c r="A506" s="34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</row>
    <row r="507" spans="1:33" ht="13" x14ac:dyDescent="0.15">
      <c r="A507" s="34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</row>
    <row r="508" spans="1:33" ht="13" x14ac:dyDescent="0.15">
      <c r="A508" s="34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</row>
    <row r="509" spans="1:33" ht="13" x14ac:dyDescent="0.15">
      <c r="A509" s="34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</row>
    <row r="510" spans="1:33" ht="13" x14ac:dyDescent="0.15">
      <c r="A510" s="34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</row>
    <row r="511" spans="1:33" ht="13" x14ac:dyDescent="0.15">
      <c r="A511" s="34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</row>
    <row r="512" spans="1:33" ht="13" x14ac:dyDescent="0.15">
      <c r="A512" s="34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</row>
    <row r="513" spans="1:33" ht="13" x14ac:dyDescent="0.15">
      <c r="A513" s="34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</row>
    <row r="514" spans="1:33" ht="13" x14ac:dyDescent="0.15">
      <c r="A514" s="34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</row>
    <row r="515" spans="1:33" ht="13" x14ac:dyDescent="0.15">
      <c r="A515" s="34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</row>
    <row r="516" spans="1:33" ht="13" x14ac:dyDescent="0.15">
      <c r="A516" s="34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</row>
    <row r="517" spans="1:33" ht="13" x14ac:dyDescent="0.15">
      <c r="A517" s="34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</row>
    <row r="518" spans="1:33" ht="13" x14ac:dyDescent="0.15">
      <c r="A518" s="34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</row>
    <row r="519" spans="1:33" ht="13" x14ac:dyDescent="0.15">
      <c r="A519" s="34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</row>
    <row r="520" spans="1:33" ht="13" x14ac:dyDescent="0.15">
      <c r="A520" s="34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</row>
    <row r="521" spans="1:33" ht="13" x14ac:dyDescent="0.15">
      <c r="A521" s="34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</row>
    <row r="522" spans="1:33" ht="13" x14ac:dyDescent="0.15">
      <c r="A522" s="34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</row>
    <row r="523" spans="1:33" ht="13" x14ac:dyDescent="0.15">
      <c r="A523" s="34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</row>
    <row r="524" spans="1:33" ht="13" x14ac:dyDescent="0.15">
      <c r="A524" s="34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</row>
    <row r="525" spans="1:33" ht="13" x14ac:dyDescent="0.15">
      <c r="A525" s="34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</row>
    <row r="526" spans="1:33" ht="13" x14ac:dyDescent="0.15">
      <c r="A526" s="34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</row>
    <row r="527" spans="1:33" ht="13" x14ac:dyDescent="0.15">
      <c r="A527" s="34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</row>
    <row r="528" spans="1:33" ht="13" x14ac:dyDescent="0.15">
      <c r="A528" s="34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</row>
    <row r="529" spans="1:33" ht="13" x14ac:dyDescent="0.15">
      <c r="A529" s="34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</row>
    <row r="530" spans="1:33" ht="13" x14ac:dyDescent="0.15">
      <c r="A530" s="34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</row>
    <row r="531" spans="1:33" ht="13" x14ac:dyDescent="0.15">
      <c r="A531" s="34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</row>
    <row r="532" spans="1:33" ht="13" x14ac:dyDescent="0.15">
      <c r="A532" s="34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</row>
    <row r="533" spans="1:33" ht="13" x14ac:dyDescent="0.15">
      <c r="A533" s="34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</row>
    <row r="534" spans="1:33" ht="13" x14ac:dyDescent="0.15">
      <c r="A534" s="34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</row>
    <row r="535" spans="1:33" ht="13" x14ac:dyDescent="0.15">
      <c r="A535" s="34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</row>
    <row r="536" spans="1:33" ht="13" x14ac:dyDescent="0.15">
      <c r="A536" s="34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</row>
    <row r="537" spans="1:33" ht="13" x14ac:dyDescent="0.15">
      <c r="A537" s="34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</row>
    <row r="538" spans="1:33" ht="13" x14ac:dyDescent="0.15">
      <c r="A538" s="34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</row>
    <row r="539" spans="1:33" ht="13" x14ac:dyDescent="0.15">
      <c r="A539" s="34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</row>
    <row r="540" spans="1:33" ht="13" x14ac:dyDescent="0.15">
      <c r="A540" s="34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</row>
    <row r="541" spans="1:33" ht="13" x14ac:dyDescent="0.15">
      <c r="A541" s="34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</row>
    <row r="542" spans="1:33" ht="13" x14ac:dyDescent="0.15">
      <c r="A542" s="34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</row>
    <row r="543" spans="1:33" ht="13" x14ac:dyDescent="0.15">
      <c r="A543" s="34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</row>
    <row r="544" spans="1:33" ht="13" x14ac:dyDescent="0.15">
      <c r="A544" s="34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</row>
    <row r="545" spans="1:33" ht="13" x14ac:dyDescent="0.15">
      <c r="A545" s="34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</row>
    <row r="546" spans="1:33" ht="13" x14ac:dyDescent="0.15">
      <c r="A546" s="34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</row>
    <row r="547" spans="1:33" ht="13" x14ac:dyDescent="0.15">
      <c r="A547" s="34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</row>
    <row r="548" spans="1:33" ht="13" x14ac:dyDescent="0.15">
      <c r="A548" s="34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</row>
    <row r="549" spans="1:33" ht="13" x14ac:dyDescent="0.15">
      <c r="A549" s="34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</row>
    <row r="550" spans="1:33" ht="13" x14ac:dyDescent="0.15">
      <c r="A550" s="34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</row>
    <row r="551" spans="1:33" ht="13" x14ac:dyDescent="0.15">
      <c r="A551" s="34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</row>
    <row r="552" spans="1:33" ht="13" x14ac:dyDescent="0.15">
      <c r="A552" s="34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</row>
    <row r="553" spans="1:33" ht="13" x14ac:dyDescent="0.15">
      <c r="A553" s="34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</row>
    <row r="554" spans="1:33" ht="13" x14ac:dyDescent="0.15">
      <c r="A554" s="34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</row>
    <row r="555" spans="1:33" ht="13" x14ac:dyDescent="0.15">
      <c r="A555" s="34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</row>
    <row r="556" spans="1:33" ht="13" x14ac:dyDescent="0.15">
      <c r="A556" s="34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</row>
    <row r="557" spans="1:33" ht="13" x14ac:dyDescent="0.15">
      <c r="A557" s="34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</row>
    <row r="558" spans="1:33" ht="13" x14ac:dyDescent="0.15">
      <c r="A558" s="34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</row>
    <row r="559" spans="1:33" ht="13" x14ac:dyDescent="0.15">
      <c r="A559" s="34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</row>
    <row r="560" spans="1:33" ht="13" x14ac:dyDescent="0.15">
      <c r="A560" s="34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</row>
    <row r="561" spans="1:33" ht="13" x14ac:dyDescent="0.15">
      <c r="A561" s="34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</row>
    <row r="562" spans="1:33" ht="13" x14ac:dyDescent="0.15">
      <c r="A562" s="34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</row>
    <row r="563" spans="1:33" ht="13" x14ac:dyDescent="0.15">
      <c r="A563" s="34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</row>
    <row r="564" spans="1:33" ht="13" x14ac:dyDescent="0.15">
      <c r="A564" s="34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</row>
    <row r="565" spans="1:33" ht="13" x14ac:dyDescent="0.15">
      <c r="A565" s="34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</row>
    <row r="566" spans="1:33" ht="13" x14ac:dyDescent="0.15">
      <c r="A566" s="34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</row>
    <row r="567" spans="1:33" ht="13" x14ac:dyDescent="0.15">
      <c r="A567" s="34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</row>
    <row r="568" spans="1:33" ht="13" x14ac:dyDescent="0.15">
      <c r="A568" s="34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</row>
    <row r="569" spans="1:33" ht="13" x14ac:dyDescent="0.15">
      <c r="A569" s="34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</row>
    <row r="570" spans="1:33" ht="13" x14ac:dyDescent="0.15">
      <c r="A570" s="34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</row>
    <row r="571" spans="1:33" ht="13" x14ac:dyDescent="0.15">
      <c r="A571" s="34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</row>
    <row r="572" spans="1:33" ht="13" x14ac:dyDescent="0.15">
      <c r="A572" s="34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</row>
    <row r="573" spans="1:33" ht="13" x14ac:dyDescent="0.15">
      <c r="A573" s="34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</row>
    <row r="574" spans="1:33" ht="13" x14ac:dyDescent="0.15">
      <c r="A574" s="34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</row>
    <row r="575" spans="1:33" ht="13" x14ac:dyDescent="0.15">
      <c r="A575" s="34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</row>
    <row r="576" spans="1:33" ht="13" x14ac:dyDescent="0.15">
      <c r="A576" s="34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</row>
    <row r="577" spans="1:33" ht="13" x14ac:dyDescent="0.15">
      <c r="A577" s="34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</row>
    <row r="578" spans="1:33" ht="13" x14ac:dyDescent="0.15">
      <c r="A578" s="34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</row>
    <row r="579" spans="1:33" ht="13" x14ac:dyDescent="0.15">
      <c r="A579" s="34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</row>
    <row r="580" spans="1:33" ht="13" x14ac:dyDescent="0.15">
      <c r="A580" s="34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</row>
    <row r="581" spans="1:33" ht="13" x14ac:dyDescent="0.15">
      <c r="A581" s="34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</row>
    <row r="582" spans="1:33" ht="13" x14ac:dyDescent="0.15">
      <c r="A582" s="34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</row>
    <row r="583" spans="1:33" ht="13" x14ac:dyDescent="0.15">
      <c r="A583" s="34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</row>
    <row r="584" spans="1:33" ht="13" x14ac:dyDescent="0.15">
      <c r="A584" s="34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</row>
    <row r="585" spans="1:33" ht="13" x14ac:dyDescent="0.15">
      <c r="A585" s="34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</row>
    <row r="586" spans="1:33" ht="13" x14ac:dyDescent="0.15">
      <c r="A586" s="34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</row>
    <row r="587" spans="1:33" ht="13" x14ac:dyDescent="0.15">
      <c r="A587" s="34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</row>
    <row r="588" spans="1:33" ht="13" x14ac:dyDescent="0.15">
      <c r="A588" s="34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</row>
    <row r="589" spans="1:33" ht="13" x14ac:dyDescent="0.15">
      <c r="A589" s="34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</row>
    <row r="590" spans="1:33" ht="13" x14ac:dyDescent="0.15">
      <c r="A590" s="34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</row>
    <row r="591" spans="1:33" ht="13" x14ac:dyDescent="0.15">
      <c r="A591" s="34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</row>
    <row r="592" spans="1:33" ht="13" x14ac:dyDescent="0.15">
      <c r="A592" s="34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</row>
    <row r="593" spans="1:33" ht="13" x14ac:dyDescent="0.15">
      <c r="A593" s="34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</row>
    <row r="594" spans="1:33" ht="13" x14ac:dyDescent="0.15">
      <c r="A594" s="34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</row>
    <row r="595" spans="1:33" ht="13" x14ac:dyDescent="0.15">
      <c r="A595" s="34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</row>
    <row r="596" spans="1:33" ht="13" x14ac:dyDescent="0.15">
      <c r="A596" s="34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</row>
    <row r="597" spans="1:33" ht="13" x14ac:dyDescent="0.15">
      <c r="A597" s="34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</row>
    <row r="598" spans="1:33" ht="13" x14ac:dyDescent="0.15">
      <c r="A598" s="34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</row>
    <row r="599" spans="1:33" ht="13" x14ac:dyDescent="0.15">
      <c r="A599" s="34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</row>
    <row r="600" spans="1:33" ht="13" x14ac:dyDescent="0.15">
      <c r="A600" s="34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</row>
    <row r="601" spans="1:33" ht="13" x14ac:dyDescent="0.15">
      <c r="A601" s="34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</row>
    <row r="602" spans="1:33" ht="13" x14ac:dyDescent="0.15">
      <c r="A602" s="34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</row>
    <row r="603" spans="1:33" ht="13" x14ac:dyDescent="0.15">
      <c r="A603" s="34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</row>
    <row r="604" spans="1:33" ht="13" x14ac:dyDescent="0.15">
      <c r="A604" s="34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</row>
    <row r="605" spans="1:33" ht="13" x14ac:dyDescent="0.15">
      <c r="A605" s="34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</row>
    <row r="606" spans="1:33" ht="13" x14ac:dyDescent="0.15">
      <c r="A606" s="34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</row>
    <row r="607" spans="1:33" ht="13" x14ac:dyDescent="0.15">
      <c r="A607" s="34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</row>
    <row r="608" spans="1:33" ht="13" x14ac:dyDescent="0.15">
      <c r="A608" s="34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</row>
    <row r="609" spans="1:33" ht="13" x14ac:dyDescent="0.15">
      <c r="A609" s="34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</row>
    <row r="610" spans="1:33" ht="13" x14ac:dyDescent="0.15">
      <c r="A610" s="34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</row>
    <row r="611" spans="1:33" ht="13" x14ac:dyDescent="0.15">
      <c r="A611" s="34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</row>
    <row r="612" spans="1:33" ht="13" x14ac:dyDescent="0.15">
      <c r="A612" s="34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</row>
    <row r="613" spans="1:33" ht="13" x14ac:dyDescent="0.15">
      <c r="A613" s="34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</row>
    <row r="614" spans="1:33" ht="13" x14ac:dyDescent="0.15">
      <c r="A614" s="34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</row>
    <row r="615" spans="1:33" ht="13" x14ac:dyDescent="0.15">
      <c r="A615" s="34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</row>
    <row r="616" spans="1:33" ht="13" x14ac:dyDescent="0.15">
      <c r="A616" s="34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</row>
    <row r="617" spans="1:33" ht="13" x14ac:dyDescent="0.15">
      <c r="A617" s="34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</row>
    <row r="618" spans="1:33" ht="13" x14ac:dyDescent="0.15">
      <c r="A618" s="34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</row>
    <row r="619" spans="1:33" ht="13" x14ac:dyDescent="0.15">
      <c r="A619" s="34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</row>
    <row r="620" spans="1:33" ht="13" x14ac:dyDescent="0.15">
      <c r="A620" s="34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</row>
    <row r="621" spans="1:33" ht="13" x14ac:dyDescent="0.15">
      <c r="A621" s="34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</row>
    <row r="622" spans="1:33" ht="13" x14ac:dyDescent="0.15">
      <c r="A622" s="34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</row>
    <row r="623" spans="1:33" ht="13" x14ac:dyDescent="0.15">
      <c r="A623" s="34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</row>
    <row r="624" spans="1:33" ht="13" x14ac:dyDescent="0.15">
      <c r="A624" s="34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</row>
    <row r="625" spans="1:33" ht="13" x14ac:dyDescent="0.15">
      <c r="A625" s="34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</row>
    <row r="626" spans="1:33" ht="13" x14ac:dyDescent="0.15">
      <c r="A626" s="34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</row>
    <row r="627" spans="1:33" ht="13" x14ac:dyDescent="0.15">
      <c r="A627" s="34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</row>
    <row r="628" spans="1:33" ht="13" x14ac:dyDescent="0.15">
      <c r="A628" s="34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</row>
    <row r="629" spans="1:33" ht="13" x14ac:dyDescent="0.15">
      <c r="A629" s="34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</row>
    <row r="630" spans="1:33" ht="13" x14ac:dyDescent="0.15">
      <c r="A630" s="34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</row>
    <row r="631" spans="1:33" ht="13" x14ac:dyDescent="0.15">
      <c r="A631" s="34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</row>
    <row r="632" spans="1:33" ht="13" x14ac:dyDescent="0.15">
      <c r="A632" s="34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</row>
    <row r="633" spans="1:33" ht="13" x14ac:dyDescent="0.15">
      <c r="A633" s="34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</row>
    <row r="634" spans="1:33" ht="13" x14ac:dyDescent="0.15">
      <c r="A634" s="34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</row>
    <row r="635" spans="1:33" ht="13" x14ac:dyDescent="0.15">
      <c r="A635" s="34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</row>
    <row r="636" spans="1:33" ht="13" x14ac:dyDescent="0.15">
      <c r="A636" s="34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</row>
    <row r="637" spans="1:33" ht="13" x14ac:dyDescent="0.15">
      <c r="A637" s="34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</row>
    <row r="638" spans="1:33" ht="13" x14ac:dyDescent="0.15">
      <c r="A638" s="34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</row>
    <row r="639" spans="1:33" ht="13" x14ac:dyDescent="0.15">
      <c r="A639" s="34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</row>
    <row r="640" spans="1:33" ht="13" x14ac:dyDescent="0.15">
      <c r="A640" s="34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</row>
    <row r="641" spans="1:33" ht="13" x14ac:dyDescent="0.15">
      <c r="A641" s="34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</row>
    <row r="642" spans="1:33" ht="13" x14ac:dyDescent="0.15">
      <c r="A642" s="34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</row>
    <row r="643" spans="1:33" ht="13" x14ac:dyDescent="0.15">
      <c r="A643" s="34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</row>
    <row r="644" spans="1:33" ht="13" x14ac:dyDescent="0.15">
      <c r="A644" s="34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</row>
    <row r="645" spans="1:33" ht="13" x14ac:dyDescent="0.15">
      <c r="A645" s="34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</row>
    <row r="646" spans="1:33" ht="13" x14ac:dyDescent="0.15">
      <c r="A646" s="34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</row>
    <row r="647" spans="1:33" ht="13" x14ac:dyDescent="0.15">
      <c r="A647" s="34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</row>
    <row r="648" spans="1:33" ht="13" x14ac:dyDescent="0.15">
      <c r="A648" s="34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</row>
    <row r="649" spans="1:33" ht="13" x14ac:dyDescent="0.15">
      <c r="A649" s="34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</row>
    <row r="650" spans="1:33" ht="13" x14ac:dyDescent="0.15">
      <c r="A650" s="34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</row>
    <row r="651" spans="1:33" ht="13" x14ac:dyDescent="0.15">
      <c r="A651" s="34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</row>
    <row r="652" spans="1:33" ht="13" x14ac:dyDescent="0.15">
      <c r="A652" s="34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</row>
    <row r="653" spans="1:33" ht="13" x14ac:dyDescent="0.15">
      <c r="A653" s="34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</row>
    <row r="654" spans="1:33" ht="13" x14ac:dyDescent="0.15">
      <c r="A654" s="34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</row>
    <row r="655" spans="1:33" ht="13" x14ac:dyDescent="0.15">
      <c r="A655" s="34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</row>
    <row r="656" spans="1:33" ht="13" x14ac:dyDescent="0.15">
      <c r="A656" s="34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</row>
    <row r="657" spans="1:33" ht="13" x14ac:dyDescent="0.15">
      <c r="A657" s="34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</row>
    <row r="658" spans="1:33" ht="13" x14ac:dyDescent="0.15">
      <c r="A658" s="34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</row>
    <row r="659" spans="1:33" ht="13" x14ac:dyDescent="0.15">
      <c r="A659" s="34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</row>
    <row r="660" spans="1:33" ht="13" x14ac:dyDescent="0.15">
      <c r="A660" s="34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</row>
    <row r="661" spans="1:33" ht="13" x14ac:dyDescent="0.15">
      <c r="A661" s="34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</row>
    <row r="662" spans="1:33" ht="13" x14ac:dyDescent="0.15">
      <c r="A662" s="34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</row>
    <row r="663" spans="1:33" ht="13" x14ac:dyDescent="0.15">
      <c r="A663" s="34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</row>
    <row r="664" spans="1:33" ht="13" x14ac:dyDescent="0.15">
      <c r="A664" s="34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</row>
    <row r="665" spans="1:33" ht="13" x14ac:dyDescent="0.15">
      <c r="A665" s="34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</row>
    <row r="666" spans="1:33" ht="13" x14ac:dyDescent="0.15">
      <c r="A666" s="34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</row>
    <row r="667" spans="1:33" ht="13" x14ac:dyDescent="0.15">
      <c r="A667" s="34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</row>
    <row r="668" spans="1:33" ht="13" x14ac:dyDescent="0.15">
      <c r="A668" s="34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</row>
    <row r="669" spans="1:33" ht="13" x14ac:dyDescent="0.15">
      <c r="A669" s="34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</row>
    <row r="670" spans="1:33" ht="13" x14ac:dyDescent="0.15">
      <c r="A670" s="34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</row>
    <row r="671" spans="1:33" ht="13" x14ac:dyDescent="0.15">
      <c r="A671" s="34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</row>
    <row r="672" spans="1:33" ht="13" x14ac:dyDescent="0.15">
      <c r="A672" s="34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</row>
    <row r="673" spans="1:33" ht="13" x14ac:dyDescent="0.15">
      <c r="A673" s="34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</row>
    <row r="674" spans="1:33" ht="13" x14ac:dyDescent="0.15">
      <c r="A674" s="34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</row>
    <row r="675" spans="1:33" ht="13" x14ac:dyDescent="0.15">
      <c r="A675" s="34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</row>
    <row r="676" spans="1:33" ht="13" x14ac:dyDescent="0.15">
      <c r="A676" s="34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</row>
    <row r="677" spans="1:33" ht="13" x14ac:dyDescent="0.15">
      <c r="A677" s="34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</row>
    <row r="678" spans="1:33" ht="13" x14ac:dyDescent="0.15">
      <c r="A678" s="34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</row>
    <row r="679" spans="1:33" ht="13" x14ac:dyDescent="0.15">
      <c r="A679" s="34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</row>
    <row r="680" spans="1:33" ht="13" x14ac:dyDescent="0.15">
      <c r="A680" s="34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</row>
    <row r="681" spans="1:33" ht="13" x14ac:dyDescent="0.15">
      <c r="A681" s="34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</row>
    <row r="682" spans="1:33" ht="13" x14ac:dyDescent="0.15">
      <c r="A682" s="34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</row>
    <row r="683" spans="1:33" ht="13" x14ac:dyDescent="0.15">
      <c r="A683" s="34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</row>
    <row r="684" spans="1:33" ht="13" x14ac:dyDescent="0.15">
      <c r="A684" s="34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</row>
    <row r="685" spans="1:33" ht="13" x14ac:dyDescent="0.15">
      <c r="A685" s="34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</row>
    <row r="686" spans="1:33" ht="13" x14ac:dyDescent="0.15">
      <c r="A686" s="34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</row>
    <row r="687" spans="1:33" ht="13" x14ac:dyDescent="0.15">
      <c r="A687" s="34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</row>
    <row r="688" spans="1:33" ht="13" x14ac:dyDescent="0.15">
      <c r="A688" s="34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</row>
    <row r="689" spans="1:33" ht="13" x14ac:dyDescent="0.15">
      <c r="A689" s="34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</row>
    <row r="690" spans="1:33" ht="13" x14ac:dyDescent="0.15">
      <c r="A690" s="34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</row>
    <row r="691" spans="1:33" ht="13" x14ac:dyDescent="0.15">
      <c r="A691" s="34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</row>
    <row r="692" spans="1:33" ht="13" x14ac:dyDescent="0.15">
      <c r="A692" s="34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</row>
    <row r="693" spans="1:33" ht="13" x14ac:dyDescent="0.15">
      <c r="A693" s="34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</row>
    <row r="694" spans="1:33" ht="13" x14ac:dyDescent="0.15">
      <c r="A694" s="34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</row>
    <row r="695" spans="1:33" ht="13" x14ac:dyDescent="0.15">
      <c r="A695" s="34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</row>
    <row r="696" spans="1:33" ht="13" x14ac:dyDescent="0.15">
      <c r="A696" s="34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</row>
    <row r="697" spans="1:33" ht="13" x14ac:dyDescent="0.15">
      <c r="A697" s="34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</row>
    <row r="698" spans="1:33" ht="13" x14ac:dyDescent="0.15">
      <c r="A698" s="34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</row>
    <row r="699" spans="1:33" ht="13" x14ac:dyDescent="0.15">
      <c r="A699" s="34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</row>
    <row r="700" spans="1:33" ht="13" x14ac:dyDescent="0.15">
      <c r="A700" s="34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</row>
    <row r="701" spans="1:33" ht="13" x14ac:dyDescent="0.15">
      <c r="A701" s="34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</row>
    <row r="702" spans="1:33" ht="13" x14ac:dyDescent="0.15">
      <c r="A702" s="34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</row>
    <row r="703" spans="1:33" ht="13" x14ac:dyDescent="0.15">
      <c r="A703" s="34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</row>
    <row r="704" spans="1:33" ht="13" x14ac:dyDescent="0.15">
      <c r="A704" s="34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</row>
    <row r="705" spans="1:33" ht="13" x14ac:dyDescent="0.15">
      <c r="A705" s="34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</row>
    <row r="706" spans="1:33" ht="13" x14ac:dyDescent="0.15">
      <c r="A706" s="34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</row>
    <row r="707" spans="1:33" ht="13" x14ac:dyDescent="0.15">
      <c r="A707" s="34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</row>
    <row r="708" spans="1:33" ht="13" x14ac:dyDescent="0.15">
      <c r="A708" s="34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</row>
    <row r="709" spans="1:33" ht="13" x14ac:dyDescent="0.15">
      <c r="A709" s="34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</row>
    <row r="710" spans="1:33" ht="13" x14ac:dyDescent="0.15">
      <c r="A710" s="34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</row>
    <row r="711" spans="1:33" ht="13" x14ac:dyDescent="0.15">
      <c r="A711" s="34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</row>
    <row r="712" spans="1:33" ht="13" x14ac:dyDescent="0.15">
      <c r="A712" s="34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</row>
    <row r="713" spans="1:33" ht="13" x14ac:dyDescent="0.15">
      <c r="A713" s="34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</row>
    <row r="714" spans="1:33" ht="13" x14ac:dyDescent="0.15">
      <c r="A714" s="34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</row>
    <row r="715" spans="1:33" ht="13" x14ac:dyDescent="0.15">
      <c r="A715" s="34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</row>
    <row r="716" spans="1:33" ht="13" x14ac:dyDescent="0.15">
      <c r="A716" s="34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</row>
    <row r="717" spans="1:33" ht="13" x14ac:dyDescent="0.15">
      <c r="A717" s="34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</row>
    <row r="718" spans="1:33" ht="13" x14ac:dyDescent="0.15">
      <c r="A718" s="34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</row>
    <row r="719" spans="1:33" ht="13" x14ac:dyDescent="0.15">
      <c r="A719" s="34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</row>
    <row r="720" spans="1:33" ht="13" x14ac:dyDescent="0.15">
      <c r="A720" s="34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</row>
    <row r="721" spans="1:33" ht="13" x14ac:dyDescent="0.15">
      <c r="A721" s="34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</row>
    <row r="722" spans="1:33" ht="13" x14ac:dyDescent="0.15">
      <c r="A722" s="34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</row>
    <row r="723" spans="1:33" ht="13" x14ac:dyDescent="0.15">
      <c r="A723" s="34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</row>
    <row r="724" spans="1:33" ht="13" x14ac:dyDescent="0.15">
      <c r="A724" s="34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</row>
    <row r="725" spans="1:33" ht="13" x14ac:dyDescent="0.15">
      <c r="A725" s="34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</row>
    <row r="726" spans="1:33" ht="13" x14ac:dyDescent="0.15">
      <c r="A726" s="34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</row>
    <row r="727" spans="1:33" ht="13" x14ac:dyDescent="0.15">
      <c r="A727" s="34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</row>
    <row r="728" spans="1:33" ht="13" x14ac:dyDescent="0.15">
      <c r="A728" s="34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</row>
    <row r="729" spans="1:33" ht="13" x14ac:dyDescent="0.15">
      <c r="A729" s="34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</row>
    <row r="730" spans="1:33" ht="13" x14ac:dyDescent="0.15">
      <c r="A730" s="34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</row>
    <row r="731" spans="1:33" ht="13" x14ac:dyDescent="0.15">
      <c r="A731" s="34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</row>
    <row r="732" spans="1:33" ht="13" x14ac:dyDescent="0.15">
      <c r="A732" s="34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</row>
    <row r="733" spans="1:33" ht="13" x14ac:dyDescent="0.15">
      <c r="A733" s="34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</row>
    <row r="734" spans="1:33" ht="13" x14ac:dyDescent="0.15">
      <c r="A734" s="34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</row>
    <row r="735" spans="1:33" ht="13" x14ac:dyDescent="0.15">
      <c r="A735" s="34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</row>
    <row r="736" spans="1:33" ht="13" x14ac:dyDescent="0.15">
      <c r="A736" s="34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</row>
    <row r="737" spans="1:33" ht="13" x14ac:dyDescent="0.15">
      <c r="A737" s="34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</row>
    <row r="738" spans="1:33" ht="13" x14ac:dyDescent="0.15">
      <c r="A738" s="34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</row>
    <row r="739" spans="1:33" ht="13" x14ac:dyDescent="0.15">
      <c r="A739" s="34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</row>
    <row r="740" spans="1:33" ht="13" x14ac:dyDescent="0.15">
      <c r="A740" s="34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</row>
    <row r="741" spans="1:33" ht="13" x14ac:dyDescent="0.15">
      <c r="A741" s="34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</row>
    <row r="742" spans="1:33" ht="13" x14ac:dyDescent="0.15">
      <c r="A742" s="34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</row>
    <row r="743" spans="1:33" ht="13" x14ac:dyDescent="0.15">
      <c r="A743" s="34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</row>
    <row r="744" spans="1:33" ht="13" x14ac:dyDescent="0.15">
      <c r="A744" s="34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</row>
    <row r="745" spans="1:33" ht="13" x14ac:dyDescent="0.15">
      <c r="A745" s="34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</row>
    <row r="746" spans="1:33" ht="13" x14ac:dyDescent="0.15">
      <c r="A746" s="34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</row>
    <row r="747" spans="1:33" ht="13" x14ac:dyDescent="0.15">
      <c r="A747" s="34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</row>
    <row r="748" spans="1:33" ht="13" x14ac:dyDescent="0.15">
      <c r="A748" s="34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</row>
    <row r="749" spans="1:33" ht="13" x14ac:dyDescent="0.15">
      <c r="A749" s="34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</row>
    <row r="750" spans="1:33" ht="13" x14ac:dyDescent="0.15">
      <c r="A750" s="34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</row>
    <row r="751" spans="1:33" ht="13" x14ac:dyDescent="0.15">
      <c r="A751" s="34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</row>
    <row r="752" spans="1:33" ht="13" x14ac:dyDescent="0.15">
      <c r="A752" s="34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</row>
    <row r="753" spans="1:33" ht="13" x14ac:dyDescent="0.15">
      <c r="A753" s="34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</row>
    <row r="754" spans="1:33" ht="13" x14ac:dyDescent="0.15">
      <c r="A754" s="34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</row>
    <row r="755" spans="1:33" ht="13" x14ac:dyDescent="0.15">
      <c r="A755" s="34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</row>
    <row r="756" spans="1:33" ht="13" x14ac:dyDescent="0.15">
      <c r="A756" s="34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</row>
    <row r="757" spans="1:33" ht="13" x14ac:dyDescent="0.15">
      <c r="A757" s="34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</row>
    <row r="758" spans="1:33" ht="13" x14ac:dyDescent="0.15">
      <c r="A758" s="34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</row>
    <row r="759" spans="1:33" ht="13" x14ac:dyDescent="0.15">
      <c r="A759" s="34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</row>
    <row r="760" spans="1:33" ht="13" x14ac:dyDescent="0.15">
      <c r="A760" s="34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</row>
    <row r="761" spans="1:33" ht="13" x14ac:dyDescent="0.15">
      <c r="A761" s="34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</row>
    <row r="762" spans="1:33" ht="13" x14ac:dyDescent="0.15">
      <c r="A762" s="34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</row>
    <row r="763" spans="1:33" ht="13" x14ac:dyDescent="0.15">
      <c r="A763" s="34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</row>
    <row r="764" spans="1:33" ht="13" x14ac:dyDescent="0.15">
      <c r="A764" s="34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</row>
    <row r="765" spans="1:33" ht="13" x14ac:dyDescent="0.15">
      <c r="A765" s="34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</row>
    <row r="766" spans="1:33" ht="13" x14ac:dyDescent="0.15">
      <c r="A766" s="34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</row>
    <row r="767" spans="1:33" ht="13" x14ac:dyDescent="0.15">
      <c r="A767" s="34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</row>
    <row r="768" spans="1:33" ht="13" x14ac:dyDescent="0.15">
      <c r="A768" s="34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</row>
    <row r="769" spans="1:33" ht="13" x14ac:dyDescent="0.15">
      <c r="A769" s="34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</row>
    <row r="770" spans="1:33" ht="13" x14ac:dyDescent="0.15">
      <c r="A770" s="34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</row>
    <row r="771" spans="1:33" ht="13" x14ac:dyDescent="0.15">
      <c r="A771" s="34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</row>
    <row r="772" spans="1:33" ht="13" x14ac:dyDescent="0.15">
      <c r="A772" s="34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</row>
    <row r="773" spans="1:33" ht="13" x14ac:dyDescent="0.15">
      <c r="A773" s="34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</row>
    <row r="774" spans="1:33" ht="13" x14ac:dyDescent="0.15">
      <c r="A774" s="34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</row>
    <row r="775" spans="1:33" ht="13" x14ac:dyDescent="0.15">
      <c r="A775" s="34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</row>
    <row r="776" spans="1:33" ht="13" x14ac:dyDescent="0.15">
      <c r="A776" s="34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</row>
    <row r="777" spans="1:33" ht="13" x14ac:dyDescent="0.15">
      <c r="A777" s="34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</row>
    <row r="778" spans="1:33" ht="13" x14ac:dyDescent="0.15">
      <c r="A778" s="34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</row>
    <row r="779" spans="1:33" ht="13" x14ac:dyDescent="0.15">
      <c r="A779" s="34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</row>
    <row r="780" spans="1:33" ht="13" x14ac:dyDescent="0.15">
      <c r="A780" s="34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</row>
    <row r="781" spans="1:33" ht="13" x14ac:dyDescent="0.15">
      <c r="A781" s="34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</row>
    <row r="782" spans="1:33" ht="13" x14ac:dyDescent="0.15">
      <c r="A782" s="34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</row>
    <row r="783" spans="1:33" ht="13" x14ac:dyDescent="0.15">
      <c r="A783" s="34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</row>
    <row r="784" spans="1:33" ht="13" x14ac:dyDescent="0.15">
      <c r="A784" s="34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</row>
    <row r="785" spans="1:33" ht="13" x14ac:dyDescent="0.15">
      <c r="A785" s="34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</row>
    <row r="786" spans="1:33" ht="13" x14ac:dyDescent="0.15">
      <c r="A786" s="34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</row>
    <row r="787" spans="1:33" ht="13" x14ac:dyDescent="0.15">
      <c r="A787" s="34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</row>
    <row r="788" spans="1:33" ht="13" x14ac:dyDescent="0.15">
      <c r="A788" s="34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</row>
    <row r="789" spans="1:33" ht="13" x14ac:dyDescent="0.15">
      <c r="A789" s="34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</row>
    <row r="790" spans="1:33" ht="13" x14ac:dyDescent="0.15">
      <c r="A790" s="34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</row>
    <row r="791" spans="1:33" ht="13" x14ac:dyDescent="0.15">
      <c r="A791" s="34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</row>
    <row r="792" spans="1:33" ht="13" x14ac:dyDescent="0.15">
      <c r="A792" s="34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</row>
    <row r="793" spans="1:33" ht="13" x14ac:dyDescent="0.15">
      <c r="A793" s="34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</row>
    <row r="794" spans="1:33" ht="13" x14ac:dyDescent="0.15">
      <c r="A794" s="34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</row>
    <row r="795" spans="1:33" ht="13" x14ac:dyDescent="0.15">
      <c r="A795" s="34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</row>
    <row r="796" spans="1:33" ht="13" x14ac:dyDescent="0.15">
      <c r="A796" s="34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</row>
    <row r="797" spans="1:33" ht="13" x14ac:dyDescent="0.15">
      <c r="A797" s="34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</row>
    <row r="798" spans="1:33" ht="13" x14ac:dyDescent="0.15">
      <c r="A798" s="34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</row>
    <row r="799" spans="1:33" ht="13" x14ac:dyDescent="0.15">
      <c r="A799" s="34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</row>
    <row r="800" spans="1:33" ht="13" x14ac:dyDescent="0.15">
      <c r="A800" s="34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</row>
    <row r="801" spans="1:33" ht="13" x14ac:dyDescent="0.15">
      <c r="A801" s="34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</row>
    <row r="802" spans="1:33" ht="13" x14ac:dyDescent="0.15">
      <c r="A802" s="34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</row>
    <row r="803" spans="1:33" ht="13" x14ac:dyDescent="0.15">
      <c r="A803" s="34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</row>
    <row r="804" spans="1:33" ht="13" x14ac:dyDescent="0.15">
      <c r="A804" s="34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</row>
    <row r="805" spans="1:33" ht="13" x14ac:dyDescent="0.15">
      <c r="A805" s="34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</row>
    <row r="806" spans="1:33" ht="13" x14ac:dyDescent="0.15">
      <c r="A806" s="34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</row>
    <row r="807" spans="1:33" ht="13" x14ac:dyDescent="0.15">
      <c r="A807" s="34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</row>
    <row r="808" spans="1:33" ht="13" x14ac:dyDescent="0.15">
      <c r="A808" s="34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</row>
    <row r="809" spans="1:33" ht="13" x14ac:dyDescent="0.15">
      <c r="A809" s="34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</row>
    <row r="810" spans="1:33" ht="13" x14ac:dyDescent="0.15">
      <c r="A810" s="34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</row>
    <row r="811" spans="1:33" ht="13" x14ac:dyDescent="0.15">
      <c r="A811" s="34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</row>
    <row r="812" spans="1:33" ht="13" x14ac:dyDescent="0.15">
      <c r="A812" s="34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</row>
    <row r="813" spans="1:33" ht="13" x14ac:dyDescent="0.15">
      <c r="A813" s="34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</row>
    <row r="814" spans="1:33" ht="13" x14ac:dyDescent="0.15">
      <c r="A814" s="34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</row>
    <row r="815" spans="1:33" ht="13" x14ac:dyDescent="0.15">
      <c r="A815" s="34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</row>
    <row r="816" spans="1:33" ht="13" x14ac:dyDescent="0.15">
      <c r="A816" s="34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</row>
    <row r="817" spans="1:33" ht="13" x14ac:dyDescent="0.15">
      <c r="A817" s="34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</row>
    <row r="818" spans="1:33" ht="13" x14ac:dyDescent="0.15">
      <c r="A818" s="34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</row>
    <row r="819" spans="1:33" ht="13" x14ac:dyDescent="0.15">
      <c r="A819" s="34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</row>
    <row r="820" spans="1:33" ht="13" x14ac:dyDescent="0.15">
      <c r="A820" s="34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</row>
    <row r="821" spans="1:33" ht="13" x14ac:dyDescent="0.15">
      <c r="A821" s="34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</row>
    <row r="822" spans="1:33" ht="13" x14ac:dyDescent="0.15">
      <c r="A822" s="34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</row>
    <row r="823" spans="1:33" ht="13" x14ac:dyDescent="0.15">
      <c r="A823" s="34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</row>
    <row r="824" spans="1:33" ht="13" x14ac:dyDescent="0.15">
      <c r="A824" s="34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</row>
    <row r="825" spans="1:33" ht="13" x14ac:dyDescent="0.15">
      <c r="A825" s="34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</row>
    <row r="826" spans="1:33" ht="13" x14ac:dyDescent="0.15">
      <c r="A826" s="34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</row>
    <row r="827" spans="1:33" ht="13" x14ac:dyDescent="0.15">
      <c r="A827" s="34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</row>
    <row r="828" spans="1:33" ht="13" x14ac:dyDescent="0.15">
      <c r="A828" s="34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</row>
    <row r="829" spans="1:33" ht="13" x14ac:dyDescent="0.15">
      <c r="A829" s="34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</row>
    <row r="830" spans="1:33" ht="13" x14ac:dyDescent="0.15">
      <c r="A830" s="34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</row>
    <row r="831" spans="1:33" ht="13" x14ac:dyDescent="0.15">
      <c r="A831" s="34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</row>
    <row r="832" spans="1:33" ht="13" x14ac:dyDescent="0.15">
      <c r="A832" s="34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</row>
    <row r="833" spans="1:33" ht="13" x14ac:dyDescent="0.15">
      <c r="A833" s="34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</row>
    <row r="834" spans="1:33" ht="13" x14ac:dyDescent="0.15">
      <c r="A834" s="34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</row>
    <row r="835" spans="1:33" ht="13" x14ac:dyDescent="0.15">
      <c r="A835" s="34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</row>
    <row r="836" spans="1:33" ht="13" x14ac:dyDescent="0.15">
      <c r="A836" s="34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</row>
    <row r="837" spans="1:33" ht="13" x14ac:dyDescent="0.15">
      <c r="A837" s="34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</row>
    <row r="838" spans="1:33" ht="13" x14ac:dyDescent="0.15">
      <c r="A838" s="34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</row>
    <row r="839" spans="1:33" ht="13" x14ac:dyDescent="0.15">
      <c r="A839" s="34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</row>
    <row r="840" spans="1:33" ht="13" x14ac:dyDescent="0.15">
      <c r="A840" s="34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</row>
    <row r="841" spans="1:33" ht="13" x14ac:dyDescent="0.15">
      <c r="A841" s="34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</row>
    <row r="842" spans="1:33" ht="13" x14ac:dyDescent="0.15">
      <c r="A842" s="34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</row>
    <row r="843" spans="1:33" ht="13" x14ac:dyDescent="0.15">
      <c r="A843" s="34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</row>
    <row r="844" spans="1:33" ht="13" x14ac:dyDescent="0.15">
      <c r="A844" s="34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</row>
    <row r="845" spans="1:33" ht="13" x14ac:dyDescent="0.15">
      <c r="A845" s="34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</row>
    <row r="846" spans="1:33" ht="13" x14ac:dyDescent="0.15">
      <c r="A846" s="34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</row>
    <row r="847" spans="1:33" ht="13" x14ac:dyDescent="0.15">
      <c r="A847" s="34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</row>
    <row r="848" spans="1:33" ht="13" x14ac:dyDescent="0.15">
      <c r="A848" s="34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</row>
    <row r="849" spans="1:33" ht="13" x14ac:dyDescent="0.15">
      <c r="A849" s="34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</row>
    <row r="850" spans="1:33" ht="13" x14ac:dyDescent="0.15">
      <c r="A850" s="34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</row>
    <row r="851" spans="1:33" ht="13" x14ac:dyDescent="0.15">
      <c r="A851" s="34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</row>
    <row r="852" spans="1:33" ht="13" x14ac:dyDescent="0.15">
      <c r="A852" s="34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</row>
    <row r="853" spans="1:33" ht="13" x14ac:dyDescent="0.15">
      <c r="A853" s="34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</row>
    <row r="854" spans="1:33" ht="13" x14ac:dyDescent="0.15">
      <c r="A854" s="34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</row>
    <row r="855" spans="1:33" ht="13" x14ac:dyDescent="0.15">
      <c r="A855" s="34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</row>
    <row r="856" spans="1:33" ht="13" x14ac:dyDescent="0.15">
      <c r="A856" s="34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</row>
    <row r="857" spans="1:33" ht="13" x14ac:dyDescent="0.15">
      <c r="A857" s="34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</row>
    <row r="858" spans="1:33" ht="13" x14ac:dyDescent="0.15">
      <c r="A858" s="34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</row>
    <row r="859" spans="1:33" ht="13" x14ac:dyDescent="0.15">
      <c r="A859" s="34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</row>
    <row r="860" spans="1:33" ht="13" x14ac:dyDescent="0.15">
      <c r="A860" s="34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</row>
    <row r="861" spans="1:33" ht="13" x14ac:dyDescent="0.15">
      <c r="A861" s="34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</row>
    <row r="862" spans="1:33" ht="13" x14ac:dyDescent="0.15">
      <c r="A862" s="34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</row>
    <row r="863" spans="1:33" ht="13" x14ac:dyDescent="0.15">
      <c r="A863" s="34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</row>
    <row r="864" spans="1:33" ht="13" x14ac:dyDescent="0.15">
      <c r="A864" s="34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</row>
    <row r="865" spans="1:33" ht="13" x14ac:dyDescent="0.15">
      <c r="A865" s="34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</row>
    <row r="866" spans="1:33" ht="13" x14ac:dyDescent="0.15">
      <c r="A866" s="34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</row>
    <row r="867" spans="1:33" ht="13" x14ac:dyDescent="0.15">
      <c r="A867" s="34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</row>
    <row r="868" spans="1:33" ht="13" x14ac:dyDescent="0.15">
      <c r="A868" s="34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</row>
    <row r="869" spans="1:33" ht="13" x14ac:dyDescent="0.15">
      <c r="A869" s="34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</row>
    <row r="870" spans="1:33" ht="13" x14ac:dyDescent="0.15">
      <c r="A870" s="34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</row>
    <row r="871" spans="1:33" ht="13" x14ac:dyDescent="0.15">
      <c r="A871" s="34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</row>
    <row r="872" spans="1:33" ht="13" x14ac:dyDescent="0.15">
      <c r="A872" s="34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</row>
    <row r="873" spans="1:33" ht="13" x14ac:dyDescent="0.15">
      <c r="A873" s="34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</row>
    <row r="874" spans="1:33" ht="13" x14ac:dyDescent="0.15">
      <c r="A874" s="34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</row>
    <row r="875" spans="1:33" ht="13" x14ac:dyDescent="0.15">
      <c r="A875" s="34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</row>
    <row r="876" spans="1:33" ht="13" x14ac:dyDescent="0.15">
      <c r="A876" s="34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</row>
    <row r="877" spans="1:33" ht="13" x14ac:dyDescent="0.15">
      <c r="A877" s="34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</row>
    <row r="878" spans="1:33" ht="13" x14ac:dyDescent="0.15">
      <c r="A878" s="34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</row>
    <row r="879" spans="1:33" ht="13" x14ac:dyDescent="0.15">
      <c r="A879" s="34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</row>
    <row r="880" spans="1:33" ht="13" x14ac:dyDescent="0.15">
      <c r="A880" s="34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</row>
    <row r="881" spans="1:33" ht="13" x14ac:dyDescent="0.15">
      <c r="A881" s="34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</row>
    <row r="882" spans="1:33" ht="13" x14ac:dyDescent="0.15">
      <c r="A882" s="34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</row>
    <row r="883" spans="1:33" ht="13" x14ac:dyDescent="0.15">
      <c r="A883" s="34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</row>
    <row r="884" spans="1:33" ht="13" x14ac:dyDescent="0.15">
      <c r="A884" s="34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</row>
    <row r="885" spans="1:33" ht="13" x14ac:dyDescent="0.15">
      <c r="A885" s="34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</row>
    <row r="886" spans="1:33" ht="13" x14ac:dyDescent="0.15">
      <c r="A886" s="34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</row>
    <row r="887" spans="1:33" ht="13" x14ac:dyDescent="0.15">
      <c r="A887" s="34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</row>
    <row r="888" spans="1:33" ht="13" x14ac:dyDescent="0.15">
      <c r="A888" s="34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</row>
    <row r="889" spans="1:33" ht="13" x14ac:dyDescent="0.15">
      <c r="A889" s="34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</row>
    <row r="890" spans="1:33" ht="13" x14ac:dyDescent="0.15">
      <c r="A890" s="34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</row>
    <row r="891" spans="1:33" ht="13" x14ac:dyDescent="0.15">
      <c r="A891" s="34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</row>
    <row r="892" spans="1:33" ht="13" x14ac:dyDescent="0.15">
      <c r="A892" s="34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</row>
    <row r="893" spans="1:33" ht="13" x14ac:dyDescent="0.15">
      <c r="A893" s="34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</row>
    <row r="894" spans="1:33" ht="13" x14ac:dyDescent="0.15">
      <c r="A894" s="34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</row>
    <row r="895" spans="1:33" ht="13" x14ac:dyDescent="0.15">
      <c r="A895" s="34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</row>
    <row r="896" spans="1:33" ht="13" x14ac:dyDescent="0.15">
      <c r="A896" s="34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</row>
    <row r="897" spans="1:33" ht="13" x14ac:dyDescent="0.15">
      <c r="A897" s="34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</row>
    <row r="898" spans="1:33" ht="13" x14ac:dyDescent="0.15">
      <c r="A898" s="34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</row>
    <row r="899" spans="1:33" ht="13" x14ac:dyDescent="0.15">
      <c r="A899" s="34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</row>
    <row r="900" spans="1:33" ht="13" x14ac:dyDescent="0.15">
      <c r="A900" s="34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</row>
    <row r="901" spans="1:33" ht="13" x14ac:dyDescent="0.15">
      <c r="A901" s="34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</row>
    <row r="902" spans="1:33" ht="13" x14ac:dyDescent="0.15">
      <c r="A902" s="34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</row>
    <row r="903" spans="1:33" ht="13" x14ac:dyDescent="0.15">
      <c r="A903" s="34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</row>
    <row r="904" spans="1:33" ht="13" x14ac:dyDescent="0.15">
      <c r="A904" s="34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</row>
    <row r="905" spans="1:33" ht="13" x14ac:dyDescent="0.15">
      <c r="A905" s="34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</row>
    <row r="906" spans="1:33" ht="13" x14ac:dyDescent="0.15">
      <c r="A906" s="34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</row>
    <row r="907" spans="1:33" ht="13" x14ac:dyDescent="0.15">
      <c r="A907" s="34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</row>
    <row r="908" spans="1:33" ht="13" x14ac:dyDescent="0.15">
      <c r="A908" s="34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</row>
    <row r="909" spans="1:33" ht="13" x14ac:dyDescent="0.15">
      <c r="A909" s="34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</row>
    <row r="910" spans="1:33" ht="13" x14ac:dyDescent="0.15">
      <c r="A910" s="34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</row>
    <row r="911" spans="1:33" ht="13" x14ac:dyDescent="0.15">
      <c r="A911" s="34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</row>
    <row r="912" spans="1:33" ht="13" x14ac:dyDescent="0.15">
      <c r="A912" s="34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</row>
    <row r="913" spans="1:33" ht="13" x14ac:dyDescent="0.15">
      <c r="A913" s="34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</row>
    <row r="914" spans="1:33" ht="13" x14ac:dyDescent="0.15">
      <c r="A914" s="34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</row>
    <row r="915" spans="1:33" ht="13" x14ac:dyDescent="0.15">
      <c r="A915" s="34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</row>
    <row r="916" spans="1:33" ht="13" x14ac:dyDescent="0.15">
      <c r="A916" s="34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</row>
    <row r="917" spans="1:33" ht="13" x14ac:dyDescent="0.15">
      <c r="A917" s="34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</row>
    <row r="918" spans="1:33" ht="13" x14ac:dyDescent="0.15">
      <c r="A918" s="34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</row>
    <row r="919" spans="1:33" ht="13" x14ac:dyDescent="0.15">
      <c r="A919" s="34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</row>
    <row r="920" spans="1:33" ht="13" x14ac:dyDescent="0.15">
      <c r="A920" s="34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</row>
    <row r="921" spans="1:33" ht="13" x14ac:dyDescent="0.15">
      <c r="A921" s="34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</row>
    <row r="922" spans="1:33" ht="13" x14ac:dyDescent="0.15">
      <c r="A922" s="34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</row>
    <row r="923" spans="1:33" ht="13" x14ac:dyDescent="0.15">
      <c r="A923" s="34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</row>
    <row r="924" spans="1:33" ht="13" x14ac:dyDescent="0.15">
      <c r="A924" s="34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</row>
    <row r="925" spans="1:33" ht="13" x14ac:dyDescent="0.15">
      <c r="A925" s="34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</row>
    <row r="926" spans="1:33" ht="13" x14ac:dyDescent="0.15">
      <c r="A926" s="34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</row>
    <row r="927" spans="1:33" ht="13" x14ac:dyDescent="0.15">
      <c r="A927" s="34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</row>
    <row r="928" spans="1:33" ht="13" x14ac:dyDescent="0.15">
      <c r="A928" s="34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</row>
    <row r="929" spans="1:33" ht="13" x14ac:dyDescent="0.15">
      <c r="A929" s="34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</row>
    <row r="930" spans="1:33" ht="13" x14ac:dyDescent="0.15">
      <c r="A930" s="34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</row>
    <row r="931" spans="1:33" ht="13" x14ac:dyDescent="0.15">
      <c r="A931" s="34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</row>
    <row r="932" spans="1:33" ht="13" x14ac:dyDescent="0.15">
      <c r="A932" s="34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</row>
    <row r="933" spans="1:33" ht="13" x14ac:dyDescent="0.15">
      <c r="A933" s="34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</row>
    <row r="934" spans="1:33" ht="13" x14ac:dyDescent="0.15">
      <c r="A934" s="34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</row>
    <row r="935" spans="1:33" ht="13" x14ac:dyDescent="0.15">
      <c r="A935" s="34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</row>
    <row r="936" spans="1:33" ht="13" x14ac:dyDescent="0.15">
      <c r="A936" s="34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</row>
    <row r="937" spans="1:33" ht="13" x14ac:dyDescent="0.15">
      <c r="A937" s="34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</row>
    <row r="938" spans="1:33" ht="13" x14ac:dyDescent="0.15">
      <c r="A938" s="34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</row>
    <row r="939" spans="1:33" ht="13" x14ac:dyDescent="0.15">
      <c r="A939" s="34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</row>
    <row r="940" spans="1:33" ht="13" x14ac:dyDescent="0.15">
      <c r="A940" s="34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</row>
    <row r="941" spans="1:33" ht="13" x14ac:dyDescent="0.15">
      <c r="A941" s="34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</row>
    <row r="942" spans="1:33" ht="13" x14ac:dyDescent="0.15">
      <c r="A942" s="34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</row>
    <row r="943" spans="1:33" ht="13" x14ac:dyDescent="0.15">
      <c r="A943" s="34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</row>
    <row r="944" spans="1:33" ht="13" x14ac:dyDescent="0.15">
      <c r="A944" s="34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</row>
    <row r="945" spans="1:33" ht="13" x14ac:dyDescent="0.15">
      <c r="A945" s="34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</row>
    <row r="946" spans="1:33" ht="13" x14ac:dyDescent="0.15">
      <c r="A946" s="34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</row>
    <row r="947" spans="1:33" ht="13" x14ac:dyDescent="0.15">
      <c r="A947" s="34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</row>
    <row r="948" spans="1:33" ht="13" x14ac:dyDescent="0.15">
      <c r="A948" s="34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</row>
    <row r="949" spans="1:33" ht="13" x14ac:dyDescent="0.15">
      <c r="A949" s="34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</row>
    <row r="950" spans="1:33" ht="13" x14ac:dyDescent="0.15">
      <c r="A950" s="34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</row>
    <row r="951" spans="1:33" ht="13" x14ac:dyDescent="0.15">
      <c r="A951" s="34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</row>
    <row r="952" spans="1:33" ht="13" x14ac:dyDescent="0.15">
      <c r="A952" s="34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</row>
    <row r="953" spans="1:33" ht="13" x14ac:dyDescent="0.15">
      <c r="A953" s="34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</row>
    <row r="954" spans="1:33" ht="13" x14ac:dyDescent="0.15">
      <c r="A954" s="34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</row>
    <row r="955" spans="1:33" ht="13" x14ac:dyDescent="0.15">
      <c r="A955" s="34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</row>
    <row r="956" spans="1:33" ht="13" x14ac:dyDescent="0.15">
      <c r="A956" s="34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</row>
    <row r="957" spans="1:33" ht="13" x14ac:dyDescent="0.15">
      <c r="A957" s="34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</row>
    <row r="958" spans="1:33" ht="13" x14ac:dyDescent="0.15">
      <c r="A958" s="34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</row>
    <row r="959" spans="1:33" ht="13" x14ac:dyDescent="0.15">
      <c r="A959" s="34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</row>
    <row r="960" spans="1:33" ht="13" x14ac:dyDescent="0.15">
      <c r="A960" s="34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</row>
    <row r="961" spans="1:33" ht="13" x14ac:dyDescent="0.15">
      <c r="A961" s="34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</row>
    <row r="962" spans="1:33" ht="13" x14ac:dyDescent="0.15">
      <c r="A962" s="34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</row>
    <row r="963" spans="1:33" ht="13" x14ac:dyDescent="0.15">
      <c r="A963" s="34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</row>
    <row r="964" spans="1:33" ht="13" x14ac:dyDescent="0.15">
      <c r="A964" s="34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</row>
    <row r="965" spans="1:33" ht="13" x14ac:dyDescent="0.15">
      <c r="A965" s="34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</row>
    <row r="966" spans="1:33" ht="13" x14ac:dyDescent="0.15">
      <c r="A966" s="34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</row>
    <row r="967" spans="1:33" ht="13" x14ac:dyDescent="0.15">
      <c r="A967" s="34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</row>
    <row r="968" spans="1:33" ht="13" x14ac:dyDescent="0.15">
      <c r="A968" s="34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</row>
    <row r="969" spans="1:33" ht="13" x14ac:dyDescent="0.15">
      <c r="A969" s="34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</row>
    <row r="970" spans="1:33" ht="13" x14ac:dyDescent="0.15">
      <c r="A970" s="34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</row>
    <row r="971" spans="1:33" ht="13" x14ac:dyDescent="0.15">
      <c r="A971" s="34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</row>
    <row r="972" spans="1:33" ht="13" x14ac:dyDescent="0.15">
      <c r="A972" s="34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</row>
    <row r="973" spans="1:33" ht="13" x14ac:dyDescent="0.15">
      <c r="A973" s="34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</row>
    <row r="974" spans="1:33" ht="13" x14ac:dyDescent="0.15">
      <c r="A974" s="34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</row>
    <row r="975" spans="1:33" ht="13" x14ac:dyDescent="0.15">
      <c r="A975" s="34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</row>
    <row r="976" spans="1:33" ht="13" x14ac:dyDescent="0.15">
      <c r="A976" s="34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</row>
    <row r="977" spans="1:33" ht="13" x14ac:dyDescent="0.15">
      <c r="A977" s="34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</row>
    <row r="978" spans="1:33" ht="13" x14ac:dyDescent="0.15">
      <c r="A978" s="34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</row>
    <row r="979" spans="1:33" ht="13" x14ac:dyDescent="0.15">
      <c r="A979" s="34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</row>
    <row r="980" spans="1:33" ht="13" x14ac:dyDescent="0.15">
      <c r="A980" s="34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</row>
    <row r="981" spans="1:33" ht="13" x14ac:dyDescent="0.15">
      <c r="A981" s="34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</row>
    <row r="982" spans="1:33" ht="13" x14ac:dyDescent="0.15">
      <c r="A982" s="34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</row>
    <row r="983" spans="1:33" ht="13" x14ac:dyDescent="0.15">
      <c r="A983" s="34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</row>
    <row r="984" spans="1:33" ht="13" x14ac:dyDescent="0.15">
      <c r="A984" s="34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</row>
    <row r="985" spans="1:33" ht="13" x14ac:dyDescent="0.15">
      <c r="A985" s="34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</row>
    <row r="986" spans="1:33" ht="13" x14ac:dyDescent="0.15">
      <c r="A986" s="34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</row>
    <row r="987" spans="1:33" ht="13" x14ac:dyDescent="0.15">
      <c r="A987" s="34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</row>
    <row r="988" spans="1:33" ht="13" x14ac:dyDescent="0.15">
      <c r="A988" s="34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</row>
    <row r="989" spans="1:33" ht="13" x14ac:dyDescent="0.15">
      <c r="A989" s="34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</row>
    <row r="990" spans="1:33" ht="13" x14ac:dyDescent="0.15">
      <c r="A990" s="34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</row>
    <row r="991" spans="1:33" ht="13" x14ac:dyDescent="0.15">
      <c r="A991" s="34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</row>
    <row r="992" spans="1:33" ht="13" x14ac:dyDescent="0.15">
      <c r="A992" s="34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</row>
    <row r="993" spans="1:33" ht="13" x14ac:dyDescent="0.15">
      <c r="A993" s="34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</row>
    <row r="994" spans="1:33" ht="13" x14ac:dyDescent="0.15">
      <c r="A994" s="34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</row>
    <row r="995" spans="1:33" ht="13" x14ac:dyDescent="0.15">
      <c r="A995" s="34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</row>
    <row r="996" spans="1:33" ht="13" x14ac:dyDescent="0.15">
      <c r="A996" s="34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</row>
    <row r="997" spans="1:33" ht="13" x14ac:dyDescent="0.15">
      <c r="A997" s="34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</row>
    <row r="998" spans="1:33" ht="13" x14ac:dyDescent="0.15">
      <c r="A998" s="34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</row>
    <row r="999" spans="1:33" ht="13" x14ac:dyDescent="0.15">
      <c r="A999" s="34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</row>
    <row r="1000" spans="1:33" ht="13" x14ac:dyDescent="0.15">
      <c r="A1000" s="34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</row>
    <row r="1001" spans="1:33" ht="13" x14ac:dyDescent="0.15">
      <c r="A1001" s="34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</row>
  </sheetData>
  <hyperlinks>
    <hyperlink ref="B18" r:id="rId1" xr:uid="{00000000-0004-0000-03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0"/>
  <sheetViews>
    <sheetView workbookViewId="0">
      <pane xSplit="1" ySplit="2" topLeftCell="B3" activePane="bottomRight" state="frozen"/>
      <selection activeCell="G33" sqref="G33"/>
      <selection pane="topRight" activeCell="G33" sqref="G33"/>
      <selection pane="bottomLeft" activeCell="G33" sqref="G33"/>
      <selection pane="bottomRight" activeCell="G33" sqref="G33"/>
    </sheetView>
  </sheetViews>
  <sheetFormatPr baseColWidth="10" defaultColWidth="14.5" defaultRowHeight="15.75" customHeight="1" x14ac:dyDescent="0.15"/>
  <sheetData>
    <row r="1" spans="1:22" ht="15.75" customHeight="1" x14ac:dyDescent="0.15">
      <c r="B1" s="17" t="s">
        <v>76</v>
      </c>
      <c r="K1" s="25"/>
    </row>
    <row r="2" spans="1:22" ht="15.75" customHeight="1" x14ac:dyDescent="0.15">
      <c r="B2" s="17">
        <v>75</v>
      </c>
      <c r="C2" s="17">
        <v>74</v>
      </c>
      <c r="D2" s="17">
        <v>73</v>
      </c>
      <c r="E2" s="17">
        <v>72</v>
      </c>
      <c r="F2" s="17">
        <v>71</v>
      </c>
      <c r="G2" s="17">
        <v>70</v>
      </c>
      <c r="H2" s="17">
        <v>69</v>
      </c>
      <c r="I2" s="17">
        <v>68</v>
      </c>
      <c r="J2" s="17">
        <v>67</v>
      </c>
      <c r="K2" s="42">
        <v>66</v>
      </c>
      <c r="L2" s="17">
        <v>65</v>
      </c>
      <c r="M2" s="17">
        <v>64</v>
      </c>
      <c r="N2" s="17">
        <v>63</v>
      </c>
      <c r="O2" s="17">
        <v>62</v>
      </c>
      <c r="P2" s="17">
        <v>61</v>
      </c>
      <c r="Q2" s="17">
        <v>60</v>
      </c>
      <c r="R2" s="17">
        <v>59</v>
      </c>
      <c r="S2" s="17">
        <v>58</v>
      </c>
      <c r="T2" s="17">
        <v>57</v>
      </c>
      <c r="U2" s="17">
        <v>56</v>
      </c>
      <c r="V2" s="17">
        <v>55</v>
      </c>
    </row>
    <row r="3" spans="1:22" ht="15.75" customHeight="1" x14ac:dyDescent="0.15">
      <c r="A3" s="17">
        <v>1936</v>
      </c>
      <c r="B3" s="17">
        <v>22.163</v>
      </c>
      <c r="C3" s="17">
        <v>23.488</v>
      </c>
      <c r="D3" s="17">
        <v>24.86</v>
      </c>
      <c r="E3" s="17">
        <v>26.28</v>
      </c>
      <c r="F3" s="17">
        <v>27.751000000000001</v>
      </c>
      <c r="G3" s="17">
        <v>29.274999999999999</v>
      </c>
      <c r="H3" s="17">
        <v>30.850999999999999</v>
      </c>
      <c r="I3" s="17">
        <v>32.481000000000002</v>
      </c>
      <c r="J3" s="17">
        <v>34.164000000000001</v>
      </c>
      <c r="K3" s="42">
        <v>35.902000000000001</v>
      </c>
      <c r="L3" s="17">
        <v>37.692999999999998</v>
      </c>
      <c r="M3" s="17">
        <v>39.539000000000001</v>
      </c>
      <c r="N3" s="17">
        <v>41.44</v>
      </c>
      <c r="O3" s="17">
        <v>43.396999999999998</v>
      </c>
      <c r="P3" s="17">
        <v>45.408999999999999</v>
      </c>
      <c r="Q3" s="17">
        <v>47.478000000000002</v>
      </c>
      <c r="R3" s="17">
        <v>49.604999999999997</v>
      </c>
      <c r="S3" s="17">
        <v>51.789000000000001</v>
      </c>
      <c r="T3" s="17">
        <v>54.031999999999996</v>
      </c>
      <c r="U3" s="17">
        <v>56.335000000000001</v>
      </c>
      <c r="V3" s="17">
        <v>58.698999999999998</v>
      </c>
    </row>
    <row r="4" spans="1:22" ht="15.75" customHeight="1" x14ac:dyDescent="0.15">
      <c r="A4" s="17">
        <v>1937</v>
      </c>
      <c r="B4" s="17">
        <v>22.263000000000002</v>
      </c>
      <c r="C4" s="17">
        <v>23.594999999999999</v>
      </c>
      <c r="D4" s="17">
        <v>24.975000000000001</v>
      </c>
      <c r="E4" s="17">
        <v>26.402000000000001</v>
      </c>
      <c r="F4" s="17">
        <v>27.878</v>
      </c>
      <c r="G4" s="17">
        <v>29.405999999999999</v>
      </c>
      <c r="H4" s="17">
        <v>30.986000000000001</v>
      </c>
      <c r="I4" s="17">
        <v>32.619</v>
      </c>
      <c r="J4" s="17">
        <v>34.305999999999997</v>
      </c>
      <c r="K4" s="42">
        <v>36.045999999999999</v>
      </c>
      <c r="L4" s="17">
        <v>37.841000000000001</v>
      </c>
      <c r="M4" s="17">
        <v>39.69</v>
      </c>
      <c r="N4" s="17">
        <v>41.594999999999999</v>
      </c>
      <c r="O4" s="17">
        <v>43.555</v>
      </c>
      <c r="P4" s="17">
        <v>45.570999999999998</v>
      </c>
      <c r="Q4" s="17">
        <v>47.643999999999998</v>
      </c>
      <c r="R4" s="17">
        <v>49.774000000000001</v>
      </c>
      <c r="S4" s="17">
        <v>51.963000000000001</v>
      </c>
      <c r="T4" s="17">
        <v>54.21</v>
      </c>
      <c r="U4" s="17">
        <v>56.517000000000003</v>
      </c>
      <c r="V4" s="17">
        <v>58.884999999999998</v>
      </c>
    </row>
    <row r="5" spans="1:22" ht="15.75" customHeight="1" x14ac:dyDescent="0.15">
      <c r="A5" s="17">
        <v>1938</v>
      </c>
      <c r="B5" s="17">
        <v>22.36</v>
      </c>
      <c r="C5" s="17">
        <v>23.698</v>
      </c>
      <c r="D5" s="17">
        <v>25.085000000000001</v>
      </c>
      <c r="E5" s="17">
        <v>26.52</v>
      </c>
      <c r="F5" s="17">
        <v>28.003</v>
      </c>
      <c r="G5" s="17">
        <v>29.535</v>
      </c>
      <c r="H5" s="17">
        <v>31.119</v>
      </c>
      <c r="I5" s="17">
        <v>32.756</v>
      </c>
      <c r="J5" s="17">
        <v>34.445999999999998</v>
      </c>
      <c r="K5" s="42">
        <v>36.19</v>
      </c>
      <c r="L5" s="17">
        <v>37.988</v>
      </c>
      <c r="M5" s="17">
        <v>39.841000000000001</v>
      </c>
      <c r="N5" s="17">
        <v>41.749000000000002</v>
      </c>
      <c r="O5" s="17">
        <v>43.713000000000001</v>
      </c>
      <c r="P5" s="17">
        <v>45.731999999999999</v>
      </c>
      <c r="Q5" s="17">
        <v>47.808999999999997</v>
      </c>
      <c r="R5" s="17">
        <v>49.942999999999998</v>
      </c>
      <c r="S5" s="17">
        <v>52.136000000000003</v>
      </c>
      <c r="T5" s="17">
        <v>54.387</v>
      </c>
      <c r="U5" s="17">
        <v>56.698</v>
      </c>
      <c r="V5" s="17">
        <v>59.070999999999998</v>
      </c>
    </row>
    <row r="6" spans="1:22" ht="15.75" customHeight="1" x14ac:dyDescent="0.15">
      <c r="A6" s="17">
        <v>1939</v>
      </c>
      <c r="B6" s="17">
        <v>22.456</v>
      </c>
      <c r="C6" s="17">
        <v>23.8</v>
      </c>
      <c r="D6" s="17">
        <v>25.193000000000001</v>
      </c>
      <c r="E6" s="17">
        <v>26.635000000000002</v>
      </c>
      <c r="F6" s="17">
        <v>28.126000000000001</v>
      </c>
      <c r="G6" s="17">
        <v>29.664999999999999</v>
      </c>
      <c r="H6" s="17">
        <v>31.254000000000001</v>
      </c>
      <c r="I6" s="17">
        <v>32.893999999999998</v>
      </c>
      <c r="J6" s="17">
        <v>34.588000000000001</v>
      </c>
      <c r="K6" s="42">
        <v>36.335999999999999</v>
      </c>
      <c r="L6" s="17">
        <v>38.137</v>
      </c>
      <c r="M6" s="17">
        <v>39.993000000000002</v>
      </c>
      <c r="N6" s="17">
        <v>41.905000000000001</v>
      </c>
      <c r="O6" s="17">
        <v>43.872</v>
      </c>
      <c r="P6" s="17">
        <v>45.896000000000001</v>
      </c>
      <c r="Q6" s="17">
        <v>47.975999999999999</v>
      </c>
      <c r="R6" s="17">
        <v>50.115000000000002</v>
      </c>
      <c r="S6" s="17">
        <v>52.311</v>
      </c>
      <c r="T6" s="17">
        <v>54.567</v>
      </c>
      <c r="U6" s="17">
        <v>56.883000000000003</v>
      </c>
      <c r="V6" s="17">
        <v>59.26</v>
      </c>
    </row>
    <row r="7" spans="1:22" ht="15.75" customHeight="1" x14ac:dyDescent="0.15">
      <c r="A7" s="17">
        <v>1940</v>
      </c>
      <c r="B7" s="17">
        <v>22.553999999999998</v>
      </c>
      <c r="C7" s="17">
        <v>23.902999999999999</v>
      </c>
      <c r="D7" s="17">
        <v>25.302</v>
      </c>
      <c r="E7" s="17">
        <v>26.75</v>
      </c>
      <c r="F7" s="17">
        <v>28.248000000000001</v>
      </c>
      <c r="G7" s="17">
        <v>29.795000000000002</v>
      </c>
      <c r="H7" s="17">
        <v>31.39</v>
      </c>
      <c r="I7" s="17">
        <v>33.034999999999997</v>
      </c>
      <c r="J7" s="17">
        <v>34.732999999999997</v>
      </c>
      <c r="K7" s="42">
        <v>36.484999999999999</v>
      </c>
      <c r="L7" s="17">
        <v>38.29</v>
      </c>
      <c r="M7" s="17">
        <v>40.15</v>
      </c>
      <c r="N7" s="17">
        <v>42.064999999999998</v>
      </c>
      <c r="O7" s="17">
        <v>44.036000000000001</v>
      </c>
      <c r="P7" s="17">
        <v>46.064</v>
      </c>
      <c r="Q7" s="17">
        <v>48.148000000000003</v>
      </c>
      <c r="R7" s="17">
        <v>50.29</v>
      </c>
      <c r="S7" s="17">
        <v>52.491</v>
      </c>
      <c r="T7" s="17">
        <v>54.750999999999998</v>
      </c>
      <c r="U7" s="17">
        <v>57.070999999999998</v>
      </c>
      <c r="V7" s="17">
        <v>59.453000000000003</v>
      </c>
    </row>
    <row r="8" spans="1:22" ht="15.75" customHeight="1" x14ac:dyDescent="0.15">
      <c r="A8" s="17">
        <v>1941</v>
      </c>
      <c r="B8" s="17">
        <v>22.654</v>
      </c>
      <c r="C8" s="17">
        <v>24.007999999999999</v>
      </c>
      <c r="D8" s="17">
        <v>25.411999999999999</v>
      </c>
      <c r="E8" s="17">
        <v>26.866</v>
      </c>
      <c r="F8" s="17">
        <v>28.37</v>
      </c>
      <c r="G8" s="17">
        <v>29.923999999999999</v>
      </c>
      <c r="H8" s="17">
        <v>31.527000000000001</v>
      </c>
      <c r="I8" s="17">
        <v>33.179000000000002</v>
      </c>
      <c r="J8" s="17">
        <v>34.881</v>
      </c>
      <c r="K8" s="42">
        <v>36.637</v>
      </c>
      <c r="L8" s="17">
        <v>38.445999999999998</v>
      </c>
      <c r="M8" s="17">
        <v>40.31</v>
      </c>
      <c r="N8" s="17">
        <v>42.228999999999999</v>
      </c>
      <c r="O8" s="17">
        <v>44.204000000000001</v>
      </c>
      <c r="P8" s="17">
        <v>46.235999999999997</v>
      </c>
      <c r="Q8" s="17">
        <v>48.323999999999998</v>
      </c>
      <c r="R8" s="17">
        <v>50.470999999999997</v>
      </c>
      <c r="S8" s="17">
        <v>52.676000000000002</v>
      </c>
      <c r="T8" s="17">
        <v>54.94</v>
      </c>
      <c r="U8" s="17">
        <v>57.265000000000001</v>
      </c>
      <c r="V8" s="17">
        <v>59.652000000000001</v>
      </c>
    </row>
    <row r="9" spans="1:22" ht="15.75" customHeight="1" x14ac:dyDescent="0.15">
      <c r="A9" s="17">
        <v>1942</v>
      </c>
      <c r="B9" s="17">
        <v>22.754999999999999</v>
      </c>
      <c r="C9" s="17">
        <v>24.114000000000001</v>
      </c>
      <c r="D9" s="17">
        <v>25.523</v>
      </c>
      <c r="E9" s="17">
        <v>26.981999999999999</v>
      </c>
      <c r="F9" s="17">
        <v>28.492000000000001</v>
      </c>
      <c r="G9" s="17">
        <v>30.052</v>
      </c>
      <c r="H9" s="17">
        <v>31.661999999999999</v>
      </c>
      <c r="I9" s="17">
        <v>33.322000000000003</v>
      </c>
      <c r="J9" s="17">
        <v>35.030999999999999</v>
      </c>
      <c r="K9" s="42">
        <v>36.790999999999997</v>
      </c>
      <c r="L9" s="17">
        <v>38.604999999999997</v>
      </c>
      <c r="M9" s="17">
        <v>40.472999999999999</v>
      </c>
      <c r="N9" s="17">
        <v>42.396000000000001</v>
      </c>
      <c r="O9" s="17">
        <v>44.375</v>
      </c>
      <c r="P9" s="17">
        <v>46.41</v>
      </c>
      <c r="Q9" s="17">
        <v>48.503</v>
      </c>
      <c r="R9" s="17">
        <v>50.654000000000003</v>
      </c>
      <c r="S9" s="17">
        <v>52.863</v>
      </c>
      <c r="T9" s="17">
        <v>55.131999999999998</v>
      </c>
      <c r="U9" s="17">
        <v>57.462000000000003</v>
      </c>
      <c r="V9" s="17">
        <v>59.853000000000002</v>
      </c>
    </row>
    <row r="10" spans="1:22" ht="15.75" customHeight="1" x14ac:dyDescent="0.15">
      <c r="A10" s="17">
        <v>1943</v>
      </c>
      <c r="B10" s="17">
        <v>22.855</v>
      </c>
      <c r="C10" s="17">
        <v>24.218</v>
      </c>
      <c r="D10" s="17">
        <v>25.632000000000001</v>
      </c>
      <c r="E10" s="17">
        <v>27.096</v>
      </c>
      <c r="F10" s="17">
        <v>28.611000000000001</v>
      </c>
      <c r="G10" s="17">
        <v>30.177</v>
      </c>
      <c r="H10" s="17">
        <v>31.792999999999999</v>
      </c>
      <c r="I10" s="17">
        <v>33.46</v>
      </c>
      <c r="J10" s="17">
        <v>35.176000000000002</v>
      </c>
      <c r="K10" s="42">
        <v>36.942999999999998</v>
      </c>
      <c r="L10" s="17">
        <v>38.762</v>
      </c>
      <c r="M10" s="17">
        <v>40.634</v>
      </c>
      <c r="N10" s="17">
        <v>42.561</v>
      </c>
      <c r="O10" s="17">
        <v>44.545000000000002</v>
      </c>
      <c r="P10" s="17">
        <v>46.584000000000003</v>
      </c>
      <c r="Q10" s="17">
        <v>48.680999999999997</v>
      </c>
      <c r="R10" s="17">
        <v>50.835999999999999</v>
      </c>
      <c r="S10" s="17">
        <v>53.05</v>
      </c>
      <c r="T10" s="17">
        <v>55.323</v>
      </c>
      <c r="U10" s="17">
        <v>57.658000000000001</v>
      </c>
      <c r="V10" s="17">
        <v>60.054000000000002</v>
      </c>
    </row>
    <row r="11" spans="1:22" ht="15.75" customHeight="1" x14ac:dyDescent="0.15">
      <c r="A11" s="17">
        <v>1944</v>
      </c>
      <c r="B11" s="17">
        <v>22.952999999999999</v>
      </c>
      <c r="C11" s="17">
        <v>24.32</v>
      </c>
      <c r="D11" s="17">
        <v>25.736999999999998</v>
      </c>
      <c r="E11" s="17">
        <v>27.206</v>
      </c>
      <c r="F11" s="17">
        <v>28.725999999999999</v>
      </c>
      <c r="G11" s="17">
        <v>30.295999999999999</v>
      </c>
      <c r="H11" s="17">
        <v>31.917999999999999</v>
      </c>
      <c r="I11" s="17">
        <v>33.591000000000001</v>
      </c>
      <c r="J11" s="17">
        <v>35.314</v>
      </c>
      <c r="K11" s="42">
        <v>37.088000000000001</v>
      </c>
      <c r="L11" s="17">
        <v>38.912999999999997</v>
      </c>
      <c r="M11" s="17">
        <v>40.79</v>
      </c>
      <c r="N11" s="17">
        <v>42.722000000000001</v>
      </c>
      <c r="O11" s="17">
        <v>44.709000000000003</v>
      </c>
      <c r="P11" s="17">
        <v>46.753</v>
      </c>
      <c r="Q11" s="17">
        <v>48.853999999999999</v>
      </c>
      <c r="R11" s="17">
        <v>51.012999999999998</v>
      </c>
      <c r="S11" s="17">
        <v>53.231000000000002</v>
      </c>
      <c r="T11" s="17">
        <v>55.509</v>
      </c>
      <c r="U11" s="17">
        <v>57.847999999999999</v>
      </c>
      <c r="V11" s="17">
        <v>60.247999999999998</v>
      </c>
    </row>
    <row r="12" spans="1:22" ht="15.75" customHeight="1" x14ac:dyDescent="0.15">
      <c r="A12" s="17">
        <v>1945</v>
      </c>
      <c r="B12" s="17">
        <v>23.045000000000002</v>
      </c>
      <c r="C12" s="17">
        <v>24.416</v>
      </c>
      <c r="D12" s="17">
        <v>25.838000000000001</v>
      </c>
      <c r="E12" s="17">
        <v>27.31</v>
      </c>
      <c r="F12" s="17">
        <v>28.834</v>
      </c>
      <c r="G12" s="17">
        <v>30.408999999999999</v>
      </c>
      <c r="H12" s="17">
        <v>32.034999999999997</v>
      </c>
      <c r="I12" s="17">
        <v>33.713000000000001</v>
      </c>
      <c r="J12" s="17">
        <v>35.442</v>
      </c>
      <c r="K12" s="42">
        <v>37.222000000000001</v>
      </c>
      <c r="L12" s="17">
        <v>39.054000000000002</v>
      </c>
      <c r="M12" s="17">
        <v>40.936999999999998</v>
      </c>
      <c r="N12" s="17">
        <v>42.872999999999998</v>
      </c>
      <c r="O12" s="17">
        <v>44.865000000000002</v>
      </c>
      <c r="P12" s="17">
        <v>46.911999999999999</v>
      </c>
      <c r="Q12" s="17">
        <v>49.018000000000001</v>
      </c>
      <c r="R12" s="17">
        <v>51.180999999999997</v>
      </c>
      <c r="S12" s="17">
        <v>53.402999999999999</v>
      </c>
      <c r="T12" s="17">
        <v>55.685000000000002</v>
      </c>
      <c r="U12" s="17">
        <v>58.027999999999999</v>
      </c>
      <c r="V12" s="17">
        <v>60.433</v>
      </c>
    </row>
    <row r="13" spans="1:22" ht="15.75" customHeight="1" x14ac:dyDescent="0.15">
      <c r="A13" s="17">
        <v>1946</v>
      </c>
      <c r="B13" s="17">
        <v>23.132999999999999</v>
      </c>
      <c r="C13" s="17">
        <v>24.507000000000001</v>
      </c>
      <c r="D13" s="17">
        <v>25.931999999999999</v>
      </c>
      <c r="E13" s="17">
        <v>27.408000000000001</v>
      </c>
      <c r="F13" s="17">
        <v>28.934999999999999</v>
      </c>
      <c r="G13" s="17">
        <v>30.513000000000002</v>
      </c>
      <c r="H13" s="17">
        <v>32.143999999999998</v>
      </c>
      <c r="I13" s="17">
        <v>33.825000000000003</v>
      </c>
      <c r="J13" s="17">
        <v>35.558999999999997</v>
      </c>
      <c r="K13" s="42">
        <v>37.344000000000001</v>
      </c>
      <c r="L13" s="17">
        <v>39.182000000000002</v>
      </c>
      <c r="M13" s="17">
        <v>41.070999999999998</v>
      </c>
      <c r="N13" s="17">
        <v>43.012999999999998</v>
      </c>
      <c r="O13" s="17">
        <v>45.009</v>
      </c>
      <c r="P13" s="17">
        <v>47.06</v>
      </c>
      <c r="Q13" s="17">
        <v>49.168999999999997</v>
      </c>
      <c r="R13" s="17">
        <v>51.335999999999999</v>
      </c>
      <c r="S13" s="17">
        <v>53.561999999999998</v>
      </c>
      <c r="T13" s="17">
        <v>55.847999999999999</v>
      </c>
      <c r="U13" s="17">
        <v>58.195</v>
      </c>
      <c r="V13" s="17">
        <v>60.603999999999999</v>
      </c>
    </row>
    <row r="14" spans="1:22" ht="15.75" customHeight="1" x14ac:dyDescent="0.15">
      <c r="A14" s="17">
        <v>1947</v>
      </c>
      <c r="B14" s="17">
        <v>23.215</v>
      </c>
      <c r="C14" s="17">
        <v>24.591999999999999</v>
      </c>
      <c r="D14" s="17">
        <v>26.02</v>
      </c>
      <c r="E14" s="17">
        <v>27.498999999999999</v>
      </c>
      <c r="F14" s="17">
        <v>29.029</v>
      </c>
      <c r="G14" s="17">
        <v>30.61</v>
      </c>
      <c r="H14" s="17">
        <v>32.244</v>
      </c>
      <c r="I14" s="17">
        <v>33.929000000000002</v>
      </c>
      <c r="J14" s="17">
        <v>35.665999999999997</v>
      </c>
      <c r="K14" s="42">
        <v>37.456000000000003</v>
      </c>
      <c r="L14" s="17">
        <v>39.298000000000002</v>
      </c>
      <c r="M14" s="17">
        <v>41.192</v>
      </c>
      <c r="N14" s="17">
        <v>43.14</v>
      </c>
      <c r="O14" s="17">
        <v>45.140999999999998</v>
      </c>
      <c r="P14" s="17">
        <v>47.195999999999998</v>
      </c>
      <c r="Q14" s="17">
        <v>49.308999999999997</v>
      </c>
      <c r="R14" s="17">
        <v>51.478999999999999</v>
      </c>
      <c r="S14" s="17">
        <v>53.709000000000003</v>
      </c>
      <c r="T14" s="17">
        <v>55.997999999999998</v>
      </c>
      <c r="U14" s="17">
        <v>58.348999999999997</v>
      </c>
      <c r="V14" s="17">
        <v>60.762</v>
      </c>
    </row>
    <row r="15" spans="1:22" ht="15.75" customHeight="1" x14ac:dyDescent="0.15">
      <c r="A15" s="17">
        <v>1948</v>
      </c>
      <c r="B15" s="17">
        <v>23.292999999999999</v>
      </c>
      <c r="C15" s="17">
        <v>24.672000000000001</v>
      </c>
      <c r="D15" s="17">
        <v>26.103000000000002</v>
      </c>
      <c r="E15" s="17">
        <v>27.584</v>
      </c>
      <c r="F15" s="17">
        <v>29.117000000000001</v>
      </c>
      <c r="G15" s="17">
        <v>30.701000000000001</v>
      </c>
      <c r="H15" s="17">
        <v>32.337000000000003</v>
      </c>
      <c r="I15" s="17">
        <v>34.024999999999999</v>
      </c>
      <c r="J15" s="17">
        <v>35.765000000000001</v>
      </c>
      <c r="K15" s="42">
        <v>37.558</v>
      </c>
      <c r="L15" s="17">
        <v>39.402999999999999</v>
      </c>
      <c r="M15" s="17">
        <v>41.302</v>
      </c>
      <c r="N15" s="17">
        <v>43.253999999999998</v>
      </c>
      <c r="O15" s="17">
        <v>45.261000000000003</v>
      </c>
      <c r="P15" s="17">
        <v>47.320999999999998</v>
      </c>
      <c r="Q15" s="17">
        <v>49.436999999999998</v>
      </c>
      <c r="R15" s="17">
        <v>51.610999999999997</v>
      </c>
      <c r="S15" s="17">
        <v>53.844000000000001</v>
      </c>
      <c r="T15" s="17">
        <v>56.137</v>
      </c>
      <c r="U15" s="17">
        <v>58.491</v>
      </c>
      <c r="V15" s="17">
        <v>60.906999999999996</v>
      </c>
    </row>
    <row r="16" spans="1:22" ht="15.75" customHeight="1" x14ac:dyDescent="0.15">
      <c r="A16" s="17">
        <v>1949</v>
      </c>
      <c r="B16" s="17">
        <v>23.369</v>
      </c>
      <c r="C16" s="17">
        <v>24.75</v>
      </c>
      <c r="D16" s="17">
        <v>26.183</v>
      </c>
      <c r="E16" s="17">
        <v>27.667000000000002</v>
      </c>
      <c r="F16" s="17">
        <v>29.201000000000001</v>
      </c>
      <c r="G16" s="17">
        <v>30.788</v>
      </c>
      <c r="H16" s="17">
        <v>32.426000000000002</v>
      </c>
      <c r="I16" s="17">
        <v>34.116</v>
      </c>
      <c r="J16" s="17">
        <v>35.859000000000002</v>
      </c>
      <c r="K16" s="42">
        <v>37.654000000000003</v>
      </c>
      <c r="L16" s="17">
        <v>39.503</v>
      </c>
      <c r="M16" s="17">
        <v>41.405000000000001</v>
      </c>
      <c r="N16" s="17">
        <v>43.360999999999997</v>
      </c>
      <c r="O16" s="17">
        <v>45.371000000000002</v>
      </c>
      <c r="P16" s="17">
        <v>47.436999999999998</v>
      </c>
      <c r="Q16" s="17">
        <v>49.558</v>
      </c>
      <c r="R16" s="17">
        <v>51.734999999999999</v>
      </c>
      <c r="S16" s="17">
        <v>53.970999999999997</v>
      </c>
      <c r="T16" s="17">
        <v>56.267000000000003</v>
      </c>
      <c r="U16" s="17">
        <v>58.624000000000002</v>
      </c>
      <c r="V16" s="17">
        <v>61.043999999999997</v>
      </c>
    </row>
    <row r="17" spans="1:22" ht="15.75" customHeight="1" x14ac:dyDescent="0.15">
      <c r="A17" s="17">
        <v>1950</v>
      </c>
      <c r="B17" s="17">
        <v>23.445</v>
      </c>
      <c r="C17" s="17">
        <v>24.827999999999999</v>
      </c>
      <c r="D17" s="17">
        <v>26.263000000000002</v>
      </c>
      <c r="E17" s="17">
        <v>27.748999999999999</v>
      </c>
      <c r="F17" s="17">
        <v>29.285</v>
      </c>
      <c r="G17" s="17">
        <v>30.873999999999999</v>
      </c>
      <c r="H17" s="17">
        <v>32.514000000000003</v>
      </c>
      <c r="I17" s="17">
        <v>34.206000000000003</v>
      </c>
      <c r="J17" s="17">
        <v>35.951000000000001</v>
      </c>
      <c r="K17" s="42">
        <v>37.749000000000002</v>
      </c>
      <c r="L17" s="17">
        <v>39.6</v>
      </c>
      <c r="M17" s="17">
        <v>41.505000000000003</v>
      </c>
      <c r="N17" s="17">
        <v>43.463999999999999</v>
      </c>
      <c r="O17" s="17">
        <v>45.478999999999999</v>
      </c>
      <c r="P17" s="17">
        <v>47.548000000000002</v>
      </c>
      <c r="Q17" s="17">
        <v>49.673999999999999</v>
      </c>
      <c r="R17" s="17">
        <v>51.856000000000002</v>
      </c>
      <c r="S17" s="17">
        <v>54.094999999999999</v>
      </c>
      <c r="T17" s="17">
        <v>56.393999999999998</v>
      </c>
      <c r="U17" s="17">
        <v>58.755000000000003</v>
      </c>
      <c r="V17" s="17">
        <v>61.177</v>
      </c>
    </row>
    <row r="18" spans="1:22" ht="15.75" customHeight="1" x14ac:dyDescent="0.15">
      <c r="A18" s="17">
        <v>1951</v>
      </c>
      <c r="B18" s="17">
        <v>23.523</v>
      </c>
      <c r="C18" s="17">
        <v>24.908999999999999</v>
      </c>
      <c r="D18" s="17">
        <v>26.344999999999999</v>
      </c>
      <c r="E18" s="17">
        <v>27.832999999999998</v>
      </c>
      <c r="F18" s="17">
        <v>29.372</v>
      </c>
      <c r="G18" s="17">
        <v>30.963000000000001</v>
      </c>
      <c r="H18" s="17">
        <v>32.604999999999997</v>
      </c>
      <c r="I18" s="17">
        <v>34.298999999999999</v>
      </c>
      <c r="J18" s="17">
        <v>36.046999999999997</v>
      </c>
      <c r="K18" s="42">
        <v>37.847000000000001</v>
      </c>
      <c r="L18" s="17">
        <v>39.700000000000003</v>
      </c>
      <c r="M18" s="17">
        <v>41.607999999999997</v>
      </c>
      <c r="N18" s="17">
        <v>43.57</v>
      </c>
      <c r="O18" s="17">
        <v>45.587000000000003</v>
      </c>
      <c r="P18" s="17">
        <v>47.661000000000001</v>
      </c>
      <c r="Q18" s="17">
        <v>49.790999999999997</v>
      </c>
      <c r="R18" s="17">
        <v>51.976999999999997</v>
      </c>
      <c r="S18" s="17">
        <v>54.220999999999997</v>
      </c>
      <c r="T18" s="17">
        <v>56.524000000000001</v>
      </c>
      <c r="U18" s="17">
        <v>58.887999999999998</v>
      </c>
      <c r="V18" s="17">
        <v>61.314</v>
      </c>
    </row>
    <row r="19" spans="1:22" ht="15.75" customHeight="1" x14ac:dyDescent="0.15">
      <c r="A19" s="17">
        <v>1952</v>
      </c>
      <c r="B19" s="17">
        <v>23.603999999999999</v>
      </c>
      <c r="C19" s="17">
        <v>24.992999999999999</v>
      </c>
      <c r="D19" s="17">
        <v>26.431999999999999</v>
      </c>
      <c r="E19" s="17">
        <v>27.922000000000001</v>
      </c>
      <c r="F19" s="17">
        <v>29.463000000000001</v>
      </c>
      <c r="G19" s="17">
        <v>31.056000000000001</v>
      </c>
      <c r="H19" s="17">
        <v>32.701000000000001</v>
      </c>
      <c r="I19" s="17">
        <v>34.398000000000003</v>
      </c>
      <c r="J19" s="17">
        <v>36.146999999999998</v>
      </c>
      <c r="K19" s="42">
        <v>37.950000000000003</v>
      </c>
      <c r="L19" s="17">
        <v>39.805999999999997</v>
      </c>
      <c r="M19" s="17">
        <v>41.716000000000001</v>
      </c>
      <c r="N19" s="17">
        <v>43.682000000000002</v>
      </c>
      <c r="O19" s="17">
        <v>45.701999999999998</v>
      </c>
      <c r="P19" s="17">
        <v>47.779000000000003</v>
      </c>
      <c r="Q19" s="17">
        <v>49.912999999999997</v>
      </c>
      <c r="R19" s="17">
        <v>52.103999999999999</v>
      </c>
      <c r="S19" s="17">
        <v>54.353999999999999</v>
      </c>
      <c r="T19" s="17">
        <v>56.661000000000001</v>
      </c>
      <c r="U19" s="17">
        <v>59.029000000000003</v>
      </c>
      <c r="V19" s="17">
        <v>61.457999999999998</v>
      </c>
    </row>
    <row r="20" spans="1:22" ht="15.75" customHeight="1" x14ac:dyDescent="0.15">
      <c r="A20" s="17">
        <v>1953</v>
      </c>
      <c r="B20" s="17">
        <v>23.69</v>
      </c>
      <c r="C20" s="17">
        <v>25.081</v>
      </c>
      <c r="D20" s="17">
        <v>26.523</v>
      </c>
      <c r="E20" s="17">
        <v>28.015999999999998</v>
      </c>
      <c r="F20" s="17">
        <v>29.561</v>
      </c>
      <c r="G20" s="17">
        <v>31.155999999999999</v>
      </c>
      <c r="H20" s="17">
        <v>32.804000000000002</v>
      </c>
      <c r="I20" s="17">
        <v>34.503</v>
      </c>
      <c r="J20" s="17">
        <v>36.256</v>
      </c>
      <c r="K20" s="42">
        <v>38.061</v>
      </c>
      <c r="L20" s="17">
        <v>39.92</v>
      </c>
      <c r="M20" s="17">
        <v>41.832999999999998</v>
      </c>
      <c r="N20" s="17">
        <v>43.802</v>
      </c>
      <c r="O20" s="17">
        <v>45.826000000000001</v>
      </c>
      <c r="P20" s="17">
        <v>47.905999999999999</v>
      </c>
      <c r="Q20" s="17">
        <v>50.043999999999997</v>
      </c>
      <c r="R20" s="17">
        <v>52.24</v>
      </c>
      <c r="S20" s="17">
        <v>54.494</v>
      </c>
      <c r="T20" s="17">
        <v>56.807000000000002</v>
      </c>
      <c r="U20" s="17">
        <v>59.18</v>
      </c>
      <c r="V20" s="17">
        <v>61.613999999999997</v>
      </c>
    </row>
    <row r="21" spans="1:22" ht="15.75" customHeight="1" x14ac:dyDescent="0.15">
      <c r="A21" s="17">
        <v>1954</v>
      </c>
      <c r="B21" s="17">
        <v>23.78</v>
      </c>
      <c r="C21" s="17">
        <v>25.175000000000001</v>
      </c>
      <c r="D21" s="17">
        <v>26.62</v>
      </c>
      <c r="E21" s="17">
        <v>28.117000000000001</v>
      </c>
      <c r="F21" s="17">
        <v>29.664000000000001</v>
      </c>
      <c r="G21" s="17">
        <v>31.263000000000002</v>
      </c>
      <c r="H21" s="17">
        <v>32.912999999999997</v>
      </c>
      <c r="I21" s="17">
        <v>34.616</v>
      </c>
      <c r="J21" s="17">
        <v>36.372</v>
      </c>
      <c r="K21" s="42">
        <v>38.18</v>
      </c>
      <c r="L21" s="17">
        <v>40.042999999999999</v>
      </c>
      <c r="M21" s="17">
        <v>41.959000000000003</v>
      </c>
      <c r="N21" s="17">
        <v>43.930999999999997</v>
      </c>
      <c r="O21" s="17">
        <v>45.959000000000003</v>
      </c>
      <c r="P21" s="17">
        <v>48.042999999999999</v>
      </c>
      <c r="Q21" s="17">
        <v>50.185000000000002</v>
      </c>
      <c r="R21" s="17">
        <v>52.384999999999998</v>
      </c>
      <c r="S21" s="17">
        <v>54.643999999999998</v>
      </c>
      <c r="T21" s="17">
        <v>56.963000000000001</v>
      </c>
      <c r="U21" s="17">
        <v>59.343000000000004</v>
      </c>
      <c r="V21" s="17">
        <v>61.783000000000001</v>
      </c>
    </row>
    <row r="22" spans="1:22" ht="15.75" customHeight="1" x14ac:dyDescent="0.15">
      <c r="A22" s="17">
        <v>1955</v>
      </c>
      <c r="B22" s="17">
        <v>23.873999999999999</v>
      </c>
      <c r="C22" s="17">
        <v>25.273</v>
      </c>
      <c r="D22" s="17">
        <v>26.722000000000001</v>
      </c>
      <c r="E22" s="17">
        <v>28.222000000000001</v>
      </c>
      <c r="F22" s="17">
        <v>29.773</v>
      </c>
      <c r="G22" s="17">
        <v>31.375</v>
      </c>
      <c r="H22" s="17">
        <v>33.029000000000003</v>
      </c>
      <c r="I22" s="17">
        <v>34.735999999999997</v>
      </c>
      <c r="J22" s="17">
        <v>36.494999999999997</v>
      </c>
      <c r="K22" s="42">
        <v>38.307000000000002</v>
      </c>
      <c r="L22" s="17">
        <v>40.173000000000002</v>
      </c>
      <c r="M22" s="17">
        <v>42.093000000000004</v>
      </c>
      <c r="N22" s="17">
        <v>44.069000000000003</v>
      </c>
      <c r="O22" s="17">
        <v>46.1</v>
      </c>
      <c r="P22" s="17">
        <v>48.189</v>
      </c>
      <c r="Q22" s="17">
        <v>50.335000000000001</v>
      </c>
      <c r="R22" s="17">
        <v>52.54</v>
      </c>
      <c r="S22" s="17">
        <v>54.804000000000002</v>
      </c>
      <c r="T22" s="17">
        <v>57.128999999999998</v>
      </c>
      <c r="U22" s="17">
        <v>59.514000000000003</v>
      </c>
      <c r="V22" s="17">
        <v>61.960999999999999</v>
      </c>
    </row>
    <row r="23" spans="1:22" ht="15.75" customHeight="1" x14ac:dyDescent="0.15">
      <c r="A23" s="17">
        <v>1956</v>
      </c>
      <c r="B23" s="17">
        <v>23.972000000000001</v>
      </c>
      <c r="C23" s="17">
        <v>25.373999999999999</v>
      </c>
      <c r="D23" s="17">
        <v>26.827000000000002</v>
      </c>
      <c r="E23" s="17">
        <v>28.331</v>
      </c>
      <c r="F23" s="17">
        <v>29.885000000000002</v>
      </c>
      <c r="G23" s="17">
        <v>31.492000000000001</v>
      </c>
      <c r="H23" s="17">
        <v>33.15</v>
      </c>
      <c r="I23" s="17">
        <v>34.86</v>
      </c>
      <c r="J23" s="17">
        <v>36.622999999999998</v>
      </c>
      <c r="K23" s="42">
        <v>38.44</v>
      </c>
      <c r="L23" s="17">
        <v>40.308999999999997</v>
      </c>
      <c r="M23" s="17">
        <v>42.234000000000002</v>
      </c>
      <c r="N23" s="17">
        <v>44.213000000000001</v>
      </c>
      <c r="O23" s="17">
        <v>46.249000000000002</v>
      </c>
      <c r="P23" s="17">
        <v>48.341999999999999</v>
      </c>
      <c r="Q23" s="17">
        <v>50.491999999999997</v>
      </c>
      <c r="R23" s="17">
        <v>52.701999999999998</v>
      </c>
      <c r="S23" s="17">
        <v>54.970999999999997</v>
      </c>
      <c r="T23" s="17">
        <v>57.301000000000002</v>
      </c>
      <c r="U23" s="17">
        <v>59.692</v>
      </c>
      <c r="V23" s="17">
        <v>62.146000000000001</v>
      </c>
    </row>
    <row r="24" spans="1:22" ht="15.75" customHeight="1" x14ac:dyDescent="0.15">
      <c r="A24" s="17">
        <v>1957</v>
      </c>
      <c r="B24" s="17">
        <v>24.07</v>
      </c>
      <c r="C24" s="17">
        <v>25.477</v>
      </c>
      <c r="D24" s="17">
        <v>26.934000000000001</v>
      </c>
      <c r="E24" s="17">
        <v>28.442</v>
      </c>
      <c r="F24" s="17">
        <v>30.001000000000001</v>
      </c>
      <c r="G24" s="17">
        <v>31.611000000000001</v>
      </c>
      <c r="H24" s="17">
        <v>33.273000000000003</v>
      </c>
      <c r="I24" s="17">
        <v>34.988</v>
      </c>
      <c r="J24" s="17">
        <v>36.755000000000003</v>
      </c>
      <c r="K24" s="42">
        <v>38.576000000000001</v>
      </c>
      <c r="L24" s="17">
        <v>40.450000000000003</v>
      </c>
      <c r="M24" s="17">
        <v>42.378</v>
      </c>
      <c r="N24" s="17">
        <v>44.362000000000002</v>
      </c>
      <c r="O24" s="17">
        <v>46.402000000000001</v>
      </c>
      <c r="P24" s="17">
        <v>48.499000000000002</v>
      </c>
      <c r="Q24" s="17">
        <v>50.654000000000003</v>
      </c>
      <c r="R24" s="17">
        <v>52.869</v>
      </c>
      <c r="S24" s="17">
        <v>55.143000000000001</v>
      </c>
      <c r="T24" s="17">
        <v>57.478000000000002</v>
      </c>
      <c r="U24" s="17">
        <v>59.875</v>
      </c>
      <c r="V24" s="17">
        <v>62.335000000000001</v>
      </c>
    </row>
    <row r="25" spans="1:22" ht="15.75" customHeight="1" x14ac:dyDescent="0.15">
      <c r="A25" s="17">
        <v>1958</v>
      </c>
      <c r="B25" s="17">
        <v>24.17</v>
      </c>
      <c r="C25" s="17">
        <v>25.581</v>
      </c>
      <c r="D25" s="17">
        <v>27.042000000000002</v>
      </c>
      <c r="E25" s="17">
        <v>28.553999999999998</v>
      </c>
      <c r="F25" s="17">
        <v>30.117000000000001</v>
      </c>
      <c r="G25" s="17">
        <v>31.731999999999999</v>
      </c>
      <c r="H25" s="17">
        <v>33.398000000000003</v>
      </c>
      <c r="I25" s="17">
        <v>35.116999999999997</v>
      </c>
      <c r="J25" s="17">
        <v>36.887999999999998</v>
      </c>
      <c r="K25" s="42">
        <v>38.713000000000001</v>
      </c>
      <c r="L25" s="17">
        <v>40.591000000000001</v>
      </c>
      <c r="M25" s="17">
        <v>42.524000000000001</v>
      </c>
      <c r="N25" s="17">
        <v>44.512</v>
      </c>
      <c r="O25" s="17">
        <v>46.557000000000002</v>
      </c>
      <c r="P25" s="17">
        <v>48.658000000000001</v>
      </c>
      <c r="Q25" s="17">
        <v>50.817999999999998</v>
      </c>
      <c r="R25" s="17">
        <v>53.036999999999999</v>
      </c>
      <c r="S25" s="17">
        <v>55.317</v>
      </c>
      <c r="T25" s="17">
        <v>57.656999999999996</v>
      </c>
      <c r="U25" s="17">
        <v>60.06</v>
      </c>
      <c r="V25" s="17">
        <v>62.524999999999999</v>
      </c>
    </row>
    <row r="26" spans="1:22" ht="15.75" customHeight="1" x14ac:dyDescent="0.15">
      <c r="A26" s="17">
        <v>1959</v>
      </c>
      <c r="B26" s="17">
        <v>24.268999999999998</v>
      </c>
      <c r="C26" s="17">
        <v>25.684000000000001</v>
      </c>
      <c r="D26" s="17">
        <v>27.15</v>
      </c>
      <c r="E26" s="17">
        <v>28.666</v>
      </c>
      <c r="F26" s="17">
        <v>30.234000000000002</v>
      </c>
      <c r="G26" s="17">
        <v>31.852</v>
      </c>
      <c r="H26" s="17">
        <v>33.523000000000003</v>
      </c>
      <c r="I26" s="17">
        <v>35.246000000000002</v>
      </c>
      <c r="J26" s="17">
        <v>37.021000000000001</v>
      </c>
      <c r="K26" s="42">
        <v>38.85</v>
      </c>
      <c r="L26" s="17">
        <v>40.732999999999997</v>
      </c>
      <c r="M26" s="17">
        <v>42.67</v>
      </c>
      <c r="N26" s="17">
        <v>44.662999999999997</v>
      </c>
      <c r="O26" s="17">
        <v>46.710999999999999</v>
      </c>
      <c r="P26" s="17">
        <v>48.817999999999998</v>
      </c>
      <c r="Q26" s="17">
        <v>50.981999999999999</v>
      </c>
      <c r="R26" s="17">
        <v>53.206000000000003</v>
      </c>
      <c r="S26" s="17">
        <v>55.49</v>
      </c>
      <c r="T26" s="17">
        <v>57.835000000000001</v>
      </c>
      <c r="U26" s="17">
        <v>60.243000000000002</v>
      </c>
      <c r="V26" s="17">
        <v>62.713999999999999</v>
      </c>
    </row>
    <row r="27" spans="1:22" ht="15.75" customHeight="1" x14ac:dyDescent="0.15">
      <c r="A27" s="17">
        <v>1960</v>
      </c>
      <c r="B27" s="17">
        <v>24.367999999999999</v>
      </c>
      <c r="C27" s="17">
        <v>25.786999999999999</v>
      </c>
      <c r="D27" s="17">
        <v>27.257000000000001</v>
      </c>
      <c r="E27" s="17">
        <v>28.777999999999999</v>
      </c>
      <c r="F27" s="17">
        <v>30.349</v>
      </c>
      <c r="G27" s="17">
        <v>31.972000000000001</v>
      </c>
      <c r="H27" s="17">
        <v>33.646999999999998</v>
      </c>
      <c r="I27" s="17">
        <v>35.374000000000002</v>
      </c>
      <c r="J27" s="17">
        <v>37.152999999999999</v>
      </c>
      <c r="K27" s="42">
        <v>38.985999999999997</v>
      </c>
      <c r="L27" s="17">
        <v>40.872999999999998</v>
      </c>
      <c r="M27" s="17">
        <v>42.814999999999998</v>
      </c>
      <c r="N27" s="17">
        <v>44.811</v>
      </c>
      <c r="O27" s="17">
        <v>46.865000000000002</v>
      </c>
      <c r="P27" s="17">
        <v>48.975000000000001</v>
      </c>
      <c r="Q27" s="17">
        <v>51.143999999999998</v>
      </c>
      <c r="R27" s="17">
        <v>53.372</v>
      </c>
      <c r="S27" s="17">
        <v>55.661000000000001</v>
      </c>
      <c r="T27" s="17">
        <v>58.011000000000003</v>
      </c>
      <c r="U27" s="17">
        <v>60.423000000000002</v>
      </c>
      <c r="V27" s="17">
        <v>62.899000000000001</v>
      </c>
    </row>
    <row r="28" spans="1:22" ht="15.75" customHeight="1" x14ac:dyDescent="0.15">
      <c r="A28" s="17">
        <v>1961</v>
      </c>
      <c r="B28" s="17">
        <v>24.466000000000001</v>
      </c>
      <c r="C28" s="17">
        <v>25.888999999999999</v>
      </c>
      <c r="D28" s="17">
        <v>27.363</v>
      </c>
      <c r="E28" s="17">
        <v>28.888000000000002</v>
      </c>
      <c r="F28" s="17">
        <v>30.463000000000001</v>
      </c>
      <c r="G28" s="17">
        <v>32.090000000000003</v>
      </c>
      <c r="H28" s="17">
        <v>33.768999999999998</v>
      </c>
      <c r="I28" s="17">
        <v>35.5</v>
      </c>
      <c r="J28" s="17">
        <v>37.283999999999999</v>
      </c>
      <c r="K28" s="42">
        <v>39.121000000000002</v>
      </c>
      <c r="L28" s="17">
        <v>41.012</v>
      </c>
      <c r="M28" s="17">
        <v>42.957000000000001</v>
      </c>
      <c r="N28" s="17">
        <v>44.957999999999998</v>
      </c>
      <c r="O28" s="17">
        <v>47.015000000000001</v>
      </c>
      <c r="P28" s="17">
        <v>49.13</v>
      </c>
      <c r="Q28" s="17">
        <v>51.302999999999997</v>
      </c>
      <c r="R28" s="17">
        <v>53.536000000000001</v>
      </c>
      <c r="S28" s="17">
        <v>55.828000000000003</v>
      </c>
      <c r="T28" s="17">
        <v>58.183</v>
      </c>
      <c r="U28" s="17">
        <v>60.6</v>
      </c>
      <c r="V28" s="17">
        <v>63.081000000000003</v>
      </c>
    </row>
    <row r="29" spans="1:22" ht="15.75" customHeight="1" x14ac:dyDescent="0.15">
      <c r="A29" s="17">
        <v>1962</v>
      </c>
      <c r="B29" s="17">
        <v>24.564</v>
      </c>
      <c r="C29" s="17">
        <v>25.991</v>
      </c>
      <c r="D29" s="17">
        <v>27.469000000000001</v>
      </c>
      <c r="E29" s="17">
        <v>28.997</v>
      </c>
      <c r="F29" s="17">
        <v>30.577000000000002</v>
      </c>
      <c r="G29" s="17">
        <v>32.207999999999998</v>
      </c>
      <c r="H29" s="17">
        <v>33.890999999999998</v>
      </c>
      <c r="I29" s="17">
        <v>35.625</v>
      </c>
      <c r="J29" s="17">
        <v>37.412999999999997</v>
      </c>
      <c r="K29" s="42">
        <v>39.253999999999998</v>
      </c>
      <c r="L29" s="17">
        <v>41.149000000000001</v>
      </c>
      <c r="M29" s="17">
        <v>43.097999999999999</v>
      </c>
      <c r="N29" s="17">
        <v>45.103000000000002</v>
      </c>
      <c r="O29" s="17">
        <v>47.164000000000001</v>
      </c>
      <c r="P29" s="17">
        <v>49.283000000000001</v>
      </c>
      <c r="Q29" s="17">
        <v>51.46</v>
      </c>
      <c r="R29" s="17">
        <v>53.697000000000003</v>
      </c>
      <c r="S29" s="17">
        <v>55.994</v>
      </c>
      <c r="T29" s="17">
        <v>58.351999999999997</v>
      </c>
      <c r="U29" s="17">
        <v>60.774000000000001</v>
      </c>
      <c r="V29" s="17">
        <v>63.259</v>
      </c>
    </row>
    <row r="30" spans="1:22" ht="15.75" customHeight="1" x14ac:dyDescent="0.15">
      <c r="A30" s="17">
        <v>1963</v>
      </c>
      <c r="B30" s="17">
        <v>24.661000000000001</v>
      </c>
      <c r="C30" s="17">
        <v>26.093</v>
      </c>
      <c r="D30" s="17">
        <v>27.574999999999999</v>
      </c>
      <c r="E30" s="17">
        <v>29.106999999999999</v>
      </c>
      <c r="F30" s="17">
        <v>30.69</v>
      </c>
      <c r="G30" s="17">
        <v>32.325000000000003</v>
      </c>
      <c r="H30" s="17">
        <v>34.011000000000003</v>
      </c>
      <c r="I30" s="17">
        <v>35.75</v>
      </c>
      <c r="J30" s="17">
        <v>37.542000000000002</v>
      </c>
      <c r="K30" s="42">
        <v>39.386000000000003</v>
      </c>
      <c r="L30" s="17">
        <v>41.284999999999997</v>
      </c>
      <c r="M30" s="17">
        <v>43.238</v>
      </c>
      <c r="N30" s="17">
        <v>45.247</v>
      </c>
      <c r="O30" s="17">
        <v>47.311999999999998</v>
      </c>
      <c r="P30" s="17">
        <v>49.435000000000002</v>
      </c>
      <c r="Q30" s="17">
        <v>51.616</v>
      </c>
      <c r="R30" s="17">
        <v>53.856000000000002</v>
      </c>
      <c r="S30" s="17">
        <v>56.156999999999996</v>
      </c>
      <c r="T30" s="17">
        <v>58.52</v>
      </c>
      <c r="U30" s="17">
        <v>60.945999999999998</v>
      </c>
      <c r="V30" s="17">
        <v>63.435000000000002</v>
      </c>
    </row>
    <row r="31" spans="1:22" ht="15.75" customHeight="1" x14ac:dyDescent="0.15">
      <c r="A31" s="17">
        <v>1964</v>
      </c>
      <c r="B31" s="17">
        <v>24.759</v>
      </c>
      <c r="C31" s="17">
        <v>26.195</v>
      </c>
      <c r="D31" s="17">
        <v>27.68</v>
      </c>
      <c r="E31" s="17">
        <v>29.216999999999999</v>
      </c>
      <c r="F31" s="17">
        <v>30.803999999999998</v>
      </c>
      <c r="G31" s="17">
        <v>32.442</v>
      </c>
      <c r="H31" s="17">
        <v>34.133000000000003</v>
      </c>
      <c r="I31" s="17">
        <v>35.875</v>
      </c>
      <c r="J31" s="17">
        <v>37.670999999999999</v>
      </c>
      <c r="K31" s="42">
        <v>39.518999999999998</v>
      </c>
      <c r="L31" s="17">
        <v>41.421999999999997</v>
      </c>
      <c r="M31" s="17">
        <v>43.378</v>
      </c>
      <c r="N31" s="17">
        <v>45.390999999999998</v>
      </c>
      <c r="O31" s="17">
        <v>47.46</v>
      </c>
      <c r="P31" s="17">
        <v>49.585999999999999</v>
      </c>
      <c r="Q31" s="17">
        <v>51.771000000000001</v>
      </c>
      <c r="R31" s="17">
        <v>54.015999999999998</v>
      </c>
      <c r="S31" s="17">
        <v>56.320999999999998</v>
      </c>
      <c r="T31" s="17">
        <v>58.686999999999998</v>
      </c>
      <c r="U31" s="17">
        <v>61.116999999999997</v>
      </c>
      <c r="V31" s="17">
        <v>63.61</v>
      </c>
    </row>
    <row r="32" spans="1:22" ht="15.75" customHeight="1" x14ac:dyDescent="0.15">
      <c r="A32" s="17">
        <v>1965</v>
      </c>
      <c r="B32" s="17">
        <v>24.858000000000001</v>
      </c>
      <c r="C32" s="17">
        <v>26.297999999999998</v>
      </c>
      <c r="D32" s="17">
        <v>27.786999999999999</v>
      </c>
      <c r="E32" s="17">
        <v>29.327000000000002</v>
      </c>
      <c r="F32" s="17">
        <v>30.917999999999999</v>
      </c>
      <c r="G32" s="17">
        <v>32.561</v>
      </c>
      <c r="H32" s="17">
        <v>34.255000000000003</v>
      </c>
      <c r="I32" s="17">
        <v>36.000999999999998</v>
      </c>
      <c r="J32" s="17">
        <v>37.801000000000002</v>
      </c>
      <c r="K32" s="42">
        <v>39.652999999999999</v>
      </c>
      <c r="L32" s="17">
        <v>41.558999999999997</v>
      </c>
      <c r="M32" s="17">
        <v>43.52</v>
      </c>
      <c r="N32" s="17">
        <v>45.536000000000001</v>
      </c>
      <c r="O32" s="17">
        <v>47.609000000000002</v>
      </c>
      <c r="P32" s="17">
        <v>49.738999999999997</v>
      </c>
      <c r="Q32" s="17">
        <v>51.927999999999997</v>
      </c>
      <c r="R32" s="17">
        <v>54.176000000000002</v>
      </c>
      <c r="S32" s="17">
        <v>56.484999999999999</v>
      </c>
      <c r="T32" s="17">
        <v>58.856000000000002</v>
      </c>
      <c r="U32" s="17">
        <v>61.29</v>
      </c>
      <c r="V32" s="17">
        <v>63.786999999999999</v>
      </c>
    </row>
    <row r="33" spans="1:22" ht="15.75" customHeight="1" x14ac:dyDescent="0.15">
      <c r="A33" s="17">
        <v>1966</v>
      </c>
      <c r="B33" s="17">
        <v>24.957999999999998</v>
      </c>
      <c r="C33" s="17">
        <v>26.402000000000001</v>
      </c>
      <c r="D33" s="17">
        <v>27.895</v>
      </c>
      <c r="E33" s="17">
        <v>29.44</v>
      </c>
      <c r="F33" s="17">
        <v>31.035</v>
      </c>
      <c r="G33" s="17">
        <v>32.680999999999997</v>
      </c>
      <c r="H33" s="17">
        <v>34.378999999999998</v>
      </c>
      <c r="I33" s="17">
        <v>36.130000000000003</v>
      </c>
      <c r="J33" s="17">
        <v>37.933</v>
      </c>
      <c r="K33" s="42">
        <v>39.789000000000001</v>
      </c>
      <c r="L33" s="17">
        <v>41.698999999999998</v>
      </c>
      <c r="M33" s="17">
        <v>43.664000000000001</v>
      </c>
      <c r="N33" s="17">
        <v>45.683999999999997</v>
      </c>
      <c r="O33" s="17">
        <v>47.761000000000003</v>
      </c>
      <c r="P33" s="17">
        <v>49.895000000000003</v>
      </c>
      <c r="Q33" s="17">
        <v>52.088000000000001</v>
      </c>
      <c r="R33" s="17">
        <v>54.341000000000001</v>
      </c>
      <c r="S33" s="17">
        <v>56.654000000000003</v>
      </c>
      <c r="T33" s="17">
        <v>59.027999999999999</v>
      </c>
      <c r="U33" s="17">
        <v>61.466000000000001</v>
      </c>
      <c r="V33" s="17">
        <v>63.968000000000004</v>
      </c>
    </row>
    <row r="34" spans="1:22" ht="15.75" customHeight="1" x14ac:dyDescent="0.15">
      <c r="A34" s="17">
        <v>1967</v>
      </c>
      <c r="B34" s="17">
        <v>25.06</v>
      </c>
      <c r="C34" s="17">
        <v>26.507000000000001</v>
      </c>
      <c r="D34" s="17">
        <v>28.004999999999999</v>
      </c>
      <c r="E34" s="17">
        <v>29.553000000000001</v>
      </c>
      <c r="F34" s="17">
        <v>31.152999999999999</v>
      </c>
      <c r="G34" s="17">
        <v>32.802999999999997</v>
      </c>
      <c r="H34" s="17">
        <v>34.506</v>
      </c>
      <c r="I34" s="17">
        <v>36.26</v>
      </c>
      <c r="J34" s="17">
        <v>38.067</v>
      </c>
      <c r="K34" s="42">
        <v>39.927999999999997</v>
      </c>
      <c r="L34" s="17">
        <v>41.841999999999999</v>
      </c>
      <c r="M34" s="17">
        <v>43.811</v>
      </c>
      <c r="N34" s="17">
        <v>45.835999999999999</v>
      </c>
      <c r="O34" s="17">
        <v>47.917000000000002</v>
      </c>
      <c r="P34" s="17">
        <v>50.055</v>
      </c>
      <c r="Q34" s="17">
        <v>52.252000000000002</v>
      </c>
      <c r="R34" s="17">
        <v>54.509</v>
      </c>
      <c r="S34" s="17">
        <v>56.826000000000001</v>
      </c>
      <c r="T34" s="17">
        <v>59.204999999999998</v>
      </c>
      <c r="U34" s="17">
        <v>61.648000000000003</v>
      </c>
      <c r="V34" s="17">
        <v>64.153999999999996</v>
      </c>
    </row>
    <row r="35" spans="1:22" ht="15.75" customHeight="1" x14ac:dyDescent="0.15">
      <c r="A35" s="17">
        <v>1968</v>
      </c>
      <c r="B35" s="17">
        <v>25.163</v>
      </c>
      <c r="C35" s="17">
        <v>26.614000000000001</v>
      </c>
      <c r="D35" s="17">
        <v>28.117000000000001</v>
      </c>
      <c r="E35" s="17">
        <v>29.669</v>
      </c>
      <c r="F35" s="17">
        <v>31.273</v>
      </c>
      <c r="G35" s="17">
        <v>32.927</v>
      </c>
      <c r="H35" s="17">
        <v>34.634</v>
      </c>
      <c r="I35" s="17">
        <v>36.393000000000001</v>
      </c>
      <c r="J35" s="17">
        <v>38.204999999999998</v>
      </c>
      <c r="K35" s="42">
        <v>40.07</v>
      </c>
      <c r="L35" s="17">
        <v>41.988</v>
      </c>
      <c r="M35" s="17">
        <v>43.962000000000003</v>
      </c>
      <c r="N35" s="17">
        <v>45.991</v>
      </c>
      <c r="O35" s="17">
        <v>48.076000000000001</v>
      </c>
      <c r="P35" s="17">
        <v>50.219000000000001</v>
      </c>
      <c r="Q35" s="17">
        <v>52.420999999999999</v>
      </c>
      <c r="R35" s="17">
        <v>54.682000000000002</v>
      </c>
      <c r="S35" s="17">
        <v>57.003999999999998</v>
      </c>
      <c r="T35" s="17">
        <v>59.387999999999998</v>
      </c>
      <c r="U35" s="17">
        <v>61.835000000000001</v>
      </c>
      <c r="V35" s="17">
        <v>64.346000000000004</v>
      </c>
    </row>
    <row r="36" spans="1:22" ht="15.75" customHeight="1" x14ac:dyDescent="0.15">
      <c r="A36" s="17">
        <v>1969</v>
      </c>
      <c r="B36" s="17">
        <v>25.266999999999999</v>
      </c>
      <c r="C36" s="17">
        <v>26.722999999999999</v>
      </c>
      <c r="D36" s="17">
        <v>28.23</v>
      </c>
      <c r="E36" s="17">
        <v>29.786999999999999</v>
      </c>
      <c r="F36" s="17">
        <v>31.395</v>
      </c>
      <c r="G36" s="17">
        <v>33.054000000000002</v>
      </c>
      <c r="H36" s="17">
        <v>34.765000000000001</v>
      </c>
      <c r="I36" s="17">
        <v>36.529000000000003</v>
      </c>
      <c r="J36" s="17">
        <v>38.344999999999999</v>
      </c>
      <c r="K36" s="42">
        <v>40.215000000000003</v>
      </c>
      <c r="L36" s="17">
        <v>42.137999999999998</v>
      </c>
      <c r="M36" s="17">
        <v>44.116</v>
      </c>
      <c r="N36" s="17">
        <v>46.15</v>
      </c>
      <c r="O36" s="17">
        <v>48.24</v>
      </c>
      <c r="P36" s="17">
        <v>50.387999999999998</v>
      </c>
      <c r="Q36" s="17">
        <v>52.594999999999999</v>
      </c>
      <c r="R36" s="17">
        <v>54.860999999999997</v>
      </c>
      <c r="S36" s="17">
        <v>57.188000000000002</v>
      </c>
      <c r="T36" s="17">
        <v>59.576999999999998</v>
      </c>
      <c r="U36" s="17">
        <v>62.03</v>
      </c>
      <c r="V36" s="17">
        <v>64.546000000000006</v>
      </c>
    </row>
    <row r="37" spans="1:22" ht="15.75" customHeight="1" x14ac:dyDescent="0.15">
      <c r="A37" s="17">
        <v>1970</v>
      </c>
      <c r="B37" s="17">
        <v>25.372</v>
      </c>
      <c r="C37" s="17">
        <v>26.832999999999998</v>
      </c>
      <c r="D37" s="17">
        <v>28.344000000000001</v>
      </c>
      <c r="E37" s="17">
        <v>29.905999999999999</v>
      </c>
      <c r="F37" s="17">
        <v>31.518000000000001</v>
      </c>
      <c r="G37" s="17">
        <v>33.182000000000002</v>
      </c>
      <c r="H37" s="17">
        <v>34.899000000000001</v>
      </c>
      <c r="I37" s="17">
        <v>36.667000000000002</v>
      </c>
      <c r="J37" s="17">
        <v>38.488</v>
      </c>
      <c r="K37" s="42">
        <v>40.363</v>
      </c>
      <c r="L37" s="17">
        <v>42.290999999999997</v>
      </c>
      <c r="M37" s="17">
        <v>44.274000000000001</v>
      </c>
      <c r="N37" s="17">
        <v>46.313000000000002</v>
      </c>
      <c r="O37" s="17">
        <v>48.408999999999999</v>
      </c>
      <c r="P37" s="17">
        <v>50.561999999999998</v>
      </c>
      <c r="Q37" s="17">
        <v>52.774000000000001</v>
      </c>
      <c r="R37" s="17">
        <v>55.045999999999999</v>
      </c>
      <c r="S37" s="17">
        <v>57.378</v>
      </c>
      <c r="T37" s="17">
        <v>59.773000000000003</v>
      </c>
      <c r="U37" s="17">
        <v>62.231000000000002</v>
      </c>
      <c r="V37" s="17">
        <v>64.753</v>
      </c>
    </row>
    <row r="38" spans="1:22" ht="15.75" customHeight="1" x14ac:dyDescent="0.15">
      <c r="A38" s="17">
        <v>1971</v>
      </c>
      <c r="B38" s="17">
        <v>25.477</v>
      </c>
      <c r="C38" s="17">
        <v>26.943000000000001</v>
      </c>
      <c r="D38" s="17">
        <v>28.459</v>
      </c>
      <c r="E38" s="17">
        <v>30.024999999999999</v>
      </c>
      <c r="F38" s="17">
        <v>31.643000000000001</v>
      </c>
      <c r="G38" s="17">
        <v>33.311999999999998</v>
      </c>
      <c r="H38" s="17">
        <v>35.033000000000001</v>
      </c>
      <c r="I38" s="17">
        <v>36.805999999999997</v>
      </c>
      <c r="J38" s="17">
        <v>38.633000000000003</v>
      </c>
      <c r="K38" s="42">
        <v>40.512</v>
      </c>
      <c r="L38" s="17">
        <v>42.445999999999998</v>
      </c>
      <c r="M38" s="17">
        <v>44.435000000000002</v>
      </c>
      <c r="N38" s="17">
        <v>46.478999999999999</v>
      </c>
      <c r="O38" s="17">
        <v>48.58</v>
      </c>
      <c r="P38" s="17">
        <v>50.738999999999997</v>
      </c>
      <c r="Q38" s="17">
        <v>52.957000000000001</v>
      </c>
      <c r="R38" s="17">
        <v>55.234000000000002</v>
      </c>
      <c r="S38" s="17">
        <v>57.573</v>
      </c>
      <c r="T38" s="17">
        <v>59.973999999999997</v>
      </c>
      <c r="U38" s="17">
        <v>62.438000000000002</v>
      </c>
      <c r="V38" s="17">
        <v>64.965999999999994</v>
      </c>
    </row>
    <row r="39" spans="1:22" ht="15.75" customHeight="1" x14ac:dyDescent="0.15">
      <c r="A39" s="17">
        <v>1972</v>
      </c>
      <c r="B39" s="17">
        <v>25.582000000000001</v>
      </c>
      <c r="C39" s="17">
        <v>27.053000000000001</v>
      </c>
      <c r="D39" s="17">
        <v>28.574000000000002</v>
      </c>
      <c r="E39" s="17">
        <v>30.145</v>
      </c>
      <c r="F39" s="17">
        <v>31.768000000000001</v>
      </c>
      <c r="G39" s="17">
        <v>33.442</v>
      </c>
      <c r="H39" s="17">
        <v>35.167999999999999</v>
      </c>
      <c r="I39" s="17">
        <v>36.947000000000003</v>
      </c>
      <c r="J39" s="17">
        <v>38.777999999999999</v>
      </c>
      <c r="K39" s="42">
        <v>40.662999999999997</v>
      </c>
      <c r="L39" s="17">
        <v>42.603000000000002</v>
      </c>
      <c r="M39" s="17">
        <v>44.597000000000001</v>
      </c>
      <c r="N39" s="17">
        <v>46.646999999999998</v>
      </c>
      <c r="O39" s="17">
        <v>48.753999999999998</v>
      </c>
      <c r="P39" s="17">
        <v>50.917999999999999</v>
      </c>
      <c r="Q39" s="17">
        <v>53.142000000000003</v>
      </c>
      <c r="R39" s="17">
        <v>55.426000000000002</v>
      </c>
      <c r="S39" s="17">
        <v>57.771000000000001</v>
      </c>
      <c r="T39" s="17">
        <v>60.177999999999997</v>
      </c>
      <c r="U39" s="17">
        <v>62.649000000000001</v>
      </c>
      <c r="V39" s="17">
        <v>65.183999999999997</v>
      </c>
    </row>
    <row r="40" spans="1:22" ht="15.75" customHeight="1" x14ac:dyDescent="0.15">
      <c r="A40" s="17">
        <v>1973</v>
      </c>
      <c r="B40" s="17">
        <v>25.687999999999999</v>
      </c>
      <c r="C40" s="17">
        <v>27.163</v>
      </c>
      <c r="D40" s="17">
        <v>28.689</v>
      </c>
      <c r="E40" s="17">
        <v>30.265999999999998</v>
      </c>
      <c r="F40" s="17">
        <v>31.893000000000001</v>
      </c>
      <c r="G40" s="17">
        <v>33.572000000000003</v>
      </c>
      <c r="H40" s="17">
        <v>35.304000000000002</v>
      </c>
      <c r="I40" s="17">
        <v>37.088000000000001</v>
      </c>
      <c r="J40" s="17">
        <v>38.923999999999999</v>
      </c>
      <c r="K40" s="42">
        <v>40.814999999999998</v>
      </c>
      <c r="L40" s="17">
        <v>42.76</v>
      </c>
      <c r="M40" s="17">
        <v>44.76</v>
      </c>
      <c r="N40" s="17">
        <v>46.816000000000003</v>
      </c>
      <c r="O40" s="17">
        <v>48.929000000000002</v>
      </c>
      <c r="P40" s="17">
        <v>51.1</v>
      </c>
      <c r="Q40" s="17">
        <v>53.329000000000001</v>
      </c>
      <c r="R40" s="17">
        <v>55.62</v>
      </c>
      <c r="S40" s="17">
        <v>57.970999999999997</v>
      </c>
      <c r="T40" s="17">
        <v>60.384999999999998</v>
      </c>
      <c r="U40" s="17">
        <v>62.863</v>
      </c>
      <c r="V40" s="17">
        <v>65.406000000000006</v>
      </c>
    </row>
    <row r="41" spans="1:22" ht="15.75" customHeight="1" x14ac:dyDescent="0.15">
      <c r="A41" s="17">
        <v>1974</v>
      </c>
      <c r="B41" s="17">
        <v>25.792999999999999</v>
      </c>
      <c r="C41" s="17">
        <v>27.273</v>
      </c>
      <c r="D41" s="17">
        <v>28.803999999999998</v>
      </c>
      <c r="E41" s="17">
        <v>30.385999999999999</v>
      </c>
      <c r="F41" s="17">
        <v>32.018000000000001</v>
      </c>
      <c r="G41" s="17">
        <v>33.703000000000003</v>
      </c>
      <c r="H41" s="17">
        <v>35.439</v>
      </c>
      <c r="I41" s="17">
        <v>37.228000000000002</v>
      </c>
      <c r="J41" s="17">
        <v>39.070999999999998</v>
      </c>
      <c r="K41" s="42">
        <v>40.966999999999999</v>
      </c>
      <c r="L41" s="17">
        <v>42.917000000000002</v>
      </c>
      <c r="M41" s="17">
        <v>44.923000000000002</v>
      </c>
      <c r="N41" s="17">
        <v>46.984999999999999</v>
      </c>
      <c r="O41" s="17">
        <v>49.103999999999999</v>
      </c>
      <c r="P41" s="17">
        <v>51.280999999999999</v>
      </c>
      <c r="Q41" s="17">
        <v>53.518000000000001</v>
      </c>
      <c r="R41" s="17">
        <v>55.814999999999998</v>
      </c>
      <c r="S41" s="17">
        <v>58.173000000000002</v>
      </c>
      <c r="T41" s="17">
        <v>60.594000000000001</v>
      </c>
      <c r="U41" s="17">
        <v>63.079000000000001</v>
      </c>
      <c r="V41" s="17">
        <v>65.629000000000005</v>
      </c>
    </row>
    <row r="42" spans="1:22" ht="15.75" customHeight="1" x14ac:dyDescent="0.15">
      <c r="A42" s="17">
        <v>1975</v>
      </c>
      <c r="B42" s="17">
        <v>25.898</v>
      </c>
      <c r="C42" s="17">
        <v>27.382999999999999</v>
      </c>
      <c r="D42" s="17">
        <v>28.919</v>
      </c>
      <c r="E42" s="17">
        <v>30.504999999999999</v>
      </c>
      <c r="F42" s="17">
        <v>32.143000000000001</v>
      </c>
      <c r="G42" s="17">
        <v>33.832000000000001</v>
      </c>
      <c r="H42" s="17">
        <v>35.573999999999998</v>
      </c>
      <c r="I42" s="17">
        <v>37.369</v>
      </c>
      <c r="J42" s="17">
        <v>39.216000000000001</v>
      </c>
      <c r="K42" s="42">
        <v>41.118000000000002</v>
      </c>
      <c r="L42" s="17">
        <v>43.073999999999998</v>
      </c>
      <c r="M42" s="17">
        <v>45.085999999999999</v>
      </c>
      <c r="N42" s="17">
        <v>47.154000000000003</v>
      </c>
      <c r="O42" s="17">
        <v>49.279000000000003</v>
      </c>
      <c r="P42" s="17">
        <v>51.463000000000001</v>
      </c>
      <c r="Q42" s="17">
        <v>53.706000000000003</v>
      </c>
      <c r="R42" s="17">
        <v>56.01</v>
      </c>
      <c r="S42" s="17">
        <v>58.375</v>
      </c>
      <c r="T42" s="17">
        <v>60.804000000000002</v>
      </c>
      <c r="U42" s="17">
        <v>63.295999999999999</v>
      </c>
      <c r="V42" s="17">
        <v>65.853999999999999</v>
      </c>
    </row>
    <row r="43" spans="1:22" ht="15.75" customHeight="1" x14ac:dyDescent="0.15">
      <c r="A43" s="17">
        <v>1976</v>
      </c>
      <c r="B43" s="17">
        <v>26.003</v>
      </c>
      <c r="C43" s="17">
        <v>27.492999999999999</v>
      </c>
      <c r="D43" s="17">
        <v>29.033999999999999</v>
      </c>
      <c r="E43" s="17">
        <v>30.625</v>
      </c>
      <c r="F43" s="17">
        <v>32.268000000000001</v>
      </c>
      <c r="G43" s="17">
        <v>33.962000000000003</v>
      </c>
      <c r="H43" s="17">
        <v>35.709000000000003</v>
      </c>
      <c r="I43" s="17">
        <v>37.509</v>
      </c>
      <c r="J43" s="17">
        <v>39.362000000000002</v>
      </c>
      <c r="K43" s="42">
        <v>41.268999999999998</v>
      </c>
      <c r="L43" s="17">
        <v>43.231000000000002</v>
      </c>
      <c r="M43" s="17">
        <v>45.247999999999998</v>
      </c>
      <c r="N43" s="17">
        <v>47.322000000000003</v>
      </c>
      <c r="O43" s="17">
        <v>49.454000000000001</v>
      </c>
      <c r="P43" s="17">
        <v>51.643999999999998</v>
      </c>
      <c r="Q43" s="17">
        <v>53.893000000000001</v>
      </c>
      <c r="R43" s="17">
        <v>56.204000000000001</v>
      </c>
      <c r="S43" s="17">
        <v>58.576999999999998</v>
      </c>
      <c r="T43" s="17">
        <v>61.012</v>
      </c>
      <c r="U43" s="17">
        <v>63.512999999999998</v>
      </c>
      <c r="V43" s="17">
        <v>66.078000000000003</v>
      </c>
    </row>
    <row r="44" spans="1:22" ht="15.75" customHeight="1" x14ac:dyDescent="0.15">
      <c r="A44" s="17">
        <v>1977</v>
      </c>
      <c r="B44" s="17">
        <v>26.108000000000001</v>
      </c>
      <c r="C44" s="17">
        <v>27.603000000000002</v>
      </c>
      <c r="D44" s="17">
        <v>29.148</v>
      </c>
      <c r="E44" s="17">
        <v>30.744</v>
      </c>
      <c r="F44" s="17">
        <v>32.392000000000003</v>
      </c>
      <c r="G44" s="17">
        <v>34.091000000000001</v>
      </c>
      <c r="H44" s="17">
        <v>35.843000000000004</v>
      </c>
      <c r="I44" s="17">
        <v>37.648000000000003</v>
      </c>
      <c r="J44" s="17">
        <v>39.506999999999998</v>
      </c>
      <c r="K44" s="42">
        <v>41.418999999999997</v>
      </c>
      <c r="L44" s="17">
        <v>43.387</v>
      </c>
      <c r="M44" s="17">
        <v>45.41</v>
      </c>
      <c r="N44" s="17">
        <v>47.49</v>
      </c>
      <c r="O44" s="17">
        <v>49.628</v>
      </c>
      <c r="P44" s="17">
        <v>51.823999999999998</v>
      </c>
      <c r="Q44" s="17">
        <v>54.08</v>
      </c>
      <c r="R44" s="17">
        <v>56.398000000000003</v>
      </c>
      <c r="S44" s="17">
        <v>58.777000000000001</v>
      </c>
      <c r="T44" s="17">
        <v>61.22</v>
      </c>
      <c r="U44" s="17">
        <v>63.728000000000002</v>
      </c>
      <c r="V44" s="17">
        <v>66.302000000000007</v>
      </c>
    </row>
    <row r="45" spans="1:22" ht="15.75" customHeight="1" x14ac:dyDescent="0.15">
      <c r="A45" s="17">
        <v>1978</v>
      </c>
      <c r="B45" s="17">
        <v>26.213000000000001</v>
      </c>
      <c r="C45" s="17">
        <v>27.713000000000001</v>
      </c>
      <c r="D45" s="17">
        <v>29.263000000000002</v>
      </c>
      <c r="E45" s="17">
        <v>30.864000000000001</v>
      </c>
      <c r="F45" s="17">
        <v>32.515999999999998</v>
      </c>
      <c r="G45" s="17">
        <v>34.220999999999997</v>
      </c>
      <c r="H45" s="17">
        <v>35.978000000000002</v>
      </c>
      <c r="I45" s="17">
        <v>37.787999999999997</v>
      </c>
      <c r="J45" s="17">
        <v>39.651000000000003</v>
      </c>
      <c r="K45" s="42">
        <v>41.569000000000003</v>
      </c>
      <c r="L45" s="17">
        <v>43.542000000000002</v>
      </c>
      <c r="M45" s="17">
        <v>45.570999999999998</v>
      </c>
      <c r="N45" s="17">
        <v>47.656999999999996</v>
      </c>
      <c r="O45" s="17">
        <v>49.801000000000002</v>
      </c>
      <c r="P45" s="17">
        <v>52.003</v>
      </c>
      <c r="Q45" s="17">
        <v>54.265999999999998</v>
      </c>
      <c r="R45" s="17">
        <v>56.59</v>
      </c>
      <c r="S45" s="17">
        <v>58.976999999999997</v>
      </c>
      <c r="T45" s="17">
        <v>61.427</v>
      </c>
      <c r="U45" s="17">
        <v>63.942</v>
      </c>
      <c r="V45" s="17">
        <v>66.522999999999996</v>
      </c>
    </row>
    <row r="46" spans="1:22" ht="15.75" customHeight="1" x14ac:dyDescent="0.15">
      <c r="A46" s="17">
        <v>1979</v>
      </c>
      <c r="B46" s="17">
        <v>26.318000000000001</v>
      </c>
      <c r="C46" s="17">
        <v>27.821999999999999</v>
      </c>
      <c r="D46" s="17">
        <v>29.376999999999999</v>
      </c>
      <c r="E46" s="17">
        <v>30.983000000000001</v>
      </c>
      <c r="F46" s="17">
        <v>32.64</v>
      </c>
      <c r="G46" s="17">
        <v>34.35</v>
      </c>
      <c r="H46" s="17">
        <v>36.112000000000002</v>
      </c>
      <c r="I46" s="17">
        <v>37.927</v>
      </c>
      <c r="J46" s="17">
        <v>39.795999999999999</v>
      </c>
      <c r="K46" s="42">
        <v>41.719000000000001</v>
      </c>
      <c r="L46" s="17">
        <v>43.697000000000003</v>
      </c>
      <c r="M46" s="17">
        <v>45.731999999999999</v>
      </c>
      <c r="N46" s="17">
        <v>47.823</v>
      </c>
      <c r="O46" s="17">
        <v>49.972999999999999</v>
      </c>
      <c r="P46" s="17">
        <v>52.182000000000002</v>
      </c>
      <c r="Q46" s="17">
        <v>54.451000000000001</v>
      </c>
      <c r="R46" s="17">
        <v>56.780999999999999</v>
      </c>
      <c r="S46" s="17">
        <v>59.174999999999997</v>
      </c>
      <c r="T46" s="17">
        <v>61.631999999999998</v>
      </c>
      <c r="U46" s="17">
        <v>64.155000000000001</v>
      </c>
      <c r="V46" s="17">
        <v>66.744</v>
      </c>
    </row>
    <row r="47" spans="1:22" ht="15.75" customHeight="1" x14ac:dyDescent="0.15">
      <c r="A47" s="17">
        <v>1980</v>
      </c>
      <c r="B47" s="17">
        <v>26.422000000000001</v>
      </c>
      <c r="C47" s="17">
        <v>27.931000000000001</v>
      </c>
      <c r="D47" s="17">
        <v>29.491</v>
      </c>
      <c r="E47" s="17">
        <v>31.102</v>
      </c>
      <c r="F47" s="17">
        <v>32.764000000000003</v>
      </c>
      <c r="G47" s="17">
        <v>34.478000000000002</v>
      </c>
      <c r="H47" s="17">
        <v>36.244999999999997</v>
      </c>
      <c r="I47" s="17">
        <v>38.066000000000003</v>
      </c>
      <c r="J47" s="17">
        <v>39.94</v>
      </c>
      <c r="K47" s="42">
        <v>41.868000000000002</v>
      </c>
      <c r="L47" s="17">
        <v>43.851999999999997</v>
      </c>
      <c r="M47" s="17">
        <v>45.892000000000003</v>
      </c>
      <c r="N47" s="17">
        <v>47.988999999999997</v>
      </c>
      <c r="O47" s="17">
        <v>50.145000000000003</v>
      </c>
      <c r="P47" s="17">
        <v>52.36</v>
      </c>
      <c r="Q47" s="17">
        <v>54.634999999999998</v>
      </c>
      <c r="R47" s="17">
        <v>56.972000000000001</v>
      </c>
      <c r="S47" s="17">
        <v>59.372</v>
      </c>
      <c r="T47" s="17">
        <v>61.835999999999999</v>
      </c>
      <c r="U47" s="17">
        <v>64.366</v>
      </c>
      <c r="V47" s="17">
        <v>66.962000000000003</v>
      </c>
    </row>
    <row r="48" spans="1:22" ht="15.75" customHeight="1" x14ac:dyDescent="0.15">
      <c r="A48" s="17">
        <v>1981</v>
      </c>
      <c r="B48" s="17">
        <v>26.526</v>
      </c>
      <c r="C48" s="17">
        <v>28.04</v>
      </c>
      <c r="D48" s="17">
        <v>29.605</v>
      </c>
      <c r="E48" s="17">
        <v>31.22</v>
      </c>
      <c r="F48" s="17">
        <v>32.887</v>
      </c>
      <c r="G48" s="17">
        <v>34.606999999999999</v>
      </c>
      <c r="H48" s="17">
        <v>36.378999999999998</v>
      </c>
      <c r="I48" s="17">
        <v>38.204000000000001</v>
      </c>
      <c r="J48" s="17">
        <v>40.082999999999998</v>
      </c>
      <c r="K48" s="42">
        <v>42.017000000000003</v>
      </c>
      <c r="L48" s="17">
        <v>44.006999999999998</v>
      </c>
      <c r="M48" s="17">
        <v>46.052</v>
      </c>
      <c r="N48" s="17">
        <v>48.155000000000001</v>
      </c>
      <c r="O48" s="17">
        <v>50.316000000000003</v>
      </c>
      <c r="P48" s="17">
        <v>52.536999999999999</v>
      </c>
      <c r="Q48" s="17">
        <v>54.817999999999998</v>
      </c>
      <c r="R48" s="17">
        <v>57.161000000000001</v>
      </c>
      <c r="S48" s="17">
        <v>59.567999999999998</v>
      </c>
      <c r="T48" s="17">
        <v>62.039000000000001</v>
      </c>
      <c r="U48" s="17">
        <v>64.575999999999993</v>
      </c>
      <c r="V48" s="17">
        <v>67.179000000000002</v>
      </c>
    </row>
    <row r="49" spans="1:22" ht="15.75" customHeight="1" x14ac:dyDescent="0.15">
      <c r="A49" s="17">
        <v>1982</v>
      </c>
      <c r="B49" s="17">
        <v>26.631</v>
      </c>
      <c r="C49" s="17">
        <v>28.149000000000001</v>
      </c>
      <c r="D49" s="17">
        <v>29.719000000000001</v>
      </c>
      <c r="E49" s="17">
        <v>31.338999999999999</v>
      </c>
      <c r="F49" s="17">
        <v>33.011000000000003</v>
      </c>
      <c r="G49" s="17">
        <v>34.734999999999999</v>
      </c>
      <c r="H49" s="17">
        <v>36.512</v>
      </c>
      <c r="I49" s="17">
        <v>38.341999999999999</v>
      </c>
      <c r="J49" s="17">
        <v>40.226999999999997</v>
      </c>
      <c r="K49" s="42">
        <v>42.165999999999997</v>
      </c>
      <c r="L49" s="17">
        <v>44.161000000000001</v>
      </c>
      <c r="M49" s="17">
        <v>46.212000000000003</v>
      </c>
      <c r="N49" s="17">
        <v>48.32</v>
      </c>
      <c r="O49" s="17">
        <v>50.487000000000002</v>
      </c>
      <c r="P49" s="17">
        <v>52.713999999999999</v>
      </c>
      <c r="Q49" s="17">
        <v>55.000999999999998</v>
      </c>
      <c r="R49" s="17">
        <v>57.350999999999999</v>
      </c>
      <c r="S49" s="17">
        <v>59.762999999999998</v>
      </c>
      <c r="T49" s="17">
        <v>62.241</v>
      </c>
      <c r="U49" s="17">
        <v>64.784999999999997</v>
      </c>
      <c r="V49" s="17">
        <v>67.394999999999996</v>
      </c>
    </row>
    <row r="50" spans="1:22" ht="15.75" customHeight="1" x14ac:dyDescent="0.15">
      <c r="A50" s="17">
        <v>1983</v>
      </c>
      <c r="B50" s="17">
        <v>26.734999999999999</v>
      </c>
      <c r="C50" s="17">
        <v>28.257999999999999</v>
      </c>
      <c r="D50" s="17">
        <v>29.832000000000001</v>
      </c>
      <c r="E50" s="17">
        <v>31.457000000000001</v>
      </c>
      <c r="F50" s="17">
        <v>33.134</v>
      </c>
      <c r="G50" s="17">
        <v>34.863</v>
      </c>
      <c r="H50" s="17">
        <v>36.645000000000003</v>
      </c>
      <c r="I50" s="17">
        <v>38.481000000000002</v>
      </c>
      <c r="J50" s="17">
        <v>40.369999999999997</v>
      </c>
      <c r="K50" s="42">
        <v>42.314999999999998</v>
      </c>
      <c r="L50" s="17">
        <v>44.314999999999998</v>
      </c>
      <c r="M50" s="17">
        <v>46.371000000000002</v>
      </c>
      <c r="N50" s="17">
        <v>48.484999999999999</v>
      </c>
      <c r="O50" s="17">
        <v>50.658000000000001</v>
      </c>
      <c r="P50" s="17">
        <v>52.89</v>
      </c>
      <c r="Q50" s="17">
        <v>55.183</v>
      </c>
      <c r="R50" s="17">
        <v>57.539000000000001</v>
      </c>
      <c r="S50" s="17">
        <v>59.957999999999998</v>
      </c>
      <c r="T50" s="17">
        <v>62.442</v>
      </c>
      <c r="U50" s="17">
        <v>64.992999999999995</v>
      </c>
      <c r="V50" s="17">
        <v>67.61</v>
      </c>
    </row>
    <row r="51" spans="1:22" ht="15.75" customHeight="1" x14ac:dyDescent="0.15">
      <c r="A51" s="17">
        <v>1984</v>
      </c>
      <c r="B51" s="17">
        <v>26.838999999999999</v>
      </c>
      <c r="C51" s="17">
        <v>28.367000000000001</v>
      </c>
      <c r="D51" s="17">
        <v>29.945</v>
      </c>
      <c r="E51" s="17">
        <v>31.574999999999999</v>
      </c>
      <c r="F51" s="17">
        <v>33.256999999999998</v>
      </c>
      <c r="G51" s="17">
        <v>34.991</v>
      </c>
      <c r="H51" s="17">
        <v>36.777999999999999</v>
      </c>
      <c r="I51" s="17">
        <v>38.618000000000002</v>
      </c>
      <c r="J51" s="17">
        <v>40.512999999999998</v>
      </c>
      <c r="K51" s="42">
        <v>42.463000000000001</v>
      </c>
      <c r="L51" s="17">
        <v>44.468000000000004</v>
      </c>
      <c r="M51" s="17">
        <v>46.53</v>
      </c>
      <c r="N51" s="17">
        <v>48.649000000000001</v>
      </c>
      <c r="O51" s="17">
        <v>50.828000000000003</v>
      </c>
      <c r="P51" s="17">
        <v>53.066000000000003</v>
      </c>
      <c r="Q51" s="17">
        <v>55.365000000000002</v>
      </c>
      <c r="R51" s="17">
        <v>57.726999999999997</v>
      </c>
      <c r="S51" s="17">
        <v>60.152999999999999</v>
      </c>
      <c r="T51" s="17">
        <v>62.643000000000001</v>
      </c>
      <c r="U51" s="17">
        <v>65.2</v>
      </c>
      <c r="V51" s="17">
        <v>67.825000000000003</v>
      </c>
    </row>
    <row r="52" spans="1:22" ht="15.75" customHeight="1" x14ac:dyDescent="0.15">
      <c r="A52" s="17">
        <v>1985</v>
      </c>
      <c r="B52" s="17">
        <v>26.943000000000001</v>
      </c>
      <c r="C52" s="17">
        <v>28.475000000000001</v>
      </c>
      <c r="D52" s="17">
        <v>30.059000000000001</v>
      </c>
      <c r="E52" s="17">
        <v>31.693000000000001</v>
      </c>
      <c r="F52" s="17">
        <v>33.380000000000003</v>
      </c>
      <c r="G52" s="17">
        <v>35.118000000000002</v>
      </c>
      <c r="H52" s="17">
        <v>36.909999999999997</v>
      </c>
      <c r="I52" s="17">
        <v>38.756</v>
      </c>
      <c r="J52" s="17">
        <v>40.655999999999999</v>
      </c>
      <c r="K52" s="42">
        <v>42.61</v>
      </c>
      <c r="L52" s="17">
        <v>44.621000000000002</v>
      </c>
      <c r="M52" s="17">
        <v>46.688000000000002</v>
      </c>
      <c r="N52" s="17">
        <v>48.814</v>
      </c>
      <c r="O52" s="17">
        <v>50.997999999999998</v>
      </c>
      <c r="P52" s="17">
        <v>53.241999999999997</v>
      </c>
      <c r="Q52" s="17">
        <v>55.546999999999997</v>
      </c>
      <c r="R52" s="17">
        <v>57.914999999999999</v>
      </c>
      <c r="S52" s="17">
        <v>60.347000000000001</v>
      </c>
      <c r="T52" s="17">
        <v>62.844000000000001</v>
      </c>
      <c r="U52" s="17">
        <v>65.406999999999996</v>
      </c>
      <c r="V52" s="17">
        <v>68.039000000000001</v>
      </c>
    </row>
    <row r="53" spans="1:22" ht="15.75" customHeight="1" x14ac:dyDescent="0.15">
      <c r="A53" s="17">
        <v>1986</v>
      </c>
      <c r="B53" s="17">
        <v>27.045999999999999</v>
      </c>
      <c r="C53" s="17">
        <v>28.584</v>
      </c>
      <c r="D53" s="17">
        <v>30.172000000000001</v>
      </c>
      <c r="E53" s="17">
        <v>31.811</v>
      </c>
      <c r="F53" s="17">
        <v>33.502000000000002</v>
      </c>
      <c r="G53" s="17">
        <v>35.246000000000002</v>
      </c>
      <c r="H53" s="17">
        <v>37.042999999999999</v>
      </c>
      <c r="I53" s="17">
        <v>38.893000000000001</v>
      </c>
      <c r="J53" s="17">
        <v>40.798000000000002</v>
      </c>
      <c r="K53" s="42">
        <v>42.758000000000003</v>
      </c>
      <c r="L53" s="17">
        <v>44.774000000000001</v>
      </c>
      <c r="M53" s="17">
        <v>46.847000000000001</v>
      </c>
      <c r="N53" s="17">
        <v>48.976999999999997</v>
      </c>
      <c r="O53" s="17">
        <v>51.167000000000002</v>
      </c>
      <c r="P53" s="17">
        <v>53.417000000000002</v>
      </c>
      <c r="Q53" s="17">
        <v>55.728000000000002</v>
      </c>
      <c r="R53" s="17">
        <v>58.101999999999997</v>
      </c>
      <c r="S53" s="17">
        <v>60.54</v>
      </c>
      <c r="T53" s="17">
        <v>63.043999999999997</v>
      </c>
      <c r="U53" s="17">
        <v>65.614000000000004</v>
      </c>
      <c r="V53" s="17">
        <v>68.251999999999995</v>
      </c>
    </row>
    <row r="54" spans="1:22" ht="15.75" customHeight="1" x14ac:dyDescent="0.15">
      <c r="A54" s="17">
        <v>1987</v>
      </c>
      <c r="B54" s="17">
        <v>27.15</v>
      </c>
      <c r="C54" s="17">
        <v>28.692</v>
      </c>
      <c r="D54" s="17">
        <v>30.283999999999999</v>
      </c>
      <c r="E54" s="17">
        <v>31.928000000000001</v>
      </c>
      <c r="F54" s="17">
        <v>33.624000000000002</v>
      </c>
      <c r="G54" s="17">
        <v>35.372999999999998</v>
      </c>
      <c r="H54" s="17">
        <v>37.173999999999999</v>
      </c>
      <c r="I54" s="17">
        <v>39.03</v>
      </c>
      <c r="J54" s="17">
        <v>40.94</v>
      </c>
      <c r="K54" s="42">
        <v>42.905000000000001</v>
      </c>
      <c r="L54" s="17">
        <v>44.926000000000002</v>
      </c>
      <c r="M54" s="17">
        <v>47.005000000000003</v>
      </c>
      <c r="N54" s="17">
        <v>49.140999999999998</v>
      </c>
      <c r="O54" s="17">
        <v>51.335999999999999</v>
      </c>
      <c r="P54" s="17">
        <v>53.591999999999999</v>
      </c>
      <c r="Q54" s="17">
        <v>55.908999999999999</v>
      </c>
      <c r="R54" s="17">
        <v>58.289000000000001</v>
      </c>
      <c r="S54" s="17">
        <v>60.732999999999997</v>
      </c>
      <c r="T54" s="17">
        <v>63.243000000000002</v>
      </c>
      <c r="U54" s="17">
        <v>65.819999999999993</v>
      </c>
      <c r="V54" s="17">
        <v>68.465000000000003</v>
      </c>
    </row>
    <row r="55" spans="1:22" ht="13" x14ac:dyDescent="0.15">
      <c r="A55" s="17">
        <v>1988</v>
      </c>
      <c r="B55" s="17">
        <v>27.253</v>
      </c>
      <c r="C55" s="17">
        <v>28.8</v>
      </c>
      <c r="D55" s="17">
        <v>30.396999999999998</v>
      </c>
      <c r="E55" s="17">
        <v>32.045999999999999</v>
      </c>
      <c r="F55" s="17">
        <v>33.746000000000002</v>
      </c>
      <c r="G55" s="17">
        <v>35.5</v>
      </c>
      <c r="H55" s="17">
        <v>37.305999999999997</v>
      </c>
      <c r="I55" s="17">
        <v>39.167000000000002</v>
      </c>
      <c r="J55" s="17">
        <v>41.082000000000001</v>
      </c>
      <c r="K55" s="42">
        <v>43.052</v>
      </c>
      <c r="L55" s="17">
        <v>45.078000000000003</v>
      </c>
      <c r="M55" s="17">
        <v>47.161999999999999</v>
      </c>
      <c r="N55" s="17">
        <v>49.304000000000002</v>
      </c>
      <c r="O55" s="17">
        <v>51.505000000000003</v>
      </c>
      <c r="P55" s="17">
        <v>53.765999999999998</v>
      </c>
      <c r="Q55" s="17">
        <v>56.088999999999999</v>
      </c>
      <c r="R55" s="17">
        <v>58.475000000000001</v>
      </c>
      <c r="S55" s="17">
        <v>60.926000000000002</v>
      </c>
      <c r="T55" s="17">
        <v>63.442</v>
      </c>
      <c r="U55" s="17">
        <v>66.025000000000006</v>
      </c>
      <c r="V55" s="17">
        <v>68.677000000000007</v>
      </c>
    </row>
    <row r="56" spans="1:22" ht="13" x14ac:dyDescent="0.15">
      <c r="A56" s="17">
        <v>1989</v>
      </c>
      <c r="B56" s="17">
        <v>27.356000000000002</v>
      </c>
      <c r="C56" s="17">
        <v>28.907</v>
      </c>
      <c r="D56" s="17">
        <v>30.509</v>
      </c>
      <c r="E56" s="17">
        <v>32.162999999999997</v>
      </c>
      <c r="F56" s="17">
        <v>33.868000000000002</v>
      </c>
      <c r="G56" s="17">
        <v>35.625999999999998</v>
      </c>
      <c r="H56" s="17">
        <v>37.438000000000002</v>
      </c>
      <c r="I56" s="17">
        <v>39.302999999999997</v>
      </c>
      <c r="J56" s="17">
        <v>41.222999999999999</v>
      </c>
      <c r="K56" s="42">
        <v>43.198999999999998</v>
      </c>
      <c r="L56" s="17">
        <v>45.23</v>
      </c>
      <c r="M56" s="17">
        <v>47.319000000000003</v>
      </c>
      <c r="N56" s="17">
        <v>49.466000000000001</v>
      </c>
      <c r="O56" s="17">
        <v>51.673000000000002</v>
      </c>
      <c r="P56" s="17">
        <v>53.94</v>
      </c>
      <c r="Q56" s="17">
        <v>56.268999999999998</v>
      </c>
      <c r="R56" s="17">
        <v>58.661000000000001</v>
      </c>
      <c r="S56" s="17">
        <v>61.118000000000002</v>
      </c>
      <c r="T56" s="17">
        <v>63.64</v>
      </c>
      <c r="U56" s="17">
        <v>66.23</v>
      </c>
      <c r="V56" s="17">
        <v>68.888000000000005</v>
      </c>
    </row>
    <row r="57" spans="1:22" ht="13" x14ac:dyDescent="0.15">
      <c r="A57" s="17">
        <v>1990</v>
      </c>
      <c r="B57" s="17">
        <v>27.459</v>
      </c>
      <c r="C57" s="17">
        <v>29.015000000000001</v>
      </c>
      <c r="D57" s="17">
        <v>30.622</v>
      </c>
      <c r="E57" s="17">
        <v>32.28</v>
      </c>
      <c r="F57" s="17">
        <v>33.99</v>
      </c>
      <c r="G57" s="17">
        <v>35.753</v>
      </c>
      <c r="H57" s="17">
        <v>37.569000000000003</v>
      </c>
      <c r="I57" s="17">
        <v>39.439</v>
      </c>
      <c r="J57" s="17">
        <v>41.363999999999997</v>
      </c>
      <c r="K57" s="42">
        <v>43.344999999999999</v>
      </c>
      <c r="L57" s="17">
        <v>45.381999999999998</v>
      </c>
      <c r="M57" s="17">
        <v>47.475999999999999</v>
      </c>
      <c r="N57" s="17">
        <v>49.628</v>
      </c>
      <c r="O57" s="17">
        <v>51.84</v>
      </c>
      <c r="P57" s="17">
        <v>54.113</v>
      </c>
      <c r="Q57" s="17">
        <v>56.448</v>
      </c>
      <c r="R57" s="17">
        <v>58.845999999999997</v>
      </c>
      <c r="S57" s="17">
        <v>61.308999999999997</v>
      </c>
      <c r="T57" s="17">
        <v>63.838000000000001</v>
      </c>
      <c r="U57" s="17">
        <v>66.433999999999997</v>
      </c>
      <c r="V57" s="17">
        <v>69.099000000000004</v>
      </c>
    </row>
    <row r="58" spans="1:22" ht="13" x14ac:dyDescent="0.15">
      <c r="A58" s="17">
        <v>1991</v>
      </c>
      <c r="B58" s="17">
        <v>27.562000000000001</v>
      </c>
      <c r="C58" s="17">
        <v>29.122</v>
      </c>
      <c r="D58" s="17">
        <v>30.734000000000002</v>
      </c>
      <c r="E58" s="17">
        <v>32.396000000000001</v>
      </c>
      <c r="F58" s="17">
        <v>34.110999999999997</v>
      </c>
      <c r="G58" s="17">
        <v>35.878999999999998</v>
      </c>
      <c r="H58" s="17">
        <v>37.700000000000003</v>
      </c>
      <c r="I58" s="17">
        <v>39.575000000000003</v>
      </c>
      <c r="J58" s="17">
        <v>41.505000000000003</v>
      </c>
      <c r="K58" s="42">
        <v>43.491</v>
      </c>
      <c r="L58" s="17">
        <v>45.533000000000001</v>
      </c>
      <c r="M58" s="17">
        <v>47.631999999999998</v>
      </c>
      <c r="N58" s="17">
        <v>49.79</v>
      </c>
      <c r="O58" s="17">
        <v>52.008000000000003</v>
      </c>
      <c r="P58" s="17">
        <v>54.286000000000001</v>
      </c>
      <c r="Q58" s="17">
        <v>56.627000000000002</v>
      </c>
      <c r="R58" s="17">
        <v>59.030999999999999</v>
      </c>
      <c r="S58" s="17">
        <v>61.5</v>
      </c>
      <c r="T58" s="17">
        <v>64.034999999999997</v>
      </c>
      <c r="U58" s="17">
        <v>66.638000000000005</v>
      </c>
      <c r="V58" s="17">
        <v>69.31</v>
      </c>
    </row>
    <row r="59" spans="1:22" ht="13" x14ac:dyDescent="0.15">
      <c r="A59" s="17">
        <v>1992</v>
      </c>
      <c r="B59" s="17">
        <v>27.664999999999999</v>
      </c>
      <c r="C59" s="17">
        <v>29.23</v>
      </c>
      <c r="D59" s="17">
        <v>30.844999999999999</v>
      </c>
      <c r="E59" s="17">
        <v>32.512999999999998</v>
      </c>
      <c r="F59" s="17">
        <v>34.231999999999999</v>
      </c>
      <c r="G59" s="17">
        <v>36.003999999999998</v>
      </c>
      <c r="H59" s="17">
        <v>37.83</v>
      </c>
      <c r="I59" s="17">
        <v>39.71</v>
      </c>
      <c r="J59" s="17">
        <v>41.645000000000003</v>
      </c>
      <c r="K59" s="42">
        <v>43.636000000000003</v>
      </c>
      <c r="L59" s="17">
        <v>45.683</v>
      </c>
      <c r="M59" s="17">
        <v>47.787999999999997</v>
      </c>
      <c r="N59" s="17">
        <v>49.951999999999998</v>
      </c>
      <c r="O59" s="17">
        <v>52.174999999999997</v>
      </c>
      <c r="P59" s="17">
        <v>54.459000000000003</v>
      </c>
      <c r="Q59" s="17">
        <v>56.805</v>
      </c>
      <c r="R59" s="17">
        <v>59.216000000000001</v>
      </c>
      <c r="S59" s="17">
        <v>61.691000000000003</v>
      </c>
      <c r="T59" s="17">
        <v>64.231999999999999</v>
      </c>
      <c r="U59" s="17">
        <v>66.840999999999994</v>
      </c>
      <c r="V59" s="17">
        <v>69.52</v>
      </c>
    </row>
    <row r="60" spans="1:22" ht="13" x14ac:dyDescent="0.15">
      <c r="A60" s="17">
        <v>1993</v>
      </c>
      <c r="B60" s="17">
        <v>27.766999999999999</v>
      </c>
      <c r="C60" s="17">
        <v>29.337</v>
      </c>
      <c r="D60" s="17">
        <v>30.957000000000001</v>
      </c>
      <c r="E60" s="17">
        <v>32.628999999999998</v>
      </c>
      <c r="F60" s="17">
        <v>34.353000000000002</v>
      </c>
      <c r="G60" s="17">
        <v>36.130000000000003</v>
      </c>
      <c r="H60" s="17">
        <v>37.960999999999999</v>
      </c>
      <c r="I60" s="17">
        <v>39.845999999999997</v>
      </c>
      <c r="J60" s="17">
        <v>41.786000000000001</v>
      </c>
      <c r="K60" s="42">
        <v>43.780999999999999</v>
      </c>
      <c r="L60" s="17">
        <v>45.834000000000003</v>
      </c>
      <c r="M60" s="17">
        <v>47.944000000000003</v>
      </c>
      <c r="N60" s="17">
        <v>50.113</v>
      </c>
      <c r="O60" s="17">
        <v>52.341000000000001</v>
      </c>
      <c r="P60" s="17">
        <v>54.631</v>
      </c>
      <c r="Q60" s="17">
        <v>56.982999999999997</v>
      </c>
      <c r="R60" s="17">
        <v>59.4</v>
      </c>
      <c r="S60" s="17">
        <v>61.881</v>
      </c>
      <c r="T60" s="17">
        <v>64.429000000000002</v>
      </c>
      <c r="U60" s="17">
        <v>67.043999999999997</v>
      </c>
      <c r="V60" s="17">
        <v>69.728999999999999</v>
      </c>
    </row>
    <row r="61" spans="1:22" ht="13" x14ac:dyDescent="0.15">
      <c r="A61" s="17">
        <v>1994</v>
      </c>
      <c r="B61" s="17">
        <v>27.87</v>
      </c>
      <c r="C61" s="17">
        <v>29.443999999999999</v>
      </c>
      <c r="D61" s="17">
        <v>31.068000000000001</v>
      </c>
      <c r="E61" s="17">
        <v>32.744999999999997</v>
      </c>
      <c r="F61" s="17">
        <v>34.473999999999997</v>
      </c>
      <c r="G61" s="17">
        <v>36.255000000000003</v>
      </c>
      <c r="H61" s="17">
        <v>38.091000000000001</v>
      </c>
      <c r="I61" s="17">
        <v>39.979999999999997</v>
      </c>
      <c r="J61" s="17">
        <v>41.924999999999997</v>
      </c>
      <c r="K61" s="42">
        <v>43.926000000000002</v>
      </c>
      <c r="L61" s="17">
        <v>45.984000000000002</v>
      </c>
      <c r="M61" s="17">
        <v>48.098999999999997</v>
      </c>
      <c r="N61" s="17">
        <v>50.273000000000003</v>
      </c>
      <c r="O61" s="17">
        <v>52.506999999999998</v>
      </c>
      <c r="P61" s="17">
        <v>54.802999999999997</v>
      </c>
      <c r="Q61" s="17">
        <v>57.161000000000001</v>
      </c>
      <c r="R61" s="17">
        <v>59.582999999999998</v>
      </c>
      <c r="S61" s="17">
        <v>62.07</v>
      </c>
      <c r="T61" s="17">
        <v>64.623999999999995</v>
      </c>
      <c r="U61" s="17">
        <v>67.245999999999995</v>
      </c>
      <c r="V61" s="17">
        <v>69.938000000000002</v>
      </c>
    </row>
    <row r="62" spans="1:22" ht="13" x14ac:dyDescent="0.15">
      <c r="A62" s="17">
        <v>1995</v>
      </c>
      <c r="B62" s="17">
        <v>27.972000000000001</v>
      </c>
      <c r="C62" s="17">
        <v>29.55</v>
      </c>
      <c r="D62" s="17">
        <v>31.178999999999998</v>
      </c>
      <c r="E62" s="17">
        <v>32.86</v>
      </c>
      <c r="F62" s="17">
        <v>34.594000000000001</v>
      </c>
      <c r="G62" s="17">
        <v>36.380000000000003</v>
      </c>
      <c r="H62" s="17">
        <v>38.22</v>
      </c>
      <c r="I62" s="17">
        <v>40.115000000000002</v>
      </c>
      <c r="J62" s="17">
        <v>42.064999999999998</v>
      </c>
      <c r="K62" s="42">
        <v>44.070999999999998</v>
      </c>
      <c r="L62" s="17">
        <v>46.133000000000003</v>
      </c>
      <c r="M62" s="17">
        <v>48.253999999999998</v>
      </c>
      <c r="N62" s="17">
        <v>50.433</v>
      </c>
      <c r="O62" s="17">
        <v>52.673000000000002</v>
      </c>
      <c r="P62" s="17">
        <v>54.973999999999997</v>
      </c>
      <c r="Q62" s="17">
        <v>57.338000000000001</v>
      </c>
      <c r="R62" s="17">
        <v>59.765999999999998</v>
      </c>
      <c r="S62" s="17">
        <v>62.259</v>
      </c>
      <c r="T62" s="17">
        <v>64.819000000000003</v>
      </c>
      <c r="U62" s="17">
        <v>67.447999999999993</v>
      </c>
      <c r="V62" s="17">
        <v>70.146000000000001</v>
      </c>
    </row>
    <row r="63" spans="1:22" ht="13" x14ac:dyDescent="0.15">
      <c r="A63" s="17">
        <v>1996</v>
      </c>
      <c r="B63" s="17">
        <v>28.074000000000002</v>
      </c>
      <c r="C63" s="17">
        <v>29.657</v>
      </c>
      <c r="D63" s="17">
        <v>31.29</v>
      </c>
      <c r="E63" s="17">
        <v>32.975999999999999</v>
      </c>
      <c r="F63" s="17">
        <v>34.713999999999999</v>
      </c>
      <c r="G63" s="17">
        <v>36.505000000000003</v>
      </c>
      <c r="H63" s="17">
        <v>38.35</v>
      </c>
      <c r="I63" s="17">
        <v>40.249000000000002</v>
      </c>
      <c r="J63" s="17">
        <v>42.204000000000001</v>
      </c>
      <c r="K63" s="42">
        <v>44.215000000000003</v>
      </c>
      <c r="L63" s="17">
        <v>46.283000000000001</v>
      </c>
      <c r="M63" s="17">
        <v>48.408000000000001</v>
      </c>
      <c r="N63" s="17">
        <v>50.593000000000004</v>
      </c>
      <c r="O63" s="17">
        <v>52.838000000000001</v>
      </c>
      <c r="P63" s="17">
        <v>55.145000000000003</v>
      </c>
      <c r="Q63" s="17">
        <v>57.515000000000001</v>
      </c>
      <c r="R63" s="17">
        <v>59.948</v>
      </c>
      <c r="S63" s="17">
        <v>62.448</v>
      </c>
      <c r="T63" s="17">
        <v>65.013999999999996</v>
      </c>
      <c r="U63" s="17">
        <v>67.649000000000001</v>
      </c>
      <c r="V63" s="17">
        <v>70.352999999999994</v>
      </c>
    </row>
    <row r="64" spans="1:22" ht="13" x14ac:dyDescent="0.15">
      <c r="A64" s="17">
        <v>1997</v>
      </c>
      <c r="B64" s="17">
        <v>28.175999999999998</v>
      </c>
      <c r="C64" s="17">
        <v>29.763000000000002</v>
      </c>
      <c r="D64" s="17">
        <v>31.401</v>
      </c>
      <c r="E64" s="17">
        <v>33.091000000000001</v>
      </c>
      <c r="F64" s="17">
        <v>34.834000000000003</v>
      </c>
      <c r="G64" s="17">
        <v>36.630000000000003</v>
      </c>
      <c r="H64" s="17">
        <v>38.478999999999999</v>
      </c>
      <c r="I64" s="17">
        <v>40.383000000000003</v>
      </c>
      <c r="J64" s="17">
        <v>42.343000000000004</v>
      </c>
      <c r="K64" s="42">
        <v>44.359000000000002</v>
      </c>
      <c r="L64" s="17">
        <v>46.432000000000002</v>
      </c>
      <c r="M64" s="17">
        <v>48.563000000000002</v>
      </c>
      <c r="N64" s="17">
        <v>50.753</v>
      </c>
      <c r="O64" s="17">
        <v>53.003</v>
      </c>
      <c r="P64" s="17">
        <v>55.316000000000003</v>
      </c>
      <c r="Q64" s="17">
        <v>57.691000000000003</v>
      </c>
      <c r="R64" s="17">
        <v>60.13</v>
      </c>
      <c r="S64" s="17">
        <v>62.636000000000003</v>
      </c>
      <c r="T64" s="17">
        <v>65.207999999999998</v>
      </c>
      <c r="U64" s="17">
        <v>67.849000000000004</v>
      </c>
      <c r="V64" s="17">
        <v>70.56</v>
      </c>
    </row>
    <row r="65" spans="1:22" ht="13" x14ac:dyDescent="0.15">
      <c r="A65" s="17">
        <v>1998</v>
      </c>
      <c r="B65" s="17">
        <v>28.277000000000001</v>
      </c>
      <c r="C65" s="17">
        <v>29.869</v>
      </c>
      <c r="D65" s="17">
        <v>31.512</v>
      </c>
      <c r="E65" s="17">
        <v>33.206000000000003</v>
      </c>
      <c r="F65" s="17">
        <v>34.953000000000003</v>
      </c>
      <c r="G65" s="17">
        <v>36.753999999999998</v>
      </c>
      <c r="H65" s="17">
        <v>38.607999999999997</v>
      </c>
      <c r="I65" s="17">
        <v>40.517000000000003</v>
      </c>
      <c r="J65" s="17">
        <v>42.481999999999999</v>
      </c>
      <c r="K65" s="42">
        <v>44.502000000000002</v>
      </c>
      <c r="L65" s="17">
        <v>46.58</v>
      </c>
      <c r="M65" s="17">
        <v>48.716000000000001</v>
      </c>
      <c r="N65" s="17">
        <v>50.911999999999999</v>
      </c>
      <c r="O65" s="17">
        <v>53.167999999999999</v>
      </c>
      <c r="P65" s="17">
        <v>55.484999999999999</v>
      </c>
      <c r="Q65" s="17">
        <v>57.866</v>
      </c>
      <c r="R65" s="17">
        <v>60.311999999999998</v>
      </c>
      <c r="S65" s="17">
        <v>62.823</v>
      </c>
      <c r="T65" s="17">
        <v>65.402000000000001</v>
      </c>
      <c r="U65" s="17">
        <v>68.049000000000007</v>
      </c>
      <c r="V65" s="17">
        <v>70.766999999999996</v>
      </c>
    </row>
    <row r="66" spans="1:22" ht="13" x14ac:dyDescent="0.15">
      <c r="A66" s="17">
        <v>1999</v>
      </c>
      <c r="B66" s="17">
        <v>28.379000000000001</v>
      </c>
      <c r="C66" s="17">
        <v>29.975000000000001</v>
      </c>
      <c r="D66" s="17">
        <v>31.622</v>
      </c>
      <c r="E66" s="17">
        <v>33.320999999999998</v>
      </c>
      <c r="F66" s="17">
        <v>35.073</v>
      </c>
      <c r="G66" s="17">
        <v>36.878</v>
      </c>
      <c r="H66" s="17">
        <v>38.737000000000002</v>
      </c>
      <c r="I66" s="17">
        <v>40.65</v>
      </c>
      <c r="J66" s="17">
        <v>42.62</v>
      </c>
      <c r="K66" s="42">
        <v>44.645000000000003</v>
      </c>
      <c r="L66" s="17">
        <v>46.728000000000002</v>
      </c>
      <c r="M66" s="17">
        <v>48.87</v>
      </c>
      <c r="N66" s="17">
        <v>51.07</v>
      </c>
      <c r="O66" s="17">
        <v>53.332000000000001</v>
      </c>
      <c r="P66" s="17">
        <v>55.655000000000001</v>
      </c>
      <c r="Q66" s="17">
        <v>58.042000000000002</v>
      </c>
      <c r="R66" s="17">
        <v>60.493000000000002</v>
      </c>
      <c r="S66" s="17">
        <v>63.01</v>
      </c>
      <c r="T66" s="17">
        <v>65.594999999999999</v>
      </c>
      <c r="U66" s="17">
        <v>68.248999999999995</v>
      </c>
      <c r="V66" s="17">
        <v>70.972999999999999</v>
      </c>
    </row>
    <row r="67" spans="1:22" ht="13" x14ac:dyDescent="0.15">
      <c r="A67" s="17">
        <v>2000</v>
      </c>
      <c r="B67" s="17">
        <v>28.48</v>
      </c>
      <c r="C67" s="17">
        <v>30.08</v>
      </c>
      <c r="D67" s="17">
        <v>31.731999999999999</v>
      </c>
      <c r="E67" s="17">
        <v>33.436</v>
      </c>
      <c r="F67" s="17">
        <v>35.192</v>
      </c>
      <c r="G67" s="17">
        <v>37.000999999999998</v>
      </c>
      <c r="H67" s="17">
        <v>38.865000000000002</v>
      </c>
      <c r="I67" s="17">
        <v>40.783000000000001</v>
      </c>
      <c r="J67" s="17">
        <v>42.758000000000003</v>
      </c>
      <c r="K67" s="42">
        <v>44.787999999999997</v>
      </c>
      <c r="L67" s="17">
        <v>46.875999999999998</v>
      </c>
      <c r="M67" s="17">
        <v>49.023000000000003</v>
      </c>
      <c r="N67" s="17">
        <v>51.228999999999999</v>
      </c>
      <c r="O67" s="17">
        <v>53.494999999999997</v>
      </c>
      <c r="P67" s="17">
        <v>55.823999999999998</v>
      </c>
      <c r="Q67" s="17">
        <v>58.216000000000001</v>
      </c>
      <c r="R67" s="17">
        <v>60.673000000000002</v>
      </c>
      <c r="S67" s="17">
        <v>63.197000000000003</v>
      </c>
      <c r="T67" s="17">
        <v>65.787000000000006</v>
      </c>
      <c r="U67" s="17">
        <v>68.447000000000003</v>
      </c>
      <c r="V67" s="17">
        <v>71.177999999999997</v>
      </c>
    </row>
    <row r="68" spans="1:22" ht="13" x14ac:dyDescent="0.15">
      <c r="A68" s="17">
        <v>2001</v>
      </c>
      <c r="B68" s="17">
        <v>28.581</v>
      </c>
      <c r="C68" s="17">
        <v>30.186</v>
      </c>
      <c r="D68" s="17">
        <v>31.841999999999999</v>
      </c>
      <c r="E68" s="17">
        <v>33.549999999999997</v>
      </c>
      <c r="F68" s="17">
        <v>35.311</v>
      </c>
      <c r="G68" s="17">
        <v>37.125</v>
      </c>
      <c r="H68" s="17">
        <v>38.993000000000002</v>
      </c>
      <c r="I68" s="17">
        <v>40.915999999999997</v>
      </c>
      <c r="J68" s="17">
        <v>42.895000000000003</v>
      </c>
      <c r="K68" s="42">
        <v>44.930999999999997</v>
      </c>
      <c r="L68" s="17">
        <v>47.024000000000001</v>
      </c>
      <c r="M68" s="17">
        <v>49.174999999999997</v>
      </c>
      <c r="N68" s="17">
        <v>51.386000000000003</v>
      </c>
      <c r="O68" s="17">
        <v>53.658000000000001</v>
      </c>
      <c r="P68" s="17">
        <v>55.993000000000002</v>
      </c>
      <c r="Q68" s="17">
        <v>58.39</v>
      </c>
      <c r="R68" s="17">
        <v>60.853000000000002</v>
      </c>
      <c r="S68" s="17">
        <v>63.381999999999998</v>
      </c>
      <c r="T68" s="17">
        <v>65.978999999999999</v>
      </c>
      <c r="U68" s="17">
        <v>68.646000000000001</v>
      </c>
      <c r="V68" s="17">
        <v>71.382000000000005</v>
      </c>
    </row>
    <row r="69" spans="1:22" ht="13" x14ac:dyDescent="0.15">
      <c r="A69" s="17">
        <v>2002</v>
      </c>
      <c r="B69" s="17">
        <v>28.681999999999999</v>
      </c>
      <c r="C69" s="17">
        <v>30.291</v>
      </c>
      <c r="D69" s="17">
        <v>31.952000000000002</v>
      </c>
      <c r="E69" s="17">
        <v>33.664000000000001</v>
      </c>
      <c r="F69" s="17">
        <v>35.429000000000002</v>
      </c>
      <c r="G69" s="17">
        <v>37.247999999999998</v>
      </c>
      <c r="H69" s="17">
        <v>39.121000000000002</v>
      </c>
      <c r="I69" s="17">
        <v>41.048999999999999</v>
      </c>
      <c r="J69" s="17">
        <v>43.031999999999996</v>
      </c>
      <c r="K69" s="42">
        <v>45.073</v>
      </c>
      <c r="L69" s="17">
        <v>47.170999999999999</v>
      </c>
      <c r="M69" s="17">
        <v>49.326999999999998</v>
      </c>
      <c r="N69" s="17">
        <v>51.543999999999997</v>
      </c>
      <c r="O69" s="17">
        <v>53.820999999999998</v>
      </c>
      <c r="P69" s="17">
        <v>56.161000000000001</v>
      </c>
      <c r="Q69" s="17">
        <v>58.564</v>
      </c>
      <c r="R69" s="17">
        <v>61.033000000000001</v>
      </c>
      <c r="S69" s="17">
        <v>63.567999999999998</v>
      </c>
      <c r="T69" s="17">
        <v>66.171000000000006</v>
      </c>
      <c r="U69" s="17">
        <v>68.843000000000004</v>
      </c>
      <c r="V69" s="17">
        <v>71.585999999999999</v>
      </c>
    </row>
    <row r="70" spans="1:22" ht="13" x14ac:dyDescent="0.15">
      <c r="A70" s="17">
        <v>2003</v>
      </c>
      <c r="B70" s="17">
        <v>28.783000000000001</v>
      </c>
      <c r="C70" s="17">
        <v>30.396000000000001</v>
      </c>
      <c r="D70" s="17">
        <v>32.061</v>
      </c>
      <c r="E70" s="17">
        <v>33.777999999999999</v>
      </c>
      <c r="F70" s="17">
        <v>35.546999999999997</v>
      </c>
      <c r="G70" s="17">
        <v>37.371000000000002</v>
      </c>
      <c r="H70" s="17">
        <v>39.247999999999998</v>
      </c>
      <c r="I70" s="17">
        <v>41.180999999999997</v>
      </c>
      <c r="J70" s="17">
        <v>43.168999999999997</v>
      </c>
      <c r="K70" s="42">
        <v>45.213999999999999</v>
      </c>
      <c r="L70" s="17">
        <v>47.317</v>
      </c>
      <c r="M70" s="17">
        <v>49.478999999999999</v>
      </c>
      <c r="N70" s="17">
        <v>51.701000000000001</v>
      </c>
      <c r="O70" s="17">
        <v>53.982999999999997</v>
      </c>
      <c r="P70" s="17">
        <v>56.329000000000001</v>
      </c>
      <c r="Q70" s="17">
        <v>58.738</v>
      </c>
      <c r="R70" s="17">
        <v>61.212000000000003</v>
      </c>
      <c r="S70" s="17">
        <v>63.753</v>
      </c>
      <c r="T70" s="17">
        <v>66.361999999999995</v>
      </c>
      <c r="U70" s="17">
        <v>69.040000000000006</v>
      </c>
      <c r="V70" s="17">
        <v>71.790000000000006</v>
      </c>
    </row>
    <row r="71" spans="1:22" ht="13" x14ac:dyDescent="0.15">
      <c r="A71" s="17">
        <v>2004</v>
      </c>
      <c r="B71" s="17">
        <v>28.882999999999999</v>
      </c>
      <c r="C71" s="17">
        <v>30.501000000000001</v>
      </c>
      <c r="D71" s="17">
        <v>32.17</v>
      </c>
      <c r="E71" s="17">
        <v>33.890999999999998</v>
      </c>
      <c r="F71" s="17">
        <v>35.665999999999997</v>
      </c>
      <c r="G71" s="17">
        <v>37.493000000000002</v>
      </c>
      <c r="H71" s="17">
        <v>39.375</v>
      </c>
      <c r="I71" s="17">
        <v>41.313000000000002</v>
      </c>
      <c r="J71" s="17">
        <v>43.305999999999997</v>
      </c>
      <c r="K71" s="42">
        <v>45.356000000000002</v>
      </c>
      <c r="L71" s="17">
        <v>47.463999999999999</v>
      </c>
      <c r="M71" s="17">
        <v>49.63</v>
      </c>
      <c r="N71" s="17">
        <v>51.856999999999999</v>
      </c>
      <c r="O71" s="17">
        <v>54.145000000000003</v>
      </c>
      <c r="P71" s="17">
        <v>56.496000000000002</v>
      </c>
      <c r="Q71" s="17">
        <v>58.91</v>
      </c>
      <c r="R71" s="17">
        <v>61.39</v>
      </c>
      <c r="S71" s="17">
        <v>63.936999999999998</v>
      </c>
      <c r="T71" s="17">
        <v>66.552000000000007</v>
      </c>
      <c r="U71" s="17">
        <v>69.236999999999995</v>
      </c>
      <c r="V71" s="17">
        <v>71.992999999999995</v>
      </c>
    </row>
    <row r="72" spans="1:22" ht="13" x14ac:dyDescent="0.15">
      <c r="K72" s="25"/>
    </row>
    <row r="73" spans="1:22" ht="13" x14ac:dyDescent="0.15">
      <c r="K73" s="25"/>
    </row>
    <row r="74" spans="1:22" ht="13" x14ac:dyDescent="0.15">
      <c r="K74" s="25"/>
    </row>
    <row r="75" spans="1:22" ht="13" x14ac:dyDescent="0.15">
      <c r="K75" s="25"/>
    </row>
    <row r="76" spans="1:22" ht="13" x14ac:dyDescent="0.15">
      <c r="K76" s="25"/>
    </row>
    <row r="77" spans="1:22" ht="13" x14ac:dyDescent="0.15">
      <c r="K77" s="25"/>
    </row>
    <row r="78" spans="1:22" ht="13" x14ac:dyDescent="0.15">
      <c r="K78" s="25"/>
    </row>
    <row r="79" spans="1:22" ht="13" x14ac:dyDescent="0.15">
      <c r="K79" s="25"/>
    </row>
    <row r="80" spans="1:22" ht="13" x14ac:dyDescent="0.15">
      <c r="K80" s="25"/>
    </row>
    <row r="81" spans="11:11" ht="13" x14ac:dyDescent="0.15">
      <c r="K81" s="25"/>
    </row>
    <row r="82" spans="11:11" ht="13" x14ac:dyDescent="0.15">
      <c r="K82" s="25"/>
    </row>
    <row r="83" spans="11:11" ht="13" x14ac:dyDescent="0.15">
      <c r="K83" s="25"/>
    </row>
    <row r="84" spans="11:11" ht="13" x14ac:dyDescent="0.15">
      <c r="K84" s="25"/>
    </row>
    <row r="85" spans="11:11" ht="13" x14ac:dyDescent="0.15">
      <c r="K85" s="25"/>
    </row>
    <row r="86" spans="11:11" ht="13" x14ac:dyDescent="0.15">
      <c r="K86" s="25"/>
    </row>
    <row r="87" spans="11:11" ht="13" x14ac:dyDescent="0.15">
      <c r="K87" s="25"/>
    </row>
    <row r="88" spans="11:11" ht="13" x14ac:dyDescent="0.15">
      <c r="K88" s="25"/>
    </row>
    <row r="89" spans="11:11" ht="13" x14ac:dyDescent="0.15">
      <c r="K89" s="25"/>
    </row>
    <row r="90" spans="11:11" ht="13" x14ac:dyDescent="0.15">
      <c r="K90" s="25"/>
    </row>
    <row r="91" spans="11:11" ht="13" x14ac:dyDescent="0.15">
      <c r="K91" s="25"/>
    </row>
    <row r="92" spans="11:11" ht="13" x14ac:dyDescent="0.15">
      <c r="K92" s="25"/>
    </row>
    <row r="93" spans="11:11" ht="13" x14ac:dyDescent="0.15">
      <c r="K93" s="25"/>
    </row>
    <row r="94" spans="11:11" ht="13" x14ac:dyDescent="0.15">
      <c r="K94" s="25"/>
    </row>
    <row r="95" spans="11:11" ht="13" x14ac:dyDescent="0.15">
      <c r="K95" s="25"/>
    </row>
    <row r="96" spans="11:11" ht="13" x14ac:dyDescent="0.15">
      <c r="K96" s="25"/>
    </row>
    <row r="97" spans="11:11" ht="13" x14ac:dyDescent="0.15">
      <c r="K97" s="25"/>
    </row>
    <row r="98" spans="11:11" ht="13" x14ac:dyDescent="0.15">
      <c r="K98" s="25"/>
    </row>
    <row r="99" spans="11:11" ht="13" x14ac:dyDescent="0.15">
      <c r="K99" s="25"/>
    </row>
    <row r="100" spans="11:11" ht="13" x14ac:dyDescent="0.15">
      <c r="K100" s="25"/>
    </row>
    <row r="101" spans="11:11" ht="13" x14ac:dyDescent="0.15">
      <c r="K101" s="25"/>
    </row>
    <row r="102" spans="11:11" ht="13" x14ac:dyDescent="0.15">
      <c r="K102" s="25"/>
    </row>
    <row r="103" spans="11:11" ht="13" x14ac:dyDescent="0.15">
      <c r="K103" s="25"/>
    </row>
    <row r="104" spans="11:11" ht="13" x14ac:dyDescent="0.15">
      <c r="K104" s="25"/>
    </row>
    <row r="105" spans="11:11" ht="13" x14ac:dyDescent="0.15">
      <c r="K105" s="25"/>
    </row>
    <row r="106" spans="11:11" ht="13" x14ac:dyDescent="0.15">
      <c r="K106" s="25"/>
    </row>
    <row r="107" spans="11:11" ht="13" x14ac:dyDescent="0.15">
      <c r="K107" s="25"/>
    </row>
    <row r="108" spans="11:11" ht="13" x14ac:dyDescent="0.15">
      <c r="K108" s="25"/>
    </row>
    <row r="109" spans="11:11" ht="13" x14ac:dyDescent="0.15">
      <c r="K109" s="25"/>
    </row>
    <row r="110" spans="11:11" ht="13" x14ac:dyDescent="0.15">
      <c r="K110" s="25"/>
    </row>
    <row r="111" spans="11:11" ht="13" x14ac:dyDescent="0.15">
      <c r="K111" s="25"/>
    </row>
    <row r="112" spans="11:11" ht="13" x14ac:dyDescent="0.15">
      <c r="K112" s="25"/>
    </row>
    <row r="113" spans="11:11" ht="13" x14ac:dyDescent="0.15">
      <c r="K113" s="25"/>
    </row>
    <row r="114" spans="11:11" ht="13" x14ac:dyDescent="0.15">
      <c r="K114" s="25"/>
    </row>
    <row r="115" spans="11:11" ht="13" x14ac:dyDescent="0.15">
      <c r="K115" s="25"/>
    </row>
    <row r="116" spans="11:11" ht="13" x14ac:dyDescent="0.15">
      <c r="K116" s="25"/>
    </row>
    <row r="117" spans="11:11" ht="13" x14ac:dyDescent="0.15">
      <c r="K117" s="25"/>
    </row>
    <row r="118" spans="11:11" ht="13" x14ac:dyDescent="0.15">
      <c r="K118" s="25"/>
    </row>
    <row r="119" spans="11:11" ht="13" x14ac:dyDescent="0.15">
      <c r="K119" s="25"/>
    </row>
    <row r="120" spans="11:11" ht="13" x14ac:dyDescent="0.15">
      <c r="K120" s="25"/>
    </row>
    <row r="121" spans="11:11" ht="13" x14ac:dyDescent="0.15">
      <c r="K121" s="25"/>
    </row>
    <row r="122" spans="11:11" ht="13" x14ac:dyDescent="0.15">
      <c r="K122" s="25"/>
    </row>
    <row r="123" spans="11:11" ht="13" x14ac:dyDescent="0.15">
      <c r="K123" s="25"/>
    </row>
    <row r="124" spans="11:11" ht="13" x14ac:dyDescent="0.15">
      <c r="K124" s="25"/>
    </row>
    <row r="125" spans="11:11" ht="13" x14ac:dyDescent="0.15">
      <c r="K125" s="25"/>
    </row>
    <row r="126" spans="11:11" ht="13" x14ac:dyDescent="0.15">
      <c r="K126" s="25"/>
    </row>
    <row r="127" spans="11:11" ht="13" x14ac:dyDescent="0.15">
      <c r="K127" s="25"/>
    </row>
    <row r="128" spans="11:11" ht="13" x14ac:dyDescent="0.15">
      <c r="K128" s="25"/>
    </row>
    <row r="129" spans="11:11" ht="13" x14ac:dyDescent="0.15">
      <c r="K129" s="25"/>
    </row>
    <row r="130" spans="11:11" ht="13" x14ac:dyDescent="0.15">
      <c r="K130" s="25"/>
    </row>
    <row r="131" spans="11:11" ht="13" x14ac:dyDescent="0.15">
      <c r="K131" s="25"/>
    </row>
    <row r="132" spans="11:11" ht="13" x14ac:dyDescent="0.15">
      <c r="K132" s="25"/>
    </row>
    <row r="133" spans="11:11" ht="13" x14ac:dyDescent="0.15">
      <c r="K133" s="25"/>
    </row>
    <row r="134" spans="11:11" ht="13" x14ac:dyDescent="0.15">
      <c r="K134" s="25"/>
    </row>
    <row r="135" spans="11:11" ht="13" x14ac:dyDescent="0.15">
      <c r="K135" s="25"/>
    </row>
    <row r="136" spans="11:11" ht="13" x14ac:dyDescent="0.15">
      <c r="K136" s="25"/>
    </row>
    <row r="137" spans="11:11" ht="13" x14ac:dyDescent="0.15">
      <c r="K137" s="25"/>
    </row>
    <row r="138" spans="11:11" ht="13" x14ac:dyDescent="0.15">
      <c r="K138" s="25"/>
    </row>
    <row r="139" spans="11:11" ht="13" x14ac:dyDescent="0.15">
      <c r="K139" s="25"/>
    </row>
    <row r="140" spans="11:11" ht="13" x14ac:dyDescent="0.15">
      <c r="K140" s="25"/>
    </row>
    <row r="141" spans="11:11" ht="13" x14ac:dyDescent="0.15">
      <c r="K141" s="25"/>
    </row>
    <row r="142" spans="11:11" ht="13" x14ac:dyDescent="0.15">
      <c r="K142" s="25"/>
    </row>
    <row r="143" spans="11:11" ht="13" x14ac:dyDescent="0.15">
      <c r="K143" s="25"/>
    </row>
    <row r="144" spans="11:11" ht="13" x14ac:dyDescent="0.15">
      <c r="K144" s="25"/>
    </row>
    <row r="145" spans="11:11" ht="13" x14ac:dyDescent="0.15">
      <c r="K145" s="25"/>
    </row>
    <row r="146" spans="11:11" ht="13" x14ac:dyDescent="0.15">
      <c r="K146" s="25"/>
    </row>
    <row r="147" spans="11:11" ht="13" x14ac:dyDescent="0.15">
      <c r="K147" s="25"/>
    </row>
    <row r="148" spans="11:11" ht="13" x14ac:dyDescent="0.15">
      <c r="K148" s="25"/>
    </row>
    <row r="149" spans="11:11" ht="13" x14ac:dyDescent="0.15">
      <c r="K149" s="25"/>
    </row>
    <row r="150" spans="11:11" ht="13" x14ac:dyDescent="0.15">
      <c r="K150" s="25"/>
    </row>
    <row r="151" spans="11:11" ht="13" x14ac:dyDescent="0.15">
      <c r="K151" s="25"/>
    </row>
    <row r="152" spans="11:11" ht="13" x14ac:dyDescent="0.15">
      <c r="K152" s="25"/>
    </row>
    <row r="153" spans="11:11" ht="13" x14ac:dyDescent="0.15">
      <c r="K153" s="25"/>
    </row>
    <row r="154" spans="11:11" ht="13" x14ac:dyDescent="0.15">
      <c r="K154" s="25"/>
    </row>
    <row r="155" spans="11:11" ht="13" x14ac:dyDescent="0.15">
      <c r="K155" s="25"/>
    </row>
    <row r="156" spans="11:11" ht="13" x14ac:dyDescent="0.15">
      <c r="K156" s="25"/>
    </row>
    <row r="157" spans="11:11" ht="13" x14ac:dyDescent="0.15">
      <c r="K157" s="25"/>
    </row>
    <row r="158" spans="11:11" ht="13" x14ac:dyDescent="0.15">
      <c r="K158" s="25"/>
    </row>
    <row r="159" spans="11:11" ht="13" x14ac:dyDescent="0.15">
      <c r="K159" s="25"/>
    </row>
    <row r="160" spans="11:11" ht="13" x14ac:dyDescent="0.15">
      <c r="K160" s="25"/>
    </row>
    <row r="161" spans="11:11" ht="13" x14ac:dyDescent="0.15">
      <c r="K161" s="25"/>
    </row>
    <row r="162" spans="11:11" ht="13" x14ac:dyDescent="0.15">
      <c r="K162" s="25"/>
    </row>
    <row r="163" spans="11:11" ht="13" x14ac:dyDescent="0.15">
      <c r="K163" s="25"/>
    </row>
    <row r="164" spans="11:11" ht="13" x14ac:dyDescent="0.15">
      <c r="K164" s="25"/>
    </row>
    <row r="165" spans="11:11" ht="13" x14ac:dyDescent="0.15">
      <c r="K165" s="25"/>
    </row>
    <row r="166" spans="11:11" ht="13" x14ac:dyDescent="0.15">
      <c r="K166" s="25"/>
    </row>
    <row r="167" spans="11:11" ht="13" x14ac:dyDescent="0.15">
      <c r="K167" s="25"/>
    </row>
    <row r="168" spans="11:11" ht="13" x14ac:dyDescent="0.15">
      <c r="K168" s="25"/>
    </row>
    <row r="169" spans="11:11" ht="13" x14ac:dyDescent="0.15">
      <c r="K169" s="25"/>
    </row>
    <row r="170" spans="11:11" ht="13" x14ac:dyDescent="0.15">
      <c r="K170" s="25"/>
    </row>
    <row r="171" spans="11:11" ht="13" x14ac:dyDescent="0.15">
      <c r="K171" s="25"/>
    </row>
    <row r="172" spans="11:11" ht="13" x14ac:dyDescent="0.15">
      <c r="K172" s="25"/>
    </row>
    <row r="173" spans="11:11" ht="13" x14ac:dyDescent="0.15">
      <c r="K173" s="25"/>
    </row>
    <row r="174" spans="11:11" ht="13" x14ac:dyDescent="0.15">
      <c r="K174" s="25"/>
    </row>
    <row r="175" spans="11:11" ht="13" x14ac:dyDescent="0.15">
      <c r="K175" s="25"/>
    </row>
    <row r="176" spans="11:11" ht="13" x14ac:dyDescent="0.15">
      <c r="K176" s="25"/>
    </row>
    <row r="177" spans="11:11" ht="13" x14ac:dyDescent="0.15">
      <c r="K177" s="25"/>
    </row>
    <row r="178" spans="11:11" ht="13" x14ac:dyDescent="0.15">
      <c r="K178" s="25"/>
    </row>
    <row r="179" spans="11:11" ht="13" x14ac:dyDescent="0.15">
      <c r="K179" s="25"/>
    </row>
    <row r="180" spans="11:11" ht="13" x14ac:dyDescent="0.15">
      <c r="K180" s="25"/>
    </row>
    <row r="181" spans="11:11" ht="13" x14ac:dyDescent="0.15">
      <c r="K181" s="25"/>
    </row>
    <row r="182" spans="11:11" ht="13" x14ac:dyDescent="0.15">
      <c r="K182" s="25"/>
    </row>
    <row r="183" spans="11:11" ht="13" x14ac:dyDescent="0.15">
      <c r="K183" s="25"/>
    </row>
    <row r="184" spans="11:11" ht="13" x14ac:dyDescent="0.15">
      <c r="K184" s="25"/>
    </row>
    <row r="185" spans="11:11" ht="13" x14ac:dyDescent="0.15">
      <c r="K185" s="25"/>
    </row>
    <row r="186" spans="11:11" ht="13" x14ac:dyDescent="0.15">
      <c r="K186" s="25"/>
    </row>
    <row r="187" spans="11:11" ht="13" x14ac:dyDescent="0.15">
      <c r="K187" s="25"/>
    </row>
    <row r="188" spans="11:11" ht="13" x14ac:dyDescent="0.15">
      <c r="K188" s="25"/>
    </row>
    <row r="189" spans="11:11" ht="13" x14ac:dyDescent="0.15">
      <c r="K189" s="25"/>
    </row>
    <row r="190" spans="11:11" ht="13" x14ac:dyDescent="0.15">
      <c r="K190" s="25"/>
    </row>
    <row r="191" spans="11:11" ht="13" x14ac:dyDescent="0.15">
      <c r="K191" s="25"/>
    </row>
    <row r="192" spans="11:11" ht="13" x14ac:dyDescent="0.15">
      <c r="K192" s="25"/>
    </row>
    <row r="193" spans="11:11" ht="13" x14ac:dyDescent="0.15">
      <c r="K193" s="25"/>
    </row>
    <row r="194" spans="11:11" ht="13" x14ac:dyDescent="0.15">
      <c r="K194" s="25"/>
    </row>
    <row r="195" spans="11:11" ht="13" x14ac:dyDescent="0.15">
      <c r="K195" s="25"/>
    </row>
    <row r="196" spans="11:11" ht="13" x14ac:dyDescent="0.15">
      <c r="K196" s="25"/>
    </row>
    <row r="197" spans="11:11" ht="13" x14ac:dyDescent="0.15">
      <c r="K197" s="25"/>
    </row>
    <row r="198" spans="11:11" ht="13" x14ac:dyDescent="0.15">
      <c r="K198" s="25"/>
    </row>
    <row r="199" spans="11:11" ht="13" x14ac:dyDescent="0.15">
      <c r="K199" s="25"/>
    </row>
    <row r="200" spans="11:11" ht="13" x14ac:dyDescent="0.15">
      <c r="K200" s="25"/>
    </row>
    <row r="201" spans="11:11" ht="13" x14ac:dyDescent="0.15">
      <c r="K201" s="25"/>
    </row>
    <row r="202" spans="11:11" ht="13" x14ac:dyDescent="0.15">
      <c r="K202" s="25"/>
    </row>
    <row r="203" spans="11:11" ht="13" x14ac:dyDescent="0.15">
      <c r="K203" s="25"/>
    </row>
    <row r="204" spans="11:11" ht="13" x14ac:dyDescent="0.15">
      <c r="K204" s="25"/>
    </row>
    <row r="205" spans="11:11" ht="13" x14ac:dyDescent="0.15">
      <c r="K205" s="25"/>
    </row>
    <row r="206" spans="11:11" ht="13" x14ac:dyDescent="0.15">
      <c r="K206" s="25"/>
    </row>
    <row r="207" spans="11:11" ht="13" x14ac:dyDescent="0.15">
      <c r="K207" s="25"/>
    </row>
    <row r="208" spans="11:11" ht="13" x14ac:dyDescent="0.15">
      <c r="K208" s="25"/>
    </row>
    <row r="209" spans="11:11" ht="13" x14ac:dyDescent="0.15">
      <c r="K209" s="25"/>
    </row>
    <row r="210" spans="11:11" ht="13" x14ac:dyDescent="0.15">
      <c r="K210" s="25"/>
    </row>
    <row r="211" spans="11:11" ht="13" x14ac:dyDescent="0.15">
      <c r="K211" s="25"/>
    </row>
    <row r="212" spans="11:11" ht="13" x14ac:dyDescent="0.15">
      <c r="K212" s="25"/>
    </row>
    <row r="213" spans="11:11" ht="13" x14ac:dyDescent="0.15">
      <c r="K213" s="25"/>
    </row>
    <row r="214" spans="11:11" ht="13" x14ac:dyDescent="0.15">
      <c r="K214" s="25"/>
    </row>
    <row r="215" spans="11:11" ht="13" x14ac:dyDescent="0.15">
      <c r="K215" s="25"/>
    </row>
    <row r="216" spans="11:11" ht="13" x14ac:dyDescent="0.15">
      <c r="K216" s="25"/>
    </row>
    <row r="217" spans="11:11" ht="13" x14ac:dyDescent="0.15">
      <c r="K217" s="25"/>
    </row>
    <row r="218" spans="11:11" ht="13" x14ac:dyDescent="0.15">
      <c r="K218" s="25"/>
    </row>
    <row r="219" spans="11:11" ht="13" x14ac:dyDescent="0.15">
      <c r="K219" s="25"/>
    </row>
    <row r="220" spans="11:11" ht="13" x14ac:dyDescent="0.15">
      <c r="K220" s="25"/>
    </row>
    <row r="221" spans="11:11" ht="13" x14ac:dyDescent="0.15">
      <c r="K221" s="25"/>
    </row>
    <row r="222" spans="11:11" ht="13" x14ac:dyDescent="0.15">
      <c r="K222" s="25"/>
    </row>
    <row r="223" spans="11:11" ht="13" x14ac:dyDescent="0.15">
      <c r="K223" s="25"/>
    </row>
    <row r="224" spans="11:11" ht="13" x14ac:dyDescent="0.15">
      <c r="K224" s="25"/>
    </row>
    <row r="225" spans="11:11" ht="13" x14ac:dyDescent="0.15">
      <c r="K225" s="25"/>
    </row>
    <row r="226" spans="11:11" ht="13" x14ac:dyDescent="0.15">
      <c r="K226" s="25"/>
    </row>
    <row r="227" spans="11:11" ht="13" x14ac:dyDescent="0.15">
      <c r="K227" s="25"/>
    </row>
    <row r="228" spans="11:11" ht="13" x14ac:dyDescent="0.15">
      <c r="K228" s="25"/>
    </row>
    <row r="229" spans="11:11" ht="13" x14ac:dyDescent="0.15">
      <c r="K229" s="25"/>
    </row>
    <row r="230" spans="11:11" ht="13" x14ac:dyDescent="0.15">
      <c r="K230" s="25"/>
    </row>
    <row r="231" spans="11:11" ht="13" x14ac:dyDescent="0.15">
      <c r="K231" s="25"/>
    </row>
    <row r="232" spans="11:11" ht="13" x14ac:dyDescent="0.15">
      <c r="K232" s="25"/>
    </row>
    <row r="233" spans="11:11" ht="13" x14ac:dyDescent="0.15">
      <c r="K233" s="25"/>
    </row>
    <row r="234" spans="11:11" ht="13" x14ac:dyDescent="0.15">
      <c r="K234" s="25"/>
    </row>
    <row r="235" spans="11:11" ht="13" x14ac:dyDescent="0.15">
      <c r="K235" s="25"/>
    </row>
    <row r="236" spans="11:11" ht="13" x14ac:dyDescent="0.15">
      <c r="K236" s="25"/>
    </row>
    <row r="237" spans="11:11" ht="13" x14ac:dyDescent="0.15">
      <c r="K237" s="25"/>
    </row>
    <row r="238" spans="11:11" ht="13" x14ac:dyDescent="0.15">
      <c r="K238" s="25"/>
    </row>
    <row r="239" spans="11:11" ht="13" x14ac:dyDescent="0.15">
      <c r="K239" s="25"/>
    </row>
    <row r="240" spans="11:11" ht="13" x14ac:dyDescent="0.15">
      <c r="K240" s="25"/>
    </row>
    <row r="241" spans="11:11" ht="13" x14ac:dyDescent="0.15">
      <c r="K241" s="25"/>
    </row>
    <row r="242" spans="11:11" ht="13" x14ac:dyDescent="0.15">
      <c r="K242" s="25"/>
    </row>
    <row r="243" spans="11:11" ht="13" x14ac:dyDescent="0.15">
      <c r="K243" s="25"/>
    </row>
    <row r="244" spans="11:11" ht="13" x14ac:dyDescent="0.15">
      <c r="K244" s="25"/>
    </row>
    <row r="245" spans="11:11" ht="13" x14ac:dyDescent="0.15">
      <c r="K245" s="25"/>
    </row>
    <row r="246" spans="11:11" ht="13" x14ac:dyDescent="0.15">
      <c r="K246" s="25"/>
    </row>
    <row r="247" spans="11:11" ht="13" x14ac:dyDescent="0.15">
      <c r="K247" s="25"/>
    </row>
    <row r="248" spans="11:11" ht="13" x14ac:dyDescent="0.15">
      <c r="K248" s="25"/>
    </row>
    <row r="249" spans="11:11" ht="13" x14ac:dyDescent="0.15">
      <c r="K249" s="25"/>
    </row>
    <row r="250" spans="11:11" ht="13" x14ac:dyDescent="0.15">
      <c r="K250" s="25"/>
    </row>
    <row r="251" spans="11:11" ht="13" x14ac:dyDescent="0.15">
      <c r="K251" s="25"/>
    </row>
    <row r="252" spans="11:11" ht="13" x14ac:dyDescent="0.15">
      <c r="K252" s="25"/>
    </row>
    <row r="253" spans="11:11" ht="13" x14ac:dyDescent="0.15">
      <c r="K253" s="25"/>
    </row>
    <row r="254" spans="11:11" ht="13" x14ac:dyDescent="0.15">
      <c r="K254" s="25"/>
    </row>
    <row r="255" spans="11:11" ht="13" x14ac:dyDescent="0.15">
      <c r="K255" s="25"/>
    </row>
    <row r="256" spans="11:11" ht="13" x14ac:dyDescent="0.15">
      <c r="K256" s="25"/>
    </row>
    <row r="257" spans="11:11" ht="13" x14ac:dyDescent="0.15">
      <c r="K257" s="25"/>
    </row>
    <row r="258" spans="11:11" ht="13" x14ac:dyDescent="0.15">
      <c r="K258" s="25"/>
    </row>
    <row r="259" spans="11:11" ht="13" x14ac:dyDescent="0.15">
      <c r="K259" s="25"/>
    </row>
    <row r="260" spans="11:11" ht="13" x14ac:dyDescent="0.15">
      <c r="K260" s="25"/>
    </row>
    <row r="261" spans="11:11" ht="13" x14ac:dyDescent="0.15">
      <c r="K261" s="25"/>
    </row>
    <row r="262" spans="11:11" ht="13" x14ac:dyDescent="0.15">
      <c r="K262" s="25"/>
    </row>
    <row r="263" spans="11:11" ht="13" x14ac:dyDescent="0.15">
      <c r="K263" s="25"/>
    </row>
    <row r="264" spans="11:11" ht="13" x14ac:dyDescent="0.15">
      <c r="K264" s="25"/>
    </row>
    <row r="265" spans="11:11" ht="13" x14ac:dyDescent="0.15">
      <c r="K265" s="25"/>
    </row>
    <row r="266" spans="11:11" ht="13" x14ac:dyDescent="0.15">
      <c r="K266" s="25"/>
    </row>
    <row r="267" spans="11:11" ht="13" x14ac:dyDescent="0.15">
      <c r="K267" s="25"/>
    </row>
    <row r="268" spans="11:11" ht="13" x14ac:dyDescent="0.15">
      <c r="K268" s="25"/>
    </row>
    <row r="269" spans="11:11" ht="13" x14ac:dyDescent="0.15">
      <c r="K269" s="25"/>
    </row>
    <row r="270" spans="11:11" ht="13" x14ac:dyDescent="0.15">
      <c r="K270" s="25"/>
    </row>
    <row r="271" spans="11:11" ht="13" x14ac:dyDescent="0.15">
      <c r="K271" s="25"/>
    </row>
    <row r="272" spans="11:11" ht="13" x14ac:dyDescent="0.15">
      <c r="K272" s="25"/>
    </row>
    <row r="273" spans="11:11" ht="13" x14ac:dyDescent="0.15">
      <c r="K273" s="25"/>
    </row>
    <row r="274" spans="11:11" ht="13" x14ac:dyDescent="0.15">
      <c r="K274" s="25"/>
    </row>
    <row r="275" spans="11:11" ht="13" x14ac:dyDescent="0.15">
      <c r="K275" s="25"/>
    </row>
    <row r="276" spans="11:11" ht="13" x14ac:dyDescent="0.15">
      <c r="K276" s="25"/>
    </row>
    <row r="277" spans="11:11" ht="13" x14ac:dyDescent="0.15">
      <c r="K277" s="25"/>
    </row>
    <row r="278" spans="11:11" ht="13" x14ac:dyDescent="0.15">
      <c r="K278" s="25"/>
    </row>
    <row r="279" spans="11:11" ht="13" x14ac:dyDescent="0.15">
      <c r="K279" s="25"/>
    </row>
    <row r="280" spans="11:11" ht="13" x14ac:dyDescent="0.15">
      <c r="K280" s="25"/>
    </row>
    <row r="281" spans="11:11" ht="13" x14ac:dyDescent="0.15">
      <c r="K281" s="25"/>
    </row>
    <row r="282" spans="11:11" ht="13" x14ac:dyDescent="0.15">
      <c r="K282" s="25"/>
    </row>
    <row r="283" spans="11:11" ht="13" x14ac:dyDescent="0.15">
      <c r="K283" s="25"/>
    </row>
    <row r="284" spans="11:11" ht="13" x14ac:dyDescent="0.15">
      <c r="K284" s="25"/>
    </row>
    <row r="285" spans="11:11" ht="13" x14ac:dyDescent="0.15">
      <c r="K285" s="25"/>
    </row>
    <row r="286" spans="11:11" ht="13" x14ac:dyDescent="0.15">
      <c r="K286" s="25"/>
    </row>
    <row r="287" spans="11:11" ht="13" x14ac:dyDescent="0.15">
      <c r="K287" s="25"/>
    </row>
    <row r="288" spans="11:11" ht="13" x14ac:dyDescent="0.15">
      <c r="K288" s="25"/>
    </row>
    <row r="289" spans="11:11" ht="13" x14ac:dyDescent="0.15">
      <c r="K289" s="25"/>
    </row>
    <row r="290" spans="11:11" ht="13" x14ac:dyDescent="0.15">
      <c r="K290" s="25"/>
    </row>
    <row r="291" spans="11:11" ht="13" x14ac:dyDescent="0.15">
      <c r="K291" s="25"/>
    </row>
    <row r="292" spans="11:11" ht="13" x14ac:dyDescent="0.15">
      <c r="K292" s="25"/>
    </row>
    <row r="293" spans="11:11" ht="13" x14ac:dyDescent="0.15">
      <c r="K293" s="25"/>
    </row>
    <row r="294" spans="11:11" ht="13" x14ac:dyDescent="0.15">
      <c r="K294" s="25"/>
    </row>
    <row r="295" spans="11:11" ht="13" x14ac:dyDescent="0.15">
      <c r="K295" s="25"/>
    </row>
    <row r="296" spans="11:11" ht="13" x14ac:dyDescent="0.15">
      <c r="K296" s="25"/>
    </row>
    <row r="297" spans="11:11" ht="13" x14ac:dyDescent="0.15">
      <c r="K297" s="25"/>
    </row>
    <row r="298" spans="11:11" ht="13" x14ac:dyDescent="0.15">
      <c r="K298" s="25"/>
    </row>
    <row r="299" spans="11:11" ht="13" x14ac:dyDescent="0.15">
      <c r="K299" s="25"/>
    </row>
    <row r="300" spans="11:11" ht="13" x14ac:dyDescent="0.15">
      <c r="K300" s="25"/>
    </row>
    <row r="301" spans="11:11" ht="13" x14ac:dyDescent="0.15">
      <c r="K301" s="25"/>
    </row>
    <row r="302" spans="11:11" ht="13" x14ac:dyDescent="0.15">
      <c r="K302" s="25"/>
    </row>
    <row r="303" spans="11:11" ht="13" x14ac:dyDescent="0.15">
      <c r="K303" s="25"/>
    </row>
    <row r="304" spans="11:11" ht="13" x14ac:dyDescent="0.15">
      <c r="K304" s="25"/>
    </row>
    <row r="305" spans="11:11" ht="13" x14ac:dyDescent="0.15">
      <c r="K305" s="25"/>
    </row>
    <row r="306" spans="11:11" ht="13" x14ac:dyDescent="0.15">
      <c r="K306" s="25"/>
    </row>
    <row r="307" spans="11:11" ht="13" x14ac:dyDescent="0.15">
      <c r="K307" s="25"/>
    </row>
    <row r="308" spans="11:11" ht="13" x14ac:dyDescent="0.15">
      <c r="K308" s="25"/>
    </row>
    <row r="309" spans="11:11" ht="13" x14ac:dyDescent="0.15">
      <c r="K309" s="25"/>
    </row>
    <row r="310" spans="11:11" ht="13" x14ac:dyDescent="0.15">
      <c r="K310" s="25"/>
    </row>
    <row r="311" spans="11:11" ht="13" x14ac:dyDescent="0.15">
      <c r="K311" s="25"/>
    </row>
    <row r="312" spans="11:11" ht="13" x14ac:dyDescent="0.15">
      <c r="K312" s="25"/>
    </row>
    <row r="313" spans="11:11" ht="13" x14ac:dyDescent="0.15">
      <c r="K313" s="25"/>
    </row>
    <row r="314" spans="11:11" ht="13" x14ac:dyDescent="0.15">
      <c r="K314" s="25"/>
    </row>
    <row r="315" spans="11:11" ht="13" x14ac:dyDescent="0.15">
      <c r="K315" s="25"/>
    </row>
    <row r="316" spans="11:11" ht="13" x14ac:dyDescent="0.15">
      <c r="K316" s="25"/>
    </row>
    <row r="317" spans="11:11" ht="13" x14ac:dyDescent="0.15">
      <c r="K317" s="25"/>
    </row>
    <row r="318" spans="11:11" ht="13" x14ac:dyDescent="0.15">
      <c r="K318" s="25"/>
    </row>
    <row r="319" spans="11:11" ht="13" x14ac:dyDescent="0.15">
      <c r="K319" s="25"/>
    </row>
    <row r="320" spans="11:11" ht="13" x14ac:dyDescent="0.15">
      <c r="K320" s="25"/>
    </row>
    <row r="321" spans="11:11" ht="13" x14ac:dyDescent="0.15">
      <c r="K321" s="25"/>
    </row>
    <row r="322" spans="11:11" ht="13" x14ac:dyDescent="0.15">
      <c r="K322" s="25"/>
    </row>
    <row r="323" spans="11:11" ht="13" x14ac:dyDescent="0.15">
      <c r="K323" s="25"/>
    </row>
    <row r="324" spans="11:11" ht="13" x14ac:dyDescent="0.15">
      <c r="K324" s="25"/>
    </row>
    <row r="325" spans="11:11" ht="13" x14ac:dyDescent="0.15">
      <c r="K325" s="25"/>
    </row>
    <row r="326" spans="11:11" ht="13" x14ac:dyDescent="0.15">
      <c r="K326" s="25"/>
    </row>
    <row r="327" spans="11:11" ht="13" x14ac:dyDescent="0.15">
      <c r="K327" s="25"/>
    </row>
    <row r="328" spans="11:11" ht="13" x14ac:dyDescent="0.15">
      <c r="K328" s="25"/>
    </row>
    <row r="329" spans="11:11" ht="13" x14ac:dyDescent="0.15">
      <c r="K329" s="25"/>
    </row>
    <row r="330" spans="11:11" ht="13" x14ac:dyDescent="0.15">
      <c r="K330" s="25"/>
    </row>
    <row r="331" spans="11:11" ht="13" x14ac:dyDescent="0.15">
      <c r="K331" s="25"/>
    </row>
    <row r="332" spans="11:11" ht="13" x14ac:dyDescent="0.15">
      <c r="K332" s="25"/>
    </row>
    <row r="333" spans="11:11" ht="13" x14ac:dyDescent="0.15">
      <c r="K333" s="25"/>
    </row>
    <row r="334" spans="11:11" ht="13" x14ac:dyDescent="0.15">
      <c r="K334" s="25"/>
    </row>
    <row r="335" spans="11:11" ht="13" x14ac:dyDescent="0.15">
      <c r="K335" s="25"/>
    </row>
    <row r="336" spans="11:11" ht="13" x14ac:dyDescent="0.15">
      <c r="K336" s="25"/>
    </row>
    <row r="337" spans="11:11" ht="13" x14ac:dyDescent="0.15">
      <c r="K337" s="25"/>
    </row>
    <row r="338" spans="11:11" ht="13" x14ac:dyDescent="0.15">
      <c r="K338" s="25"/>
    </row>
    <row r="339" spans="11:11" ht="13" x14ac:dyDescent="0.15">
      <c r="K339" s="25"/>
    </row>
    <row r="340" spans="11:11" ht="13" x14ac:dyDescent="0.15">
      <c r="K340" s="25"/>
    </row>
    <row r="341" spans="11:11" ht="13" x14ac:dyDescent="0.15">
      <c r="K341" s="25"/>
    </row>
    <row r="342" spans="11:11" ht="13" x14ac:dyDescent="0.15">
      <c r="K342" s="25"/>
    </row>
    <row r="343" spans="11:11" ht="13" x14ac:dyDescent="0.15">
      <c r="K343" s="25"/>
    </row>
    <row r="344" spans="11:11" ht="13" x14ac:dyDescent="0.15">
      <c r="K344" s="25"/>
    </row>
    <row r="345" spans="11:11" ht="13" x14ac:dyDescent="0.15">
      <c r="K345" s="25"/>
    </row>
    <row r="346" spans="11:11" ht="13" x14ac:dyDescent="0.15">
      <c r="K346" s="25"/>
    </row>
    <row r="347" spans="11:11" ht="13" x14ac:dyDescent="0.15">
      <c r="K347" s="25"/>
    </row>
    <row r="348" spans="11:11" ht="13" x14ac:dyDescent="0.15">
      <c r="K348" s="25"/>
    </row>
    <row r="349" spans="11:11" ht="13" x14ac:dyDescent="0.15">
      <c r="K349" s="25"/>
    </row>
    <row r="350" spans="11:11" ht="13" x14ac:dyDescent="0.15">
      <c r="K350" s="25"/>
    </row>
    <row r="351" spans="11:11" ht="13" x14ac:dyDescent="0.15">
      <c r="K351" s="25"/>
    </row>
    <row r="352" spans="11:11" ht="13" x14ac:dyDescent="0.15">
      <c r="K352" s="25"/>
    </row>
    <row r="353" spans="11:11" ht="13" x14ac:dyDescent="0.15">
      <c r="K353" s="25"/>
    </row>
    <row r="354" spans="11:11" ht="13" x14ac:dyDescent="0.15">
      <c r="K354" s="25"/>
    </row>
    <row r="355" spans="11:11" ht="13" x14ac:dyDescent="0.15">
      <c r="K355" s="25"/>
    </row>
    <row r="356" spans="11:11" ht="13" x14ac:dyDescent="0.15">
      <c r="K356" s="25"/>
    </row>
    <row r="357" spans="11:11" ht="13" x14ac:dyDescent="0.15">
      <c r="K357" s="25"/>
    </row>
    <row r="358" spans="11:11" ht="13" x14ac:dyDescent="0.15">
      <c r="K358" s="25"/>
    </row>
    <row r="359" spans="11:11" ht="13" x14ac:dyDescent="0.15">
      <c r="K359" s="25"/>
    </row>
    <row r="360" spans="11:11" ht="13" x14ac:dyDescent="0.15">
      <c r="K360" s="25"/>
    </row>
    <row r="361" spans="11:11" ht="13" x14ac:dyDescent="0.15">
      <c r="K361" s="25"/>
    </row>
    <row r="362" spans="11:11" ht="13" x14ac:dyDescent="0.15">
      <c r="K362" s="25"/>
    </row>
    <row r="363" spans="11:11" ht="13" x14ac:dyDescent="0.15">
      <c r="K363" s="25"/>
    </row>
    <row r="364" spans="11:11" ht="13" x14ac:dyDescent="0.15">
      <c r="K364" s="25"/>
    </row>
    <row r="365" spans="11:11" ht="13" x14ac:dyDescent="0.15">
      <c r="K365" s="25"/>
    </row>
    <row r="366" spans="11:11" ht="13" x14ac:dyDescent="0.15">
      <c r="K366" s="25"/>
    </row>
    <row r="367" spans="11:11" ht="13" x14ac:dyDescent="0.15">
      <c r="K367" s="25"/>
    </row>
    <row r="368" spans="11:11" ht="13" x14ac:dyDescent="0.15">
      <c r="K368" s="25"/>
    </row>
    <row r="369" spans="11:11" ht="13" x14ac:dyDescent="0.15">
      <c r="K369" s="25"/>
    </row>
    <row r="370" spans="11:11" ht="13" x14ac:dyDescent="0.15">
      <c r="K370" s="25"/>
    </row>
    <row r="371" spans="11:11" ht="13" x14ac:dyDescent="0.15">
      <c r="K371" s="25"/>
    </row>
    <row r="372" spans="11:11" ht="13" x14ac:dyDescent="0.15">
      <c r="K372" s="25"/>
    </row>
    <row r="373" spans="11:11" ht="13" x14ac:dyDescent="0.15">
      <c r="K373" s="25"/>
    </row>
    <row r="374" spans="11:11" ht="13" x14ac:dyDescent="0.15">
      <c r="K374" s="25"/>
    </row>
    <row r="375" spans="11:11" ht="13" x14ac:dyDescent="0.15">
      <c r="K375" s="25"/>
    </row>
    <row r="376" spans="11:11" ht="13" x14ac:dyDescent="0.15">
      <c r="K376" s="25"/>
    </row>
    <row r="377" spans="11:11" ht="13" x14ac:dyDescent="0.15">
      <c r="K377" s="25"/>
    </row>
    <row r="378" spans="11:11" ht="13" x14ac:dyDescent="0.15">
      <c r="K378" s="25"/>
    </row>
    <row r="379" spans="11:11" ht="13" x14ac:dyDescent="0.15">
      <c r="K379" s="25"/>
    </row>
    <row r="380" spans="11:11" ht="13" x14ac:dyDescent="0.15">
      <c r="K380" s="25"/>
    </row>
    <row r="381" spans="11:11" ht="13" x14ac:dyDescent="0.15">
      <c r="K381" s="25"/>
    </row>
    <row r="382" spans="11:11" ht="13" x14ac:dyDescent="0.15">
      <c r="K382" s="25"/>
    </row>
    <row r="383" spans="11:11" ht="13" x14ac:dyDescent="0.15">
      <c r="K383" s="25"/>
    </row>
    <row r="384" spans="11:11" ht="13" x14ac:dyDescent="0.15">
      <c r="K384" s="25"/>
    </row>
    <row r="385" spans="11:11" ht="13" x14ac:dyDescent="0.15">
      <c r="K385" s="25"/>
    </row>
    <row r="386" spans="11:11" ht="13" x14ac:dyDescent="0.15">
      <c r="K386" s="25"/>
    </row>
    <row r="387" spans="11:11" ht="13" x14ac:dyDescent="0.15">
      <c r="K387" s="25"/>
    </row>
    <row r="388" spans="11:11" ht="13" x14ac:dyDescent="0.15">
      <c r="K388" s="25"/>
    </row>
    <row r="389" spans="11:11" ht="13" x14ac:dyDescent="0.15">
      <c r="K389" s="25"/>
    </row>
    <row r="390" spans="11:11" ht="13" x14ac:dyDescent="0.15">
      <c r="K390" s="25"/>
    </row>
    <row r="391" spans="11:11" ht="13" x14ac:dyDescent="0.15">
      <c r="K391" s="25"/>
    </row>
    <row r="392" spans="11:11" ht="13" x14ac:dyDescent="0.15">
      <c r="K392" s="25"/>
    </row>
    <row r="393" spans="11:11" ht="13" x14ac:dyDescent="0.15">
      <c r="K393" s="25"/>
    </row>
    <row r="394" spans="11:11" ht="13" x14ac:dyDescent="0.15">
      <c r="K394" s="25"/>
    </row>
    <row r="395" spans="11:11" ht="13" x14ac:dyDescent="0.15">
      <c r="K395" s="25"/>
    </row>
    <row r="396" spans="11:11" ht="13" x14ac:dyDescent="0.15">
      <c r="K396" s="25"/>
    </row>
    <row r="397" spans="11:11" ht="13" x14ac:dyDescent="0.15">
      <c r="K397" s="25"/>
    </row>
    <row r="398" spans="11:11" ht="13" x14ac:dyDescent="0.15">
      <c r="K398" s="25"/>
    </row>
    <row r="399" spans="11:11" ht="13" x14ac:dyDescent="0.15">
      <c r="K399" s="25"/>
    </row>
    <row r="400" spans="11:11" ht="13" x14ac:dyDescent="0.15">
      <c r="K400" s="25"/>
    </row>
    <row r="401" spans="11:11" ht="13" x14ac:dyDescent="0.15">
      <c r="K401" s="25"/>
    </row>
    <row r="402" spans="11:11" ht="13" x14ac:dyDescent="0.15">
      <c r="K402" s="25"/>
    </row>
    <row r="403" spans="11:11" ht="13" x14ac:dyDescent="0.15">
      <c r="K403" s="25"/>
    </row>
    <row r="404" spans="11:11" ht="13" x14ac:dyDescent="0.15">
      <c r="K404" s="25"/>
    </row>
    <row r="405" spans="11:11" ht="13" x14ac:dyDescent="0.15">
      <c r="K405" s="25"/>
    </row>
    <row r="406" spans="11:11" ht="13" x14ac:dyDescent="0.15">
      <c r="K406" s="25"/>
    </row>
    <row r="407" spans="11:11" ht="13" x14ac:dyDescent="0.15">
      <c r="K407" s="25"/>
    </row>
    <row r="408" spans="11:11" ht="13" x14ac:dyDescent="0.15">
      <c r="K408" s="25"/>
    </row>
    <row r="409" spans="11:11" ht="13" x14ac:dyDescent="0.15">
      <c r="K409" s="25"/>
    </row>
    <row r="410" spans="11:11" ht="13" x14ac:dyDescent="0.15">
      <c r="K410" s="25"/>
    </row>
    <row r="411" spans="11:11" ht="13" x14ac:dyDescent="0.15">
      <c r="K411" s="25"/>
    </row>
    <row r="412" spans="11:11" ht="13" x14ac:dyDescent="0.15">
      <c r="K412" s="25"/>
    </row>
    <row r="413" spans="11:11" ht="13" x14ac:dyDescent="0.15">
      <c r="K413" s="25"/>
    </row>
    <row r="414" spans="11:11" ht="13" x14ac:dyDescent="0.15">
      <c r="K414" s="25"/>
    </row>
    <row r="415" spans="11:11" ht="13" x14ac:dyDescent="0.15">
      <c r="K415" s="25"/>
    </row>
    <row r="416" spans="11:11" ht="13" x14ac:dyDescent="0.15">
      <c r="K416" s="25"/>
    </row>
    <row r="417" spans="11:11" ht="13" x14ac:dyDescent="0.15">
      <c r="K417" s="25"/>
    </row>
    <row r="418" spans="11:11" ht="13" x14ac:dyDescent="0.15">
      <c r="K418" s="25"/>
    </row>
    <row r="419" spans="11:11" ht="13" x14ac:dyDescent="0.15">
      <c r="K419" s="25"/>
    </row>
    <row r="420" spans="11:11" ht="13" x14ac:dyDescent="0.15">
      <c r="K420" s="25"/>
    </row>
    <row r="421" spans="11:11" ht="13" x14ac:dyDescent="0.15">
      <c r="K421" s="25"/>
    </row>
    <row r="422" spans="11:11" ht="13" x14ac:dyDescent="0.15">
      <c r="K422" s="25"/>
    </row>
    <row r="423" spans="11:11" ht="13" x14ac:dyDescent="0.15">
      <c r="K423" s="25"/>
    </row>
    <row r="424" spans="11:11" ht="13" x14ac:dyDescent="0.15">
      <c r="K424" s="25"/>
    </row>
    <row r="425" spans="11:11" ht="13" x14ac:dyDescent="0.15">
      <c r="K425" s="25"/>
    </row>
    <row r="426" spans="11:11" ht="13" x14ac:dyDescent="0.15">
      <c r="K426" s="25"/>
    </row>
    <row r="427" spans="11:11" ht="13" x14ac:dyDescent="0.15">
      <c r="K427" s="25"/>
    </row>
    <row r="428" spans="11:11" ht="13" x14ac:dyDescent="0.15">
      <c r="K428" s="25"/>
    </row>
    <row r="429" spans="11:11" ht="13" x14ac:dyDescent="0.15">
      <c r="K429" s="25"/>
    </row>
    <row r="430" spans="11:11" ht="13" x14ac:dyDescent="0.15">
      <c r="K430" s="25"/>
    </row>
    <row r="431" spans="11:11" ht="13" x14ac:dyDescent="0.15">
      <c r="K431" s="25"/>
    </row>
    <row r="432" spans="11:11" ht="13" x14ac:dyDescent="0.15">
      <c r="K432" s="25"/>
    </row>
    <row r="433" spans="11:11" ht="13" x14ac:dyDescent="0.15">
      <c r="K433" s="25"/>
    </row>
    <row r="434" spans="11:11" ht="13" x14ac:dyDescent="0.15">
      <c r="K434" s="25"/>
    </row>
    <row r="435" spans="11:11" ht="13" x14ac:dyDescent="0.15">
      <c r="K435" s="25"/>
    </row>
    <row r="436" spans="11:11" ht="13" x14ac:dyDescent="0.15">
      <c r="K436" s="25"/>
    </row>
    <row r="437" spans="11:11" ht="13" x14ac:dyDescent="0.15">
      <c r="K437" s="25"/>
    </row>
    <row r="438" spans="11:11" ht="13" x14ac:dyDescent="0.15">
      <c r="K438" s="25"/>
    </row>
    <row r="439" spans="11:11" ht="13" x14ac:dyDescent="0.15">
      <c r="K439" s="25"/>
    </row>
    <row r="440" spans="11:11" ht="13" x14ac:dyDescent="0.15">
      <c r="K440" s="25"/>
    </row>
    <row r="441" spans="11:11" ht="13" x14ac:dyDescent="0.15">
      <c r="K441" s="25"/>
    </row>
    <row r="442" spans="11:11" ht="13" x14ac:dyDescent="0.15">
      <c r="K442" s="25"/>
    </row>
    <row r="443" spans="11:11" ht="13" x14ac:dyDescent="0.15">
      <c r="K443" s="25"/>
    </row>
    <row r="444" spans="11:11" ht="13" x14ac:dyDescent="0.15">
      <c r="K444" s="25"/>
    </row>
    <row r="445" spans="11:11" ht="13" x14ac:dyDescent="0.15">
      <c r="K445" s="25"/>
    </row>
    <row r="446" spans="11:11" ht="13" x14ac:dyDescent="0.15">
      <c r="K446" s="25"/>
    </row>
    <row r="447" spans="11:11" ht="13" x14ac:dyDescent="0.15">
      <c r="K447" s="25"/>
    </row>
    <row r="448" spans="11:11" ht="13" x14ac:dyDescent="0.15">
      <c r="K448" s="25"/>
    </row>
    <row r="449" spans="11:11" ht="13" x14ac:dyDescent="0.15">
      <c r="K449" s="25"/>
    </row>
    <row r="450" spans="11:11" ht="13" x14ac:dyDescent="0.15">
      <c r="K450" s="25"/>
    </row>
    <row r="451" spans="11:11" ht="13" x14ac:dyDescent="0.15">
      <c r="K451" s="25"/>
    </row>
    <row r="452" spans="11:11" ht="13" x14ac:dyDescent="0.15">
      <c r="K452" s="25"/>
    </row>
    <row r="453" spans="11:11" ht="13" x14ac:dyDescent="0.15">
      <c r="K453" s="25"/>
    </row>
    <row r="454" spans="11:11" ht="13" x14ac:dyDescent="0.15">
      <c r="K454" s="25"/>
    </row>
    <row r="455" spans="11:11" ht="13" x14ac:dyDescent="0.15">
      <c r="K455" s="25"/>
    </row>
    <row r="456" spans="11:11" ht="13" x14ac:dyDescent="0.15">
      <c r="K456" s="25"/>
    </row>
    <row r="457" spans="11:11" ht="13" x14ac:dyDescent="0.15">
      <c r="K457" s="25"/>
    </row>
    <row r="458" spans="11:11" ht="13" x14ac:dyDescent="0.15">
      <c r="K458" s="25"/>
    </row>
    <row r="459" spans="11:11" ht="13" x14ac:dyDescent="0.15">
      <c r="K459" s="25"/>
    </row>
    <row r="460" spans="11:11" ht="13" x14ac:dyDescent="0.15">
      <c r="K460" s="25"/>
    </row>
    <row r="461" spans="11:11" ht="13" x14ac:dyDescent="0.15">
      <c r="K461" s="25"/>
    </row>
    <row r="462" spans="11:11" ht="13" x14ac:dyDescent="0.15">
      <c r="K462" s="25"/>
    </row>
    <row r="463" spans="11:11" ht="13" x14ac:dyDescent="0.15">
      <c r="K463" s="25"/>
    </row>
    <row r="464" spans="11:11" ht="13" x14ac:dyDescent="0.15">
      <c r="K464" s="25"/>
    </row>
    <row r="465" spans="11:11" ht="13" x14ac:dyDescent="0.15">
      <c r="K465" s="25"/>
    </row>
    <row r="466" spans="11:11" ht="13" x14ac:dyDescent="0.15">
      <c r="K466" s="25"/>
    </row>
    <row r="467" spans="11:11" ht="13" x14ac:dyDescent="0.15">
      <c r="K467" s="25"/>
    </row>
    <row r="468" spans="11:11" ht="13" x14ac:dyDescent="0.15">
      <c r="K468" s="25"/>
    </row>
    <row r="469" spans="11:11" ht="13" x14ac:dyDescent="0.15">
      <c r="K469" s="25"/>
    </row>
    <row r="470" spans="11:11" ht="13" x14ac:dyDescent="0.15">
      <c r="K470" s="25"/>
    </row>
    <row r="471" spans="11:11" ht="13" x14ac:dyDescent="0.15">
      <c r="K471" s="25"/>
    </row>
    <row r="472" spans="11:11" ht="13" x14ac:dyDescent="0.15">
      <c r="K472" s="25"/>
    </row>
    <row r="473" spans="11:11" ht="13" x14ac:dyDescent="0.15">
      <c r="K473" s="25"/>
    </row>
    <row r="474" spans="11:11" ht="13" x14ac:dyDescent="0.15">
      <c r="K474" s="25"/>
    </row>
    <row r="475" spans="11:11" ht="13" x14ac:dyDescent="0.15">
      <c r="K475" s="25"/>
    </row>
    <row r="476" spans="11:11" ht="13" x14ac:dyDescent="0.15">
      <c r="K476" s="25"/>
    </row>
    <row r="477" spans="11:11" ht="13" x14ac:dyDescent="0.15">
      <c r="K477" s="25"/>
    </row>
    <row r="478" spans="11:11" ht="13" x14ac:dyDescent="0.15">
      <c r="K478" s="25"/>
    </row>
    <row r="479" spans="11:11" ht="13" x14ac:dyDescent="0.15">
      <c r="K479" s="25"/>
    </row>
    <row r="480" spans="11:11" ht="13" x14ac:dyDescent="0.15">
      <c r="K480" s="25"/>
    </row>
    <row r="481" spans="11:11" ht="13" x14ac:dyDescent="0.15">
      <c r="K481" s="25"/>
    </row>
    <row r="482" spans="11:11" ht="13" x14ac:dyDescent="0.15">
      <c r="K482" s="25"/>
    </row>
    <row r="483" spans="11:11" ht="13" x14ac:dyDescent="0.15">
      <c r="K483" s="25"/>
    </row>
    <row r="484" spans="11:11" ht="13" x14ac:dyDescent="0.15">
      <c r="K484" s="25"/>
    </row>
    <row r="485" spans="11:11" ht="13" x14ac:dyDescent="0.15">
      <c r="K485" s="25"/>
    </row>
    <row r="486" spans="11:11" ht="13" x14ac:dyDescent="0.15">
      <c r="K486" s="25"/>
    </row>
    <row r="487" spans="11:11" ht="13" x14ac:dyDescent="0.15">
      <c r="K487" s="25"/>
    </row>
    <row r="488" spans="11:11" ht="13" x14ac:dyDescent="0.15">
      <c r="K488" s="25"/>
    </row>
    <row r="489" spans="11:11" ht="13" x14ac:dyDescent="0.15">
      <c r="K489" s="25"/>
    </row>
    <row r="490" spans="11:11" ht="13" x14ac:dyDescent="0.15">
      <c r="K490" s="25"/>
    </row>
    <row r="491" spans="11:11" ht="13" x14ac:dyDescent="0.15">
      <c r="K491" s="25"/>
    </row>
    <row r="492" spans="11:11" ht="13" x14ac:dyDescent="0.15">
      <c r="K492" s="25"/>
    </row>
    <row r="493" spans="11:11" ht="13" x14ac:dyDescent="0.15">
      <c r="K493" s="25"/>
    </row>
    <row r="494" spans="11:11" ht="13" x14ac:dyDescent="0.15">
      <c r="K494" s="25"/>
    </row>
    <row r="495" spans="11:11" ht="13" x14ac:dyDescent="0.15">
      <c r="K495" s="25"/>
    </row>
    <row r="496" spans="11:11" ht="13" x14ac:dyDescent="0.15">
      <c r="K496" s="25"/>
    </row>
    <row r="497" spans="11:11" ht="13" x14ac:dyDescent="0.15">
      <c r="K497" s="25"/>
    </row>
    <row r="498" spans="11:11" ht="13" x14ac:dyDescent="0.15">
      <c r="K498" s="25"/>
    </row>
    <row r="499" spans="11:11" ht="13" x14ac:dyDescent="0.15">
      <c r="K499" s="25"/>
    </row>
    <row r="500" spans="11:11" ht="13" x14ac:dyDescent="0.15">
      <c r="K500" s="25"/>
    </row>
    <row r="501" spans="11:11" ht="13" x14ac:dyDescent="0.15">
      <c r="K501" s="25"/>
    </row>
    <row r="502" spans="11:11" ht="13" x14ac:dyDescent="0.15">
      <c r="K502" s="25"/>
    </row>
    <row r="503" spans="11:11" ht="13" x14ac:dyDescent="0.15">
      <c r="K503" s="25"/>
    </row>
    <row r="504" spans="11:11" ht="13" x14ac:dyDescent="0.15">
      <c r="K504" s="25"/>
    </row>
    <row r="505" spans="11:11" ht="13" x14ac:dyDescent="0.15">
      <c r="K505" s="25"/>
    </row>
    <row r="506" spans="11:11" ht="13" x14ac:dyDescent="0.15">
      <c r="K506" s="25"/>
    </row>
    <row r="507" spans="11:11" ht="13" x14ac:dyDescent="0.15">
      <c r="K507" s="25"/>
    </row>
    <row r="508" spans="11:11" ht="13" x14ac:dyDescent="0.15">
      <c r="K508" s="25"/>
    </row>
    <row r="509" spans="11:11" ht="13" x14ac:dyDescent="0.15">
      <c r="K509" s="25"/>
    </row>
    <row r="510" spans="11:11" ht="13" x14ac:dyDescent="0.15">
      <c r="K510" s="25"/>
    </row>
    <row r="511" spans="11:11" ht="13" x14ac:dyDescent="0.15">
      <c r="K511" s="25"/>
    </row>
    <row r="512" spans="11:11" ht="13" x14ac:dyDescent="0.15">
      <c r="K512" s="25"/>
    </row>
    <row r="513" spans="11:11" ht="13" x14ac:dyDescent="0.15">
      <c r="K513" s="25"/>
    </row>
    <row r="514" spans="11:11" ht="13" x14ac:dyDescent="0.15">
      <c r="K514" s="25"/>
    </row>
    <row r="515" spans="11:11" ht="13" x14ac:dyDescent="0.15">
      <c r="K515" s="25"/>
    </row>
    <row r="516" spans="11:11" ht="13" x14ac:dyDescent="0.15">
      <c r="K516" s="25"/>
    </row>
    <row r="517" spans="11:11" ht="13" x14ac:dyDescent="0.15">
      <c r="K517" s="25"/>
    </row>
    <row r="518" spans="11:11" ht="13" x14ac:dyDescent="0.15">
      <c r="K518" s="25"/>
    </row>
    <row r="519" spans="11:11" ht="13" x14ac:dyDescent="0.15">
      <c r="K519" s="25"/>
    </row>
    <row r="520" spans="11:11" ht="13" x14ac:dyDescent="0.15">
      <c r="K520" s="25"/>
    </row>
    <row r="521" spans="11:11" ht="13" x14ac:dyDescent="0.15">
      <c r="K521" s="25"/>
    </row>
    <row r="522" spans="11:11" ht="13" x14ac:dyDescent="0.15">
      <c r="K522" s="25"/>
    </row>
    <row r="523" spans="11:11" ht="13" x14ac:dyDescent="0.15">
      <c r="K523" s="25"/>
    </row>
    <row r="524" spans="11:11" ht="13" x14ac:dyDescent="0.15">
      <c r="K524" s="25"/>
    </row>
    <row r="525" spans="11:11" ht="13" x14ac:dyDescent="0.15">
      <c r="K525" s="25"/>
    </row>
    <row r="526" spans="11:11" ht="13" x14ac:dyDescent="0.15">
      <c r="K526" s="25"/>
    </row>
    <row r="527" spans="11:11" ht="13" x14ac:dyDescent="0.15">
      <c r="K527" s="25"/>
    </row>
    <row r="528" spans="11:11" ht="13" x14ac:dyDescent="0.15">
      <c r="K528" s="25"/>
    </row>
    <row r="529" spans="11:11" ht="13" x14ac:dyDescent="0.15">
      <c r="K529" s="25"/>
    </row>
    <row r="530" spans="11:11" ht="13" x14ac:dyDescent="0.15">
      <c r="K530" s="25"/>
    </row>
    <row r="531" spans="11:11" ht="13" x14ac:dyDescent="0.15">
      <c r="K531" s="25"/>
    </row>
    <row r="532" spans="11:11" ht="13" x14ac:dyDescent="0.15">
      <c r="K532" s="25"/>
    </row>
    <row r="533" spans="11:11" ht="13" x14ac:dyDescent="0.15">
      <c r="K533" s="25"/>
    </row>
    <row r="534" spans="11:11" ht="13" x14ac:dyDescent="0.15">
      <c r="K534" s="25"/>
    </row>
    <row r="535" spans="11:11" ht="13" x14ac:dyDescent="0.15">
      <c r="K535" s="25"/>
    </row>
    <row r="536" spans="11:11" ht="13" x14ac:dyDescent="0.15">
      <c r="K536" s="25"/>
    </row>
    <row r="537" spans="11:11" ht="13" x14ac:dyDescent="0.15">
      <c r="K537" s="25"/>
    </row>
    <row r="538" spans="11:11" ht="13" x14ac:dyDescent="0.15">
      <c r="K538" s="25"/>
    </row>
    <row r="539" spans="11:11" ht="13" x14ac:dyDescent="0.15">
      <c r="K539" s="25"/>
    </row>
    <row r="540" spans="11:11" ht="13" x14ac:dyDescent="0.15">
      <c r="K540" s="25"/>
    </row>
    <row r="541" spans="11:11" ht="13" x14ac:dyDescent="0.15">
      <c r="K541" s="25"/>
    </row>
    <row r="542" spans="11:11" ht="13" x14ac:dyDescent="0.15">
      <c r="K542" s="25"/>
    </row>
    <row r="543" spans="11:11" ht="13" x14ac:dyDescent="0.15">
      <c r="K543" s="25"/>
    </row>
    <row r="544" spans="11:11" ht="13" x14ac:dyDescent="0.15">
      <c r="K544" s="25"/>
    </row>
    <row r="545" spans="11:11" ht="13" x14ac:dyDescent="0.15">
      <c r="K545" s="25"/>
    </row>
    <row r="546" spans="11:11" ht="13" x14ac:dyDescent="0.15">
      <c r="K546" s="25"/>
    </row>
    <row r="547" spans="11:11" ht="13" x14ac:dyDescent="0.15">
      <c r="K547" s="25"/>
    </row>
    <row r="548" spans="11:11" ht="13" x14ac:dyDescent="0.15">
      <c r="K548" s="25"/>
    </row>
    <row r="549" spans="11:11" ht="13" x14ac:dyDescent="0.15">
      <c r="K549" s="25"/>
    </row>
    <row r="550" spans="11:11" ht="13" x14ac:dyDescent="0.15">
      <c r="K550" s="25"/>
    </row>
    <row r="551" spans="11:11" ht="13" x14ac:dyDescent="0.15">
      <c r="K551" s="25"/>
    </row>
    <row r="552" spans="11:11" ht="13" x14ac:dyDescent="0.15">
      <c r="K552" s="25"/>
    </row>
    <row r="553" spans="11:11" ht="13" x14ac:dyDescent="0.15">
      <c r="K553" s="25"/>
    </row>
    <row r="554" spans="11:11" ht="13" x14ac:dyDescent="0.15">
      <c r="K554" s="25"/>
    </row>
    <row r="555" spans="11:11" ht="13" x14ac:dyDescent="0.15">
      <c r="K555" s="25"/>
    </row>
    <row r="556" spans="11:11" ht="13" x14ac:dyDescent="0.15">
      <c r="K556" s="25"/>
    </row>
    <row r="557" spans="11:11" ht="13" x14ac:dyDescent="0.15">
      <c r="K557" s="25"/>
    </row>
    <row r="558" spans="11:11" ht="13" x14ac:dyDescent="0.15">
      <c r="K558" s="25"/>
    </row>
    <row r="559" spans="11:11" ht="13" x14ac:dyDescent="0.15">
      <c r="K559" s="25"/>
    </row>
    <row r="560" spans="11:11" ht="13" x14ac:dyDescent="0.15">
      <c r="K560" s="25"/>
    </row>
    <row r="561" spans="11:11" ht="13" x14ac:dyDescent="0.15">
      <c r="K561" s="25"/>
    </row>
    <row r="562" spans="11:11" ht="13" x14ac:dyDescent="0.15">
      <c r="K562" s="25"/>
    </row>
    <row r="563" spans="11:11" ht="13" x14ac:dyDescent="0.15">
      <c r="K563" s="25"/>
    </row>
    <row r="564" spans="11:11" ht="13" x14ac:dyDescent="0.15">
      <c r="K564" s="25"/>
    </row>
    <row r="565" spans="11:11" ht="13" x14ac:dyDescent="0.15">
      <c r="K565" s="25"/>
    </row>
    <row r="566" spans="11:11" ht="13" x14ac:dyDescent="0.15">
      <c r="K566" s="25"/>
    </row>
    <row r="567" spans="11:11" ht="13" x14ac:dyDescent="0.15">
      <c r="K567" s="25"/>
    </row>
    <row r="568" spans="11:11" ht="13" x14ac:dyDescent="0.15">
      <c r="K568" s="25"/>
    </row>
    <row r="569" spans="11:11" ht="13" x14ac:dyDescent="0.15">
      <c r="K569" s="25"/>
    </row>
    <row r="570" spans="11:11" ht="13" x14ac:dyDescent="0.15">
      <c r="K570" s="25"/>
    </row>
    <row r="571" spans="11:11" ht="13" x14ac:dyDescent="0.15">
      <c r="K571" s="25"/>
    </row>
    <row r="572" spans="11:11" ht="13" x14ac:dyDescent="0.15">
      <c r="K572" s="25"/>
    </row>
    <row r="573" spans="11:11" ht="13" x14ac:dyDescent="0.15">
      <c r="K573" s="25"/>
    </row>
    <row r="574" spans="11:11" ht="13" x14ac:dyDescent="0.15">
      <c r="K574" s="25"/>
    </row>
    <row r="575" spans="11:11" ht="13" x14ac:dyDescent="0.15">
      <c r="K575" s="25"/>
    </row>
    <row r="576" spans="11:11" ht="13" x14ac:dyDescent="0.15">
      <c r="K576" s="25"/>
    </row>
    <row r="577" spans="11:11" ht="13" x14ac:dyDescent="0.15">
      <c r="K577" s="25"/>
    </row>
    <row r="578" spans="11:11" ht="13" x14ac:dyDescent="0.15">
      <c r="K578" s="25"/>
    </row>
    <row r="579" spans="11:11" ht="13" x14ac:dyDescent="0.15">
      <c r="K579" s="25"/>
    </row>
    <row r="580" spans="11:11" ht="13" x14ac:dyDescent="0.15">
      <c r="K580" s="25"/>
    </row>
    <row r="581" spans="11:11" ht="13" x14ac:dyDescent="0.15">
      <c r="K581" s="25"/>
    </row>
    <row r="582" spans="11:11" ht="13" x14ac:dyDescent="0.15">
      <c r="K582" s="25"/>
    </row>
    <row r="583" spans="11:11" ht="13" x14ac:dyDescent="0.15">
      <c r="K583" s="25"/>
    </row>
    <row r="584" spans="11:11" ht="13" x14ac:dyDescent="0.15">
      <c r="K584" s="25"/>
    </row>
    <row r="585" spans="11:11" ht="13" x14ac:dyDescent="0.15">
      <c r="K585" s="25"/>
    </row>
    <row r="586" spans="11:11" ht="13" x14ac:dyDescent="0.15">
      <c r="K586" s="25"/>
    </row>
    <row r="587" spans="11:11" ht="13" x14ac:dyDescent="0.15">
      <c r="K587" s="25"/>
    </row>
    <row r="588" spans="11:11" ht="13" x14ac:dyDescent="0.15">
      <c r="K588" s="25"/>
    </row>
    <row r="589" spans="11:11" ht="13" x14ac:dyDescent="0.15">
      <c r="K589" s="25"/>
    </row>
    <row r="590" spans="11:11" ht="13" x14ac:dyDescent="0.15">
      <c r="K590" s="25"/>
    </row>
    <row r="591" spans="11:11" ht="13" x14ac:dyDescent="0.15">
      <c r="K591" s="25"/>
    </row>
    <row r="592" spans="11:11" ht="13" x14ac:dyDescent="0.15">
      <c r="K592" s="25"/>
    </row>
    <row r="593" spans="11:11" ht="13" x14ac:dyDescent="0.15">
      <c r="K593" s="25"/>
    </row>
    <row r="594" spans="11:11" ht="13" x14ac:dyDescent="0.15">
      <c r="K594" s="25"/>
    </row>
    <row r="595" spans="11:11" ht="13" x14ac:dyDescent="0.15">
      <c r="K595" s="25"/>
    </row>
    <row r="596" spans="11:11" ht="13" x14ac:dyDescent="0.15">
      <c r="K596" s="25"/>
    </row>
    <row r="597" spans="11:11" ht="13" x14ac:dyDescent="0.15">
      <c r="K597" s="25"/>
    </row>
    <row r="598" spans="11:11" ht="13" x14ac:dyDescent="0.15">
      <c r="K598" s="25"/>
    </row>
    <row r="599" spans="11:11" ht="13" x14ac:dyDescent="0.15">
      <c r="K599" s="25"/>
    </row>
    <row r="600" spans="11:11" ht="13" x14ac:dyDescent="0.15">
      <c r="K600" s="25"/>
    </row>
    <row r="601" spans="11:11" ht="13" x14ac:dyDescent="0.15">
      <c r="K601" s="25"/>
    </row>
    <row r="602" spans="11:11" ht="13" x14ac:dyDescent="0.15">
      <c r="K602" s="25"/>
    </row>
    <row r="603" spans="11:11" ht="13" x14ac:dyDescent="0.15">
      <c r="K603" s="25"/>
    </row>
    <row r="604" spans="11:11" ht="13" x14ac:dyDescent="0.15">
      <c r="K604" s="25"/>
    </row>
    <row r="605" spans="11:11" ht="13" x14ac:dyDescent="0.15">
      <c r="K605" s="25"/>
    </row>
    <row r="606" spans="11:11" ht="13" x14ac:dyDescent="0.15">
      <c r="K606" s="25"/>
    </row>
    <row r="607" spans="11:11" ht="13" x14ac:dyDescent="0.15">
      <c r="K607" s="25"/>
    </row>
    <row r="608" spans="11:11" ht="13" x14ac:dyDescent="0.15">
      <c r="K608" s="25"/>
    </row>
    <row r="609" spans="11:11" ht="13" x14ac:dyDescent="0.15">
      <c r="K609" s="25"/>
    </row>
    <row r="610" spans="11:11" ht="13" x14ac:dyDescent="0.15">
      <c r="K610" s="25"/>
    </row>
    <row r="611" spans="11:11" ht="13" x14ac:dyDescent="0.15">
      <c r="K611" s="25"/>
    </row>
    <row r="612" spans="11:11" ht="13" x14ac:dyDescent="0.15">
      <c r="K612" s="25"/>
    </row>
    <row r="613" spans="11:11" ht="13" x14ac:dyDescent="0.15">
      <c r="K613" s="25"/>
    </row>
    <row r="614" spans="11:11" ht="13" x14ac:dyDescent="0.15">
      <c r="K614" s="25"/>
    </row>
    <row r="615" spans="11:11" ht="13" x14ac:dyDescent="0.15">
      <c r="K615" s="25"/>
    </row>
    <row r="616" spans="11:11" ht="13" x14ac:dyDescent="0.15">
      <c r="K616" s="25"/>
    </row>
    <row r="617" spans="11:11" ht="13" x14ac:dyDescent="0.15">
      <c r="K617" s="25"/>
    </row>
    <row r="618" spans="11:11" ht="13" x14ac:dyDescent="0.15">
      <c r="K618" s="25"/>
    </row>
    <row r="619" spans="11:11" ht="13" x14ac:dyDescent="0.15">
      <c r="K619" s="25"/>
    </row>
    <row r="620" spans="11:11" ht="13" x14ac:dyDescent="0.15">
      <c r="K620" s="25"/>
    </row>
    <row r="621" spans="11:11" ht="13" x14ac:dyDescent="0.15">
      <c r="K621" s="25"/>
    </row>
    <row r="622" spans="11:11" ht="13" x14ac:dyDescent="0.15">
      <c r="K622" s="25"/>
    </row>
    <row r="623" spans="11:11" ht="13" x14ac:dyDescent="0.15">
      <c r="K623" s="25"/>
    </row>
    <row r="624" spans="11:11" ht="13" x14ac:dyDescent="0.15">
      <c r="K624" s="25"/>
    </row>
    <row r="625" spans="11:11" ht="13" x14ac:dyDescent="0.15">
      <c r="K625" s="25"/>
    </row>
    <row r="626" spans="11:11" ht="13" x14ac:dyDescent="0.15">
      <c r="K626" s="25"/>
    </row>
    <row r="627" spans="11:11" ht="13" x14ac:dyDescent="0.15">
      <c r="K627" s="25"/>
    </row>
    <row r="628" spans="11:11" ht="13" x14ac:dyDescent="0.15">
      <c r="K628" s="25"/>
    </row>
    <row r="629" spans="11:11" ht="13" x14ac:dyDescent="0.15">
      <c r="K629" s="25"/>
    </row>
    <row r="630" spans="11:11" ht="13" x14ac:dyDescent="0.15">
      <c r="K630" s="25"/>
    </row>
    <row r="631" spans="11:11" ht="13" x14ac:dyDescent="0.15">
      <c r="K631" s="25"/>
    </row>
    <row r="632" spans="11:11" ht="13" x14ac:dyDescent="0.15">
      <c r="K632" s="25"/>
    </row>
    <row r="633" spans="11:11" ht="13" x14ac:dyDescent="0.15">
      <c r="K633" s="25"/>
    </row>
    <row r="634" spans="11:11" ht="13" x14ac:dyDescent="0.15">
      <c r="K634" s="25"/>
    </row>
    <row r="635" spans="11:11" ht="13" x14ac:dyDescent="0.15">
      <c r="K635" s="25"/>
    </row>
    <row r="636" spans="11:11" ht="13" x14ac:dyDescent="0.15">
      <c r="K636" s="25"/>
    </row>
    <row r="637" spans="11:11" ht="13" x14ac:dyDescent="0.15">
      <c r="K637" s="25"/>
    </row>
    <row r="638" spans="11:11" ht="13" x14ac:dyDescent="0.15">
      <c r="K638" s="25"/>
    </row>
    <row r="639" spans="11:11" ht="13" x14ac:dyDescent="0.15">
      <c r="K639" s="25"/>
    </row>
    <row r="640" spans="11:11" ht="13" x14ac:dyDescent="0.15">
      <c r="K640" s="25"/>
    </row>
    <row r="641" spans="11:11" ht="13" x14ac:dyDescent="0.15">
      <c r="K641" s="25"/>
    </row>
    <row r="642" spans="11:11" ht="13" x14ac:dyDescent="0.15">
      <c r="K642" s="25"/>
    </row>
    <row r="643" spans="11:11" ht="13" x14ac:dyDescent="0.15">
      <c r="K643" s="25"/>
    </row>
    <row r="644" spans="11:11" ht="13" x14ac:dyDescent="0.15">
      <c r="K644" s="25"/>
    </row>
    <row r="645" spans="11:11" ht="13" x14ac:dyDescent="0.15">
      <c r="K645" s="25"/>
    </row>
    <row r="646" spans="11:11" ht="13" x14ac:dyDescent="0.15">
      <c r="K646" s="25"/>
    </row>
    <row r="647" spans="11:11" ht="13" x14ac:dyDescent="0.15">
      <c r="K647" s="25"/>
    </row>
    <row r="648" spans="11:11" ht="13" x14ac:dyDescent="0.15">
      <c r="K648" s="25"/>
    </row>
    <row r="649" spans="11:11" ht="13" x14ac:dyDescent="0.15">
      <c r="K649" s="25"/>
    </row>
    <row r="650" spans="11:11" ht="13" x14ac:dyDescent="0.15">
      <c r="K650" s="25"/>
    </row>
    <row r="651" spans="11:11" ht="13" x14ac:dyDescent="0.15">
      <c r="K651" s="25"/>
    </row>
    <row r="652" spans="11:11" ht="13" x14ac:dyDescent="0.15">
      <c r="K652" s="25"/>
    </row>
    <row r="653" spans="11:11" ht="13" x14ac:dyDescent="0.15">
      <c r="K653" s="25"/>
    </row>
    <row r="654" spans="11:11" ht="13" x14ac:dyDescent="0.15">
      <c r="K654" s="25"/>
    </row>
    <row r="655" spans="11:11" ht="13" x14ac:dyDescent="0.15">
      <c r="K655" s="25"/>
    </row>
    <row r="656" spans="11:11" ht="13" x14ac:dyDescent="0.15">
      <c r="K656" s="25"/>
    </row>
    <row r="657" spans="11:11" ht="13" x14ac:dyDescent="0.15">
      <c r="K657" s="25"/>
    </row>
    <row r="658" spans="11:11" ht="13" x14ac:dyDescent="0.15">
      <c r="K658" s="25"/>
    </row>
    <row r="659" spans="11:11" ht="13" x14ac:dyDescent="0.15">
      <c r="K659" s="25"/>
    </row>
    <row r="660" spans="11:11" ht="13" x14ac:dyDescent="0.15">
      <c r="K660" s="25"/>
    </row>
    <row r="661" spans="11:11" ht="13" x14ac:dyDescent="0.15">
      <c r="K661" s="25"/>
    </row>
    <row r="662" spans="11:11" ht="13" x14ac:dyDescent="0.15">
      <c r="K662" s="25"/>
    </row>
    <row r="663" spans="11:11" ht="13" x14ac:dyDescent="0.15">
      <c r="K663" s="25"/>
    </row>
    <row r="664" spans="11:11" ht="13" x14ac:dyDescent="0.15">
      <c r="K664" s="25"/>
    </row>
    <row r="665" spans="11:11" ht="13" x14ac:dyDescent="0.15">
      <c r="K665" s="25"/>
    </row>
    <row r="666" spans="11:11" ht="13" x14ac:dyDescent="0.15">
      <c r="K666" s="25"/>
    </row>
    <row r="667" spans="11:11" ht="13" x14ac:dyDescent="0.15">
      <c r="K667" s="25"/>
    </row>
    <row r="668" spans="11:11" ht="13" x14ac:dyDescent="0.15">
      <c r="K668" s="25"/>
    </row>
    <row r="669" spans="11:11" ht="13" x14ac:dyDescent="0.15">
      <c r="K669" s="25"/>
    </row>
    <row r="670" spans="11:11" ht="13" x14ac:dyDescent="0.15">
      <c r="K670" s="25"/>
    </row>
    <row r="671" spans="11:11" ht="13" x14ac:dyDescent="0.15">
      <c r="K671" s="25"/>
    </row>
    <row r="672" spans="11:11" ht="13" x14ac:dyDescent="0.15">
      <c r="K672" s="25"/>
    </row>
    <row r="673" spans="11:11" ht="13" x14ac:dyDescent="0.15">
      <c r="K673" s="25"/>
    </row>
    <row r="674" spans="11:11" ht="13" x14ac:dyDescent="0.15">
      <c r="K674" s="25"/>
    </row>
    <row r="675" spans="11:11" ht="13" x14ac:dyDescent="0.15">
      <c r="K675" s="25"/>
    </row>
    <row r="676" spans="11:11" ht="13" x14ac:dyDescent="0.15">
      <c r="K676" s="25"/>
    </row>
    <row r="677" spans="11:11" ht="13" x14ac:dyDescent="0.15">
      <c r="K677" s="25"/>
    </row>
    <row r="678" spans="11:11" ht="13" x14ac:dyDescent="0.15">
      <c r="K678" s="25"/>
    </row>
    <row r="679" spans="11:11" ht="13" x14ac:dyDescent="0.15">
      <c r="K679" s="25"/>
    </row>
    <row r="680" spans="11:11" ht="13" x14ac:dyDescent="0.15">
      <c r="K680" s="25"/>
    </row>
    <row r="681" spans="11:11" ht="13" x14ac:dyDescent="0.15">
      <c r="K681" s="25"/>
    </row>
    <row r="682" spans="11:11" ht="13" x14ac:dyDescent="0.15">
      <c r="K682" s="25"/>
    </row>
    <row r="683" spans="11:11" ht="13" x14ac:dyDescent="0.15">
      <c r="K683" s="25"/>
    </row>
    <row r="684" spans="11:11" ht="13" x14ac:dyDescent="0.15">
      <c r="K684" s="25"/>
    </row>
    <row r="685" spans="11:11" ht="13" x14ac:dyDescent="0.15">
      <c r="K685" s="25"/>
    </row>
    <row r="686" spans="11:11" ht="13" x14ac:dyDescent="0.15">
      <c r="K686" s="25"/>
    </row>
    <row r="687" spans="11:11" ht="13" x14ac:dyDescent="0.15">
      <c r="K687" s="25"/>
    </row>
    <row r="688" spans="11:11" ht="13" x14ac:dyDescent="0.15">
      <c r="K688" s="25"/>
    </row>
    <row r="689" spans="11:11" ht="13" x14ac:dyDescent="0.15">
      <c r="K689" s="25"/>
    </row>
    <row r="690" spans="11:11" ht="13" x14ac:dyDescent="0.15">
      <c r="K690" s="25"/>
    </row>
    <row r="691" spans="11:11" ht="13" x14ac:dyDescent="0.15">
      <c r="K691" s="25"/>
    </row>
    <row r="692" spans="11:11" ht="13" x14ac:dyDescent="0.15">
      <c r="K692" s="25"/>
    </row>
    <row r="693" spans="11:11" ht="13" x14ac:dyDescent="0.15">
      <c r="K693" s="25"/>
    </row>
    <row r="694" spans="11:11" ht="13" x14ac:dyDescent="0.15">
      <c r="K694" s="25"/>
    </row>
    <row r="695" spans="11:11" ht="13" x14ac:dyDescent="0.15">
      <c r="K695" s="25"/>
    </row>
    <row r="696" spans="11:11" ht="13" x14ac:dyDescent="0.15">
      <c r="K696" s="25"/>
    </row>
    <row r="697" spans="11:11" ht="13" x14ac:dyDescent="0.15">
      <c r="K697" s="25"/>
    </row>
    <row r="698" spans="11:11" ht="13" x14ac:dyDescent="0.15">
      <c r="K698" s="25"/>
    </row>
    <row r="699" spans="11:11" ht="13" x14ac:dyDescent="0.15">
      <c r="K699" s="25"/>
    </row>
    <row r="700" spans="11:11" ht="13" x14ac:dyDescent="0.15">
      <c r="K700" s="25"/>
    </row>
    <row r="701" spans="11:11" ht="13" x14ac:dyDescent="0.15">
      <c r="K701" s="25"/>
    </row>
    <row r="702" spans="11:11" ht="13" x14ac:dyDescent="0.15">
      <c r="K702" s="25"/>
    </row>
    <row r="703" spans="11:11" ht="13" x14ac:dyDescent="0.15">
      <c r="K703" s="25"/>
    </row>
    <row r="704" spans="11:11" ht="13" x14ac:dyDescent="0.15">
      <c r="K704" s="25"/>
    </row>
    <row r="705" spans="11:11" ht="13" x14ac:dyDescent="0.15">
      <c r="K705" s="25"/>
    </row>
    <row r="706" spans="11:11" ht="13" x14ac:dyDescent="0.15">
      <c r="K706" s="25"/>
    </row>
    <row r="707" spans="11:11" ht="13" x14ac:dyDescent="0.15">
      <c r="K707" s="25"/>
    </row>
    <row r="708" spans="11:11" ht="13" x14ac:dyDescent="0.15">
      <c r="K708" s="25"/>
    </row>
    <row r="709" spans="11:11" ht="13" x14ac:dyDescent="0.15">
      <c r="K709" s="25"/>
    </row>
    <row r="710" spans="11:11" ht="13" x14ac:dyDescent="0.15">
      <c r="K710" s="25"/>
    </row>
    <row r="711" spans="11:11" ht="13" x14ac:dyDescent="0.15">
      <c r="K711" s="25"/>
    </row>
    <row r="712" spans="11:11" ht="13" x14ac:dyDescent="0.15">
      <c r="K712" s="25"/>
    </row>
    <row r="713" spans="11:11" ht="13" x14ac:dyDescent="0.15">
      <c r="K713" s="25"/>
    </row>
    <row r="714" spans="11:11" ht="13" x14ac:dyDescent="0.15">
      <c r="K714" s="25"/>
    </row>
    <row r="715" spans="11:11" ht="13" x14ac:dyDescent="0.15">
      <c r="K715" s="25"/>
    </row>
    <row r="716" spans="11:11" ht="13" x14ac:dyDescent="0.15">
      <c r="K716" s="25"/>
    </row>
    <row r="717" spans="11:11" ht="13" x14ac:dyDescent="0.15">
      <c r="K717" s="25"/>
    </row>
    <row r="718" spans="11:11" ht="13" x14ac:dyDescent="0.15">
      <c r="K718" s="25"/>
    </row>
    <row r="719" spans="11:11" ht="13" x14ac:dyDescent="0.15">
      <c r="K719" s="25"/>
    </row>
    <row r="720" spans="11:11" ht="13" x14ac:dyDescent="0.15">
      <c r="K720" s="25"/>
    </row>
    <row r="721" spans="11:11" ht="13" x14ac:dyDescent="0.15">
      <c r="K721" s="25"/>
    </row>
    <row r="722" spans="11:11" ht="13" x14ac:dyDescent="0.15">
      <c r="K722" s="25"/>
    </row>
    <row r="723" spans="11:11" ht="13" x14ac:dyDescent="0.15">
      <c r="K723" s="25"/>
    </row>
    <row r="724" spans="11:11" ht="13" x14ac:dyDescent="0.15">
      <c r="K724" s="25"/>
    </row>
    <row r="725" spans="11:11" ht="13" x14ac:dyDescent="0.15">
      <c r="K725" s="25"/>
    </row>
    <row r="726" spans="11:11" ht="13" x14ac:dyDescent="0.15">
      <c r="K726" s="25"/>
    </row>
    <row r="727" spans="11:11" ht="13" x14ac:dyDescent="0.15">
      <c r="K727" s="25"/>
    </row>
    <row r="728" spans="11:11" ht="13" x14ac:dyDescent="0.15">
      <c r="K728" s="25"/>
    </row>
    <row r="729" spans="11:11" ht="13" x14ac:dyDescent="0.15">
      <c r="K729" s="25"/>
    </row>
    <row r="730" spans="11:11" ht="13" x14ac:dyDescent="0.15">
      <c r="K730" s="25"/>
    </row>
    <row r="731" spans="11:11" ht="13" x14ac:dyDescent="0.15">
      <c r="K731" s="25"/>
    </row>
    <row r="732" spans="11:11" ht="13" x14ac:dyDescent="0.15">
      <c r="K732" s="25"/>
    </row>
    <row r="733" spans="11:11" ht="13" x14ac:dyDescent="0.15">
      <c r="K733" s="25"/>
    </row>
    <row r="734" spans="11:11" ht="13" x14ac:dyDescent="0.15">
      <c r="K734" s="25"/>
    </row>
    <row r="735" spans="11:11" ht="13" x14ac:dyDescent="0.15">
      <c r="K735" s="25"/>
    </row>
    <row r="736" spans="11:11" ht="13" x14ac:dyDescent="0.15">
      <c r="K736" s="25"/>
    </row>
    <row r="737" spans="11:11" ht="13" x14ac:dyDescent="0.15">
      <c r="K737" s="25"/>
    </row>
    <row r="738" spans="11:11" ht="13" x14ac:dyDescent="0.15">
      <c r="K738" s="25"/>
    </row>
    <row r="739" spans="11:11" ht="13" x14ac:dyDescent="0.15">
      <c r="K739" s="25"/>
    </row>
    <row r="740" spans="11:11" ht="13" x14ac:dyDescent="0.15">
      <c r="K740" s="25"/>
    </row>
    <row r="741" spans="11:11" ht="13" x14ac:dyDescent="0.15">
      <c r="K741" s="25"/>
    </row>
    <row r="742" spans="11:11" ht="13" x14ac:dyDescent="0.15">
      <c r="K742" s="25"/>
    </row>
    <row r="743" spans="11:11" ht="13" x14ac:dyDescent="0.15">
      <c r="K743" s="25"/>
    </row>
    <row r="744" spans="11:11" ht="13" x14ac:dyDescent="0.15">
      <c r="K744" s="25"/>
    </row>
    <row r="745" spans="11:11" ht="13" x14ac:dyDescent="0.15">
      <c r="K745" s="25"/>
    </row>
    <row r="746" spans="11:11" ht="13" x14ac:dyDescent="0.15">
      <c r="K746" s="25"/>
    </row>
    <row r="747" spans="11:11" ht="13" x14ac:dyDescent="0.15">
      <c r="K747" s="25"/>
    </row>
    <row r="748" spans="11:11" ht="13" x14ac:dyDescent="0.15">
      <c r="K748" s="25"/>
    </row>
    <row r="749" spans="11:11" ht="13" x14ac:dyDescent="0.15">
      <c r="K749" s="25"/>
    </row>
    <row r="750" spans="11:11" ht="13" x14ac:dyDescent="0.15">
      <c r="K750" s="25"/>
    </row>
    <row r="751" spans="11:11" ht="13" x14ac:dyDescent="0.15">
      <c r="K751" s="25"/>
    </row>
    <row r="752" spans="11:11" ht="13" x14ac:dyDescent="0.15">
      <c r="K752" s="25"/>
    </row>
    <row r="753" spans="11:11" ht="13" x14ac:dyDescent="0.15">
      <c r="K753" s="25"/>
    </row>
    <row r="754" spans="11:11" ht="13" x14ac:dyDescent="0.15">
      <c r="K754" s="25"/>
    </row>
    <row r="755" spans="11:11" ht="13" x14ac:dyDescent="0.15">
      <c r="K755" s="25"/>
    </row>
    <row r="756" spans="11:11" ht="13" x14ac:dyDescent="0.15">
      <c r="K756" s="25"/>
    </row>
    <row r="757" spans="11:11" ht="13" x14ac:dyDescent="0.15">
      <c r="K757" s="25"/>
    </row>
    <row r="758" spans="11:11" ht="13" x14ac:dyDescent="0.15">
      <c r="K758" s="25"/>
    </row>
    <row r="759" spans="11:11" ht="13" x14ac:dyDescent="0.15">
      <c r="K759" s="25"/>
    </row>
    <row r="760" spans="11:11" ht="13" x14ac:dyDescent="0.15">
      <c r="K760" s="25"/>
    </row>
    <row r="761" spans="11:11" ht="13" x14ac:dyDescent="0.15">
      <c r="K761" s="25"/>
    </row>
    <row r="762" spans="11:11" ht="13" x14ac:dyDescent="0.15">
      <c r="K762" s="25"/>
    </row>
    <row r="763" spans="11:11" ht="13" x14ac:dyDescent="0.15">
      <c r="K763" s="25"/>
    </row>
    <row r="764" spans="11:11" ht="13" x14ac:dyDescent="0.15">
      <c r="K764" s="25"/>
    </row>
    <row r="765" spans="11:11" ht="13" x14ac:dyDescent="0.15">
      <c r="K765" s="25"/>
    </row>
    <row r="766" spans="11:11" ht="13" x14ac:dyDescent="0.15">
      <c r="K766" s="25"/>
    </row>
    <row r="767" spans="11:11" ht="13" x14ac:dyDescent="0.15">
      <c r="K767" s="25"/>
    </row>
    <row r="768" spans="11:11" ht="13" x14ac:dyDescent="0.15">
      <c r="K768" s="25"/>
    </row>
    <row r="769" spans="11:11" ht="13" x14ac:dyDescent="0.15">
      <c r="K769" s="25"/>
    </row>
    <row r="770" spans="11:11" ht="13" x14ac:dyDescent="0.15">
      <c r="K770" s="25"/>
    </row>
    <row r="771" spans="11:11" ht="13" x14ac:dyDescent="0.15">
      <c r="K771" s="25"/>
    </row>
    <row r="772" spans="11:11" ht="13" x14ac:dyDescent="0.15">
      <c r="K772" s="25"/>
    </row>
    <row r="773" spans="11:11" ht="13" x14ac:dyDescent="0.15">
      <c r="K773" s="25"/>
    </row>
    <row r="774" spans="11:11" ht="13" x14ac:dyDescent="0.15">
      <c r="K774" s="25"/>
    </row>
    <row r="775" spans="11:11" ht="13" x14ac:dyDescent="0.15">
      <c r="K775" s="25"/>
    </row>
    <row r="776" spans="11:11" ht="13" x14ac:dyDescent="0.15">
      <c r="K776" s="25"/>
    </row>
    <row r="777" spans="11:11" ht="13" x14ac:dyDescent="0.15">
      <c r="K777" s="25"/>
    </row>
    <row r="778" spans="11:11" ht="13" x14ac:dyDescent="0.15">
      <c r="K778" s="25"/>
    </row>
    <row r="779" spans="11:11" ht="13" x14ac:dyDescent="0.15">
      <c r="K779" s="25"/>
    </row>
    <row r="780" spans="11:11" ht="13" x14ac:dyDescent="0.15">
      <c r="K780" s="25"/>
    </row>
    <row r="781" spans="11:11" ht="13" x14ac:dyDescent="0.15">
      <c r="K781" s="25"/>
    </row>
    <row r="782" spans="11:11" ht="13" x14ac:dyDescent="0.15">
      <c r="K782" s="25"/>
    </row>
    <row r="783" spans="11:11" ht="13" x14ac:dyDescent="0.15">
      <c r="K783" s="25"/>
    </row>
    <row r="784" spans="11:11" ht="13" x14ac:dyDescent="0.15">
      <c r="K784" s="25"/>
    </row>
    <row r="785" spans="11:11" ht="13" x14ac:dyDescent="0.15">
      <c r="K785" s="25"/>
    </row>
    <row r="786" spans="11:11" ht="13" x14ac:dyDescent="0.15">
      <c r="K786" s="25"/>
    </row>
    <row r="787" spans="11:11" ht="13" x14ac:dyDescent="0.15">
      <c r="K787" s="25"/>
    </row>
    <row r="788" spans="11:11" ht="13" x14ac:dyDescent="0.15">
      <c r="K788" s="25"/>
    </row>
    <row r="789" spans="11:11" ht="13" x14ac:dyDescent="0.15">
      <c r="K789" s="25"/>
    </row>
    <row r="790" spans="11:11" ht="13" x14ac:dyDescent="0.15">
      <c r="K790" s="25"/>
    </row>
    <row r="791" spans="11:11" ht="13" x14ac:dyDescent="0.15">
      <c r="K791" s="25"/>
    </row>
    <row r="792" spans="11:11" ht="13" x14ac:dyDescent="0.15">
      <c r="K792" s="25"/>
    </row>
    <row r="793" spans="11:11" ht="13" x14ac:dyDescent="0.15">
      <c r="K793" s="25"/>
    </row>
    <row r="794" spans="11:11" ht="13" x14ac:dyDescent="0.15">
      <c r="K794" s="25"/>
    </row>
    <row r="795" spans="11:11" ht="13" x14ac:dyDescent="0.15">
      <c r="K795" s="25"/>
    </row>
    <row r="796" spans="11:11" ht="13" x14ac:dyDescent="0.15">
      <c r="K796" s="25"/>
    </row>
    <row r="797" spans="11:11" ht="13" x14ac:dyDescent="0.15">
      <c r="K797" s="25"/>
    </row>
    <row r="798" spans="11:11" ht="13" x14ac:dyDescent="0.15">
      <c r="K798" s="25"/>
    </row>
    <row r="799" spans="11:11" ht="13" x14ac:dyDescent="0.15">
      <c r="K799" s="25"/>
    </row>
    <row r="800" spans="11:11" ht="13" x14ac:dyDescent="0.15">
      <c r="K800" s="25"/>
    </row>
    <row r="801" spans="11:11" ht="13" x14ac:dyDescent="0.15">
      <c r="K801" s="25"/>
    </row>
    <row r="802" spans="11:11" ht="13" x14ac:dyDescent="0.15">
      <c r="K802" s="25"/>
    </row>
    <row r="803" spans="11:11" ht="13" x14ac:dyDescent="0.15">
      <c r="K803" s="25"/>
    </row>
    <row r="804" spans="11:11" ht="13" x14ac:dyDescent="0.15">
      <c r="K804" s="25"/>
    </row>
    <row r="805" spans="11:11" ht="13" x14ac:dyDescent="0.15">
      <c r="K805" s="25"/>
    </row>
    <row r="806" spans="11:11" ht="13" x14ac:dyDescent="0.15">
      <c r="K806" s="25"/>
    </row>
    <row r="807" spans="11:11" ht="13" x14ac:dyDescent="0.15">
      <c r="K807" s="25"/>
    </row>
    <row r="808" spans="11:11" ht="13" x14ac:dyDescent="0.15">
      <c r="K808" s="25"/>
    </row>
    <row r="809" spans="11:11" ht="13" x14ac:dyDescent="0.15">
      <c r="K809" s="25"/>
    </row>
    <row r="810" spans="11:11" ht="13" x14ac:dyDescent="0.15">
      <c r="K810" s="25"/>
    </row>
    <row r="811" spans="11:11" ht="13" x14ac:dyDescent="0.15">
      <c r="K811" s="25"/>
    </row>
    <row r="812" spans="11:11" ht="13" x14ac:dyDescent="0.15">
      <c r="K812" s="25"/>
    </row>
    <row r="813" spans="11:11" ht="13" x14ac:dyDescent="0.15">
      <c r="K813" s="25"/>
    </row>
    <row r="814" spans="11:11" ht="13" x14ac:dyDescent="0.15">
      <c r="K814" s="25"/>
    </row>
    <row r="815" spans="11:11" ht="13" x14ac:dyDescent="0.15">
      <c r="K815" s="25"/>
    </row>
    <row r="816" spans="11:11" ht="13" x14ac:dyDescent="0.15">
      <c r="K816" s="25"/>
    </row>
    <row r="817" spans="11:11" ht="13" x14ac:dyDescent="0.15">
      <c r="K817" s="25"/>
    </row>
    <row r="818" spans="11:11" ht="13" x14ac:dyDescent="0.15">
      <c r="K818" s="25"/>
    </row>
    <row r="819" spans="11:11" ht="13" x14ac:dyDescent="0.15">
      <c r="K819" s="25"/>
    </row>
    <row r="820" spans="11:11" ht="13" x14ac:dyDescent="0.15">
      <c r="K820" s="25"/>
    </row>
    <row r="821" spans="11:11" ht="13" x14ac:dyDescent="0.15">
      <c r="K821" s="25"/>
    </row>
    <row r="822" spans="11:11" ht="13" x14ac:dyDescent="0.15">
      <c r="K822" s="25"/>
    </row>
    <row r="823" spans="11:11" ht="13" x14ac:dyDescent="0.15">
      <c r="K823" s="25"/>
    </row>
    <row r="824" spans="11:11" ht="13" x14ac:dyDescent="0.15">
      <c r="K824" s="25"/>
    </row>
    <row r="825" spans="11:11" ht="13" x14ac:dyDescent="0.15">
      <c r="K825" s="25"/>
    </row>
    <row r="826" spans="11:11" ht="13" x14ac:dyDescent="0.15">
      <c r="K826" s="25"/>
    </row>
    <row r="827" spans="11:11" ht="13" x14ac:dyDescent="0.15">
      <c r="K827" s="25"/>
    </row>
    <row r="828" spans="11:11" ht="13" x14ac:dyDescent="0.15">
      <c r="K828" s="25"/>
    </row>
    <row r="829" spans="11:11" ht="13" x14ac:dyDescent="0.15">
      <c r="K829" s="25"/>
    </row>
    <row r="830" spans="11:11" ht="13" x14ac:dyDescent="0.15">
      <c r="K830" s="25"/>
    </row>
    <row r="831" spans="11:11" ht="13" x14ac:dyDescent="0.15">
      <c r="K831" s="25"/>
    </row>
    <row r="832" spans="11:11" ht="13" x14ac:dyDescent="0.15">
      <c r="K832" s="25"/>
    </row>
    <row r="833" spans="11:11" ht="13" x14ac:dyDescent="0.15">
      <c r="K833" s="25"/>
    </row>
    <row r="834" spans="11:11" ht="13" x14ac:dyDescent="0.15">
      <c r="K834" s="25"/>
    </row>
    <row r="835" spans="11:11" ht="13" x14ac:dyDescent="0.15">
      <c r="K835" s="25"/>
    </row>
    <row r="836" spans="11:11" ht="13" x14ac:dyDescent="0.15">
      <c r="K836" s="25"/>
    </row>
    <row r="837" spans="11:11" ht="13" x14ac:dyDescent="0.15">
      <c r="K837" s="25"/>
    </row>
    <row r="838" spans="11:11" ht="13" x14ac:dyDescent="0.15">
      <c r="K838" s="25"/>
    </row>
    <row r="839" spans="11:11" ht="13" x14ac:dyDescent="0.15">
      <c r="K839" s="25"/>
    </row>
    <row r="840" spans="11:11" ht="13" x14ac:dyDescent="0.15">
      <c r="K840" s="25"/>
    </row>
    <row r="841" spans="11:11" ht="13" x14ac:dyDescent="0.15">
      <c r="K841" s="25"/>
    </row>
    <row r="842" spans="11:11" ht="13" x14ac:dyDescent="0.15">
      <c r="K842" s="25"/>
    </row>
    <row r="843" spans="11:11" ht="13" x14ac:dyDescent="0.15">
      <c r="K843" s="25"/>
    </row>
    <row r="844" spans="11:11" ht="13" x14ac:dyDescent="0.15">
      <c r="K844" s="25"/>
    </row>
    <row r="845" spans="11:11" ht="13" x14ac:dyDescent="0.15">
      <c r="K845" s="25"/>
    </row>
    <row r="846" spans="11:11" ht="13" x14ac:dyDescent="0.15">
      <c r="K846" s="25"/>
    </row>
    <row r="847" spans="11:11" ht="13" x14ac:dyDescent="0.15">
      <c r="K847" s="25"/>
    </row>
    <row r="848" spans="11:11" ht="13" x14ac:dyDescent="0.15">
      <c r="K848" s="25"/>
    </row>
    <row r="849" spans="11:11" ht="13" x14ac:dyDescent="0.15">
      <c r="K849" s="25"/>
    </row>
    <row r="850" spans="11:11" ht="13" x14ac:dyDescent="0.15">
      <c r="K850" s="25"/>
    </row>
    <row r="851" spans="11:11" ht="13" x14ac:dyDescent="0.15">
      <c r="K851" s="25"/>
    </row>
    <row r="852" spans="11:11" ht="13" x14ac:dyDescent="0.15">
      <c r="K852" s="25"/>
    </row>
    <row r="853" spans="11:11" ht="13" x14ac:dyDescent="0.15">
      <c r="K853" s="25"/>
    </row>
    <row r="854" spans="11:11" ht="13" x14ac:dyDescent="0.15">
      <c r="K854" s="25"/>
    </row>
    <row r="855" spans="11:11" ht="13" x14ac:dyDescent="0.15">
      <c r="K855" s="25"/>
    </row>
    <row r="856" spans="11:11" ht="13" x14ac:dyDescent="0.15">
      <c r="K856" s="25"/>
    </row>
    <row r="857" spans="11:11" ht="13" x14ac:dyDescent="0.15">
      <c r="K857" s="25"/>
    </row>
    <row r="858" spans="11:11" ht="13" x14ac:dyDescent="0.15">
      <c r="K858" s="25"/>
    </row>
    <row r="859" spans="11:11" ht="13" x14ac:dyDescent="0.15">
      <c r="K859" s="25"/>
    </row>
    <row r="860" spans="11:11" ht="13" x14ac:dyDescent="0.15">
      <c r="K860" s="25"/>
    </row>
    <row r="861" spans="11:11" ht="13" x14ac:dyDescent="0.15">
      <c r="K861" s="25"/>
    </row>
    <row r="862" spans="11:11" ht="13" x14ac:dyDescent="0.15">
      <c r="K862" s="25"/>
    </row>
    <row r="863" spans="11:11" ht="13" x14ac:dyDescent="0.15">
      <c r="K863" s="25"/>
    </row>
    <row r="864" spans="11:11" ht="13" x14ac:dyDescent="0.15">
      <c r="K864" s="25"/>
    </row>
    <row r="865" spans="11:11" ht="13" x14ac:dyDescent="0.15">
      <c r="K865" s="25"/>
    </row>
    <row r="866" spans="11:11" ht="13" x14ac:dyDescent="0.15">
      <c r="K866" s="25"/>
    </row>
    <row r="867" spans="11:11" ht="13" x14ac:dyDescent="0.15">
      <c r="K867" s="25"/>
    </row>
    <row r="868" spans="11:11" ht="13" x14ac:dyDescent="0.15">
      <c r="K868" s="25"/>
    </row>
    <row r="869" spans="11:11" ht="13" x14ac:dyDescent="0.15">
      <c r="K869" s="25"/>
    </row>
    <row r="870" spans="11:11" ht="13" x14ac:dyDescent="0.15">
      <c r="K870" s="25"/>
    </row>
    <row r="871" spans="11:11" ht="13" x14ac:dyDescent="0.15">
      <c r="K871" s="25"/>
    </row>
    <row r="872" spans="11:11" ht="13" x14ac:dyDescent="0.15">
      <c r="K872" s="25"/>
    </row>
    <row r="873" spans="11:11" ht="13" x14ac:dyDescent="0.15">
      <c r="K873" s="25"/>
    </row>
    <row r="874" spans="11:11" ht="13" x14ac:dyDescent="0.15">
      <c r="K874" s="25"/>
    </row>
    <row r="875" spans="11:11" ht="13" x14ac:dyDescent="0.15">
      <c r="K875" s="25"/>
    </row>
    <row r="876" spans="11:11" ht="13" x14ac:dyDescent="0.15">
      <c r="K876" s="25"/>
    </row>
    <row r="877" spans="11:11" ht="13" x14ac:dyDescent="0.15">
      <c r="K877" s="25"/>
    </row>
    <row r="878" spans="11:11" ht="13" x14ac:dyDescent="0.15">
      <c r="K878" s="25"/>
    </row>
    <row r="879" spans="11:11" ht="13" x14ac:dyDescent="0.15">
      <c r="K879" s="25"/>
    </row>
    <row r="880" spans="11:11" ht="13" x14ac:dyDescent="0.15">
      <c r="K880" s="25"/>
    </row>
    <row r="881" spans="11:11" ht="13" x14ac:dyDescent="0.15">
      <c r="K881" s="25"/>
    </row>
    <row r="882" spans="11:11" ht="13" x14ac:dyDescent="0.15">
      <c r="K882" s="25"/>
    </row>
    <row r="883" spans="11:11" ht="13" x14ac:dyDescent="0.15">
      <c r="K883" s="25"/>
    </row>
    <row r="884" spans="11:11" ht="13" x14ac:dyDescent="0.15">
      <c r="K884" s="25"/>
    </row>
    <row r="885" spans="11:11" ht="13" x14ac:dyDescent="0.15">
      <c r="K885" s="25"/>
    </row>
    <row r="886" spans="11:11" ht="13" x14ac:dyDescent="0.15">
      <c r="K886" s="25"/>
    </row>
    <row r="887" spans="11:11" ht="13" x14ac:dyDescent="0.15">
      <c r="K887" s="25"/>
    </row>
    <row r="888" spans="11:11" ht="13" x14ac:dyDescent="0.15">
      <c r="K888" s="25"/>
    </row>
    <row r="889" spans="11:11" ht="13" x14ac:dyDescent="0.15">
      <c r="K889" s="25"/>
    </row>
    <row r="890" spans="11:11" ht="13" x14ac:dyDescent="0.15">
      <c r="K890" s="25"/>
    </row>
    <row r="891" spans="11:11" ht="13" x14ac:dyDescent="0.15">
      <c r="K891" s="25"/>
    </row>
    <row r="892" spans="11:11" ht="13" x14ac:dyDescent="0.15">
      <c r="K892" s="25"/>
    </row>
    <row r="893" spans="11:11" ht="13" x14ac:dyDescent="0.15">
      <c r="K893" s="25"/>
    </row>
    <row r="894" spans="11:11" ht="13" x14ac:dyDescent="0.15">
      <c r="K894" s="25"/>
    </row>
    <row r="895" spans="11:11" ht="13" x14ac:dyDescent="0.15">
      <c r="K895" s="25"/>
    </row>
    <row r="896" spans="11:11" ht="13" x14ac:dyDescent="0.15">
      <c r="K896" s="25"/>
    </row>
    <row r="897" spans="11:11" ht="13" x14ac:dyDescent="0.15">
      <c r="K897" s="25"/>
    </row>
    <row r="898" spans="11:11" ht="13" x14ac:dyDescent="0.15">
      <c r="K898" s="25"/>
    </row>
    <row r="899" spans="11:11" ht="13" x14ac:dyDescent="0.15">
      <c r="K899" s="25"/>
    </row>
    <row r="900" spans="11:11" ht="13" x14ac:dyDescent="0.15">
      <c r="K900" s="25"/>
    </row>
    <row r="901" spans="11:11" ht="13" x14ac:dyDescent="0.15">
      <c r="K901" s="25"/>
    </row>
    <row r="902" spans="11:11" ht="13" x14ac:dyDescent="0.15">
      <c r="K902" s="25"/>
    </row>
    <row r="903" spans="11:11" ht="13" x14ac:dyDescent="0.15">
      <c r="K903" s="25"/>
    </row>
    <row r="904" spans="11:11" ht="13" x14ac:dyDescent="0.15">
      <c r="K904" s="25"/>
    </row>
    <row r="905" spans="11:11" ht="13" x14ac:dyDescent="0.15">
      <c r="K905" s="25"/>
    </row>
    <row r="906" spans="11:11" ht="13" x14ac:dyDescent="0.15">
      <c r="K906" s="25"/>
    </row>
    <row r="907" spans="11:11" ht="13" x14ac:dyDescent="0.15">
      <c r="K907" s="25"/>
    </row>
    <row r="908" spans="11:11" ht="13" x14ac:dyDescent="0.15">
      <c r="K908" s="25"/>
    </row>
    <row r="909" spans="11:11" ht="13" x14ac:dyDescent="0.15">
      <c r="K909" s="25"/>
    </row>
    <row r="910" spans="11:11" ht="13" x14ac:dyDescent="0.15">
      <c r="K910" s="25"/>
    </row>
    <row r="911" spans="11:11" ht="13" x14ac:dyDescent="0.15">
      <c r="K911" s="25"/>
    </row>
    <row r="912" spans="11:11" ht="13" x14ac:dyDescent="0.15">
      <c r="K912" s="25"/>
    </row>
    <row r="913" spans="11:11" ht="13" x14ac:dyDescent="0.15">
      <c r="K913" s="25"/>
    </row>
    <row r="914" spans="11:11" ht="13" x14ac:dyDescent="0.15">
      <c r="K914" s="25"/>
    </row>
    <row r="915" spans="11:11" ht="13" x14ac:dyDescent="0.15">
      <c r="K915" s="25"/>
    </row>
    <row r="916" spans="11:11" ht="13" x14ac:dyDescent="0.15">
      <c r="K916" s="25"/>
    </row>
    <row r="917" spans="11:11" ht="13" x14ac:dyDescent="0.15">
      <c r="K917" s="25"/>
    </row>
    <row r="918" spans="11:11" ht="13" x14ac:dyDescent="0.15">
      <c r="K918" s="25"/>
    </row>
    <row r="919" spans="11:11" ht="13" x14ac:dyDescent="0.15">
      <c r="K919" s="25"/>
    </row>
    <row r="920" spans="11:11" ht="13" x14ac:dyDescent="0.15">
      <c r="K920" s="25"/>
    </row>
    <row r="921" spans="11:11" ht="13" x14ac:dyDescent="0.15">
      <c r="K921" s="25"/>
    </row>
    <row r="922" spans="11:11" ht="13" x14ac:dyDescent="0.15">
      <c r="K922" s="25"/>
    </row>
    <row r="923" spans="11:11" ht="13" x14ac:dyDescent="0.15">
      <c r="K923" s="25"/>
    </row>
    <row r="924" spans="11:11" ht="13" x14ac:dyDescent="0.15">
      <c r="K924" s="25"/>
    </row>
    <row r="925" spans="11:11" ht="13" x14ac:dyDescent="0.15">
      <c r="K925" s="25"/>
    </row>
    <row r="926" spans="11:11" ht="13" x14ac:dyDescent="0.15">
      <c r="K926" s="25"/>
    </row>
    <row r="927" spans="11:11" ht="13" x14ac:dyDescent="0.15">
      <c r="K927" s="25"/>
    </row>
    <row r="928" spans="11:11" ht="13" x14ac:dyDescent="0.15">
      <c r="K928" s="25"/>
    </row>
    <row r="929" spans="11:11" ht="13" x14ac:dyDescent="0.15">
      <c r="K929" s="25"/>
    </row>
    <row r="930" spans="11:11" ht="13" x14ac:dyDescent="0.15">
      <c r="K930" s="25"/>
    </row>
    <row r="931" spans="11:11" ht="13" x14ac:dyDescent="0.15">
      <c r="K931" s="25"/>
    </row>
    <row r="932" spans="11:11" ht="13" x14ac:dyDescent="0.15">
      <c r="K932" s="25"/>
    </row>
    <row r="933" spans="11:11" ht="13" x14ac:dyDescent="0.15">
      <c r="K933" s="25"/>
    </row>
    <row r="934" spans="11:11" ht="13" x14ac:dyDescent="0.15">
      <c r="K934" s="25"/>
    </row>
    <row r="935" spans="11:11" ht="13" x14ac:dyDescent="0.15">
      <c r="K935" s="25"/>
    </row>
    <row r="936" spans="11:11" ht="13" x14ac:dyDescent="0.15">
      <c r="K936" s="25"/>
    </row>
    <row r="937" spans="11:11" ht="13" x14ac:dyDescent="0.15">
      <c r="K937" s="25"/>
    </row>
    <row r="938" spans="11:11" ht="13" x14ac:dyDescent="0.15">
      <c r="K938" s="25"/>
    </row>
    <row r="939" spans="11:11" ht="13" x14ac:dyDescent="0.15">
      <c r="K939" s="25"/>
    </row>
    <row r="940" spans="11:11" ht="13" x14ac:dyDescent="0.15">
      <c r="K940" s="25"/>
    </row>
    <row r="941" spans="11:11" ht="13" x14ac:dyDescent="0.15">
      <c r="K941" s="25"/>
    </row>
    <row r="942" spans="11:11" ht="13" x14ac:dyDescent="0.15">
      <c r="K942" s="25"/>
    </row>
    <row r="943" spans="11:11" ht="13" x14ac:dyDescent="0.15">
      <c r="K943" s="25"/>
    </row>
    <row r="944" spans="11:11" ht="13" x14ac:dyDescent="0.15">
      <c r="K944" s="25"/>
    </row>
    <row r="945" spans="11:11" ht="13" x14ac:dyDescent="0.15">
      <c r="K945" s="25"/>
    </row>
    <row r="946" spans="11:11" ht="13" x14ac:dyDescent="0.15">
      <c r="K946" s="25"/>
    </row>
    <row r="947" spans="11:11" ht="13" x14ac:dyDescent="0.15">
      <c r="K947" s="25"/>
    </row>
    <row r="948" spans="11:11" ht="13" x14ac:dyDescent="0.15">
      <c r="K948" s="25"/>
    </row>
    <row r="949" spans="11:11" ht="13" x14ac:dyDescent="0.15">
      <c r="K949" s="25"/>
    </row>
    <row r="950" spans="11:11" ht="13" x14ac:dyDescent="0.15">
      <c r="K950" s="25"/>
    </row>
    <row r="951" spans="11:11" ht="13" x14ac:dyDescent="0.15">
      <c r="K951" s="25"/>
    </row>
    <row r="952" spans="11:11" ht="13" x14ac:dyDescent="0.15">
      <c r="K952" s="25"/>
    </row>
    <row r="953" spans="11:11" ht="13" x14ac:dyDescent="0.15">
      <c r="K953" s="25"/>
    </row>
    <row r="954" spans="11:11" ht="13" x14ac:dyDescent="0.15">
      <c r="K954" s="25"/>
    </row>
    <row r="955" spans="11:11" ht="13" x14ac:dyDescent="0.15">
      <c r="K955" s="25"/>
    </row>
    <row r="956" spans="11:11" ht="13" x14ac:dyDescent="0.15">
      <c r="K956" s="25"/>
    </row>
    <row r="957" spans="11:11" ht="13" x14ac:dyDescent="0.15">
      <c r="K957" s="25"/>
    </row>
    <row r="958" spans="11:11" ht="13" x14ac:dyDescent="0.15">
      <c r="K958" s="25"/>
    </row>
    <row r="959" spans="11:11" ht="13" x14ac:dyDescent="0.15">
      <c r="K959" s="25"/>
    </row>
    <row r="960" spans="11:11" ht="13" x14ac:dyDescent="0.15">
      <c r="K960" s="25"/>
    </row>
    <row r="961" spans="11:11" ht="13" x14ac:dyDescent="0.15">
      <c r="K961" s="25"/>
    </row>
    <row r="962" spans="11:11" ht="13" x14ac:dyDescent="0.15">
      <c r="K962" s="25"/>
    </row>
    <row r="963" spans="11:11" ht="13" x14ac:dyDescent="0.15">
      <c r="K963" s="25"/>
    </row>
    <row r="964" spans="11:11" ht="13" x14ac:dyDescent="0.15">
      <c r="K964" s="25"/>
    </row>
    <row r="965" spans="11:11" ht="13" x14ac:dyDescent="0.15">
      <c r="K965" s="25"/>
    </row>
    <row r="966" spans="11:11" ht="13" x14ac:dyDescent="0.15">
      <c r="K966" s="25"/>
    </row>
    <row r="967" spans="11:11" ht="13" x14ac:dyDescent="0.15">
      <c r="K967" s="25"/>
    </row>
    <row r="968" spans="11:11" ht="13" x14ac:dyDescent="0.15">
      <c r="K968" s="25"/>
    </row>
    <row r="969" spans="11:11" ht="13" x14ac:dyDescent="0.15">
      <c r="K969" s="25"/>
    </row>
    <row r="970" spans="11:11" ht="13" x14ac:dyDescent="0.15">
      <c r="K970" s="25"/>
    </row>
    <row r="971" spans="11:11" ht="13" x14ac:dyDescent="0.15">
      <c r="K971" s="25"/>
    </row>
    <row r="972" spans="11:11" ht="13" x14ac:dyDescent="0.15">
      <c r="K972" s="25"/>
    </row>
    <row r="973" spans="11:11" ht="13" x14ac:dyDescent="0.15">
      <c r="K973" s="25"/>
    </row>
    <row r="974" spans="11:11" ht="13" x14ac:dyDescent="0.15">
      <c r="K974" s="25"/>
    </row>
    <row r="975" spans="11:11" ht="13" x14ac:dyDescent="0.15">
      <c r="K975" s="25"/>
    </row>
    <row r="976" spans="11:11" ht="13" x14ac:dyDescent="0.15">
      <c r="K976" s="25"/>
    </row>
    <row r="977" spans="11:11" ht="13" x14ac:dyDescent="0.15">
      <c r="K977" s="25"/>
    </row>
    <row r="978" spans="11:11" ht="13" x14ac:dyDescent="0.15">
      <c r="K978" s="25"/>
    </row>
    <row r="979" spans="11:11" ht="13" x14ac:dyDescent="0.15">
      <c r="K979" s="25"/>
    </row>
    <row r="980" spans="11:11" ht="13" x14ac:dyDescent="0.15">
      <c r="K980" s="25"/>
    </row>
    <row r="981" spans="11:11" ht="13" x14ac:dyDescent="0.15">
      <c r="K981" s="25"/>
    </row>
    <row r="982" spans="11:11" ht="13" x14ac:dyDescent="0.15">
      <c r="K982" s="25"/>
    </row>
    <row r="983" spans="11:11" ht="13" x14ac:dyDescent="0.15">
      <c r="K983" s="25"/>
    </row>
    <row r="984" spans="11:11" ht="13" x14ac:dyDescent="0.15">
      <c r="K984" s="25"/>
    </row>
    <row r="985" spans="11:11" ht="13" x14ac:dyDescent="0.15">
      <c r="K985" s="25"/>
    </row>
    <row r="986" spans="11:11" ht="13" x14ac:dyDescent="0.15">
      <c r="K986" s="25"/>
    </row>
    <row r="987" spans="11:11" ht="13" x14ac:dyDescent="0.15">
      <c r="K987" s="25"/>
    </row>
    <row r="988" spans="11:11" ht="13" x14ac:dyDescent="0.15">
      <c r="K988" s="25"/>
    </row>
    <row r="989" spans="11:11" ht="13" x14ac:dyDescent="0.15">
      <c r="K989" s="25"/>
    </row>
    <row r="990" spans="11:11" ht="13" x14ac:dyDescent="0.15">
      <c r="K990" s="25"/>
    </row>
    <row r="991" spans="11:11" ht="13" x14ac:dyDescent="0.15">
      <c r="K991" s="25"/>
    </row>
    <row r="992" spans="11:11" ht="13" x14ac:dyDescent="0.15">
      <c r="K992" s="25"/>
    </row>
    <row r="993" spans="11:11" ht="13" x14ac:dyDescent="0.15">
      <c r="K993" s="25"/>
    </row>
    <row r="994" spans="11:11" ht="13" x14ac:dyDescent="0.15">
      <c r="K994" s="25"/>
    </row>
    <row r="995" spans="11:11" ht="13" x14ac:dyDescent="0.15">
      <c r="K995" s="25"/>
    </row>
    <row r="996" spans="11:11" ht="13" x14ac:dyDescent="0.15">
      <c r="K996" s="25"/>
    </row>
    <row r="997" spans="11:11" ht="13" x14ac:dyDescent="0.15">
      <c r="K997" s="25"/>
    </row>
    <row r="998" spans="11:11" ht="13" x14ac:dyDescent="0.15">
      <c r="K998" s="25"/>
    </row>
    <row r="999" spans="11:11" ht="13" x14ac:dyDescent="0.15">
      <c r="K999" s="25"/>
    </row>
    <row r="1000" spans="11:11" ht="13" x14ac:dyDescent="0.15">
      <c r="K1000" s="2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36"/>
  <sheetViews>
    <sheetView topLeftCell="A19" workbookViewId="0">
      <pane xSplit="1" topLeftCell="B1" activePane="topRight" state="frozen"/>
      <selection activeCell="G33" sqref="G33"/>
      <selection pane="topRight" activeCell="Q44" sqref="Q44"/>
    </sheetView>
  </sheetViews>
  <sheetFormatPr baseColWidth="10" defaultColWidth="14.5" defaultRowHeight="15.75" customHeight="1" x14ac:dyDescent="0.15"/>
  <sheetData>
    <row r="1" spans="1:38" s="59" customFormat="1" ht="15.75" customHeight="1" x14ac:dyDescent="0.15">
      <c r="A1" s="234" t="s">
        <v>120</v>
      </c>
      <c r="B1" s="146"/>
      <c r="C1" s="146"/>
      <c r="D1" s="128" t="s">
        <v>18</v>
      </c>
      <c r="E1" s="155">
        <v>44652</v>
      </c>
      <c r="G1" s="156" t="s">
        <v>19</v>
      </c>
      <c r="H1" s="63">
        <v>40000</v>
      </c>
      <c r="I1" s="157">
        <v>60000</v>
      </c>
    </row>
    <row r="2" spans="1:38" s="59" customFormat="1" ht="15.75" customHeight="1" x14ac:dyDescent="0.15">
      <c r="A2" s="163" t="s">
        <v>108</v>
      </c>
      <c r="C2" s="146" t="s">
        <v>20</v>
      </c>
      <c r="E2" s="58">
        <f t="shared" ref="E2:AI2" si="0">0.2*(E4-$I$1)</f>
        <v>-11500</v>
      </c>
      <c r="F2" s="58">
        <f t="shared" si="0"/>
        <v>-10500</v>
      </c>
      <c r="G2" s="58">
        <f t="shared" si="0"/>
        <v>-9500</v>
      </c>
      <c r="H2" s="58">
        <f t="shared" si="0"/>
        <v>-8500</v>
      </c>
      <c r="I2" s="58">
        <f t="shared" si="0"/>
        <v>-7500</v>
      </c>
      <c r="J2" s="58">
        <f t="shared" si="0"/>
        <v>-6500</v>
      </c>
      <c r="K2" s="58">
        <f t="shared" si="0"/>
        <v>-5500</v>
      </c>
      <c r="L2" s="58">
        <f t="shared" si="0"/>
        <v>-4500</v>
      </c>
      <c r="M2" s="58">
        <f t="shared" si="0"/>
        <v>-3500</v>
      </c>
      <c r="N2" s="58">
        <f t="shared" si="0"/>
        <v>-2500</v>
      </c>
      <c r="O2" s="58">
        <f t="shared" si="0"/>
        <v>-1500</v>
      </c>
      <c r="P2" s="58">
        <f t="shared" si="0"/>
        <v>-500</v>
      </c>
      <c r="Q2" s="58">
        <f t="shared" si="0"/>
        <v>500</v>
      </c>
      <c r="R2" s="58">
        <f t="shared" si="0"/>
        <v>1500</v>
      </c>
      <c r="S2" s="58">
        <f t="shared" si="0"/>
        <v>2500</v>
      </c>
      <c r="T2" s="58">
        <f t="shared" si="0"/>
        <v>3500</v>
      </c>
      <c r="U2" s="58">
        <f t="shared" si="0"/>
        <v>4500</v>
      </c>
      <c r="V2" s="58">
        <f t="shared" si="0"/>
        <v>5500</v>
      </c>
      <c r="W2" s="58">
        <f t="shared" si="0"/>
        <v>6500</v>
      </c>
      <c r="X2" s="58">
        <f t="shared" si="0"/>
        <v>7500</v>
      </c>
      <c r="Y2" s="58">
        <f t="shared" si="0"/>
        <v>8500</v>
      </c>
      <c r="Z2" s="58">
        <f t="shared" si="0"/>
        <v>9500</v>
      </c>
      <c r="AA2" s="58">
        <f t="shared" si="0"/>
        <v>10500</v>
      </c>
      <c r="AB2" s="58">
        <f t="shared" si="0"/>
        <v>11500</v>
      </c>
      <c r="AC2" s="58">
        <f t="shared" si="0"/>
        <v>12500</v>
      </c>
      <c r="AD2" s="58">
        <f t="shared" si="0"/>
        <v>13500</v>
      </c>
      <c r="AE2" s="58">
        <f t="shared" si="0"/>
        <v>14500</v>
      </c>
      <c r="AF2" s="58">
        <f t="shared" si="0"/>
        <v>15500</v>
      </c>
      <c r="AG2" s="58">
        <f t="shared" si="0"/>
        <v>16500</v>
      </c>
      <c r="AH2" s="58">
        <f t="shared" si="0"/>
        <v>17500</v>
      </c>
      <c r="AI2" s="58">
        <f t="shared" si="0"/>
        <v>28000</v>
      </c>
    </row>
    <row r="3" spans="1:38" s="59" customFormat="1" ht="15.75" customHeight="1" x14ac:dyDescent="0.15">
      <c r="A3" s="146" t="s">
        <v>21</v>
      </c>
      <c r="C3" s="146" t="s">
        <v>22</v>
      </c>
      <c r="E3" s="58">
        <f t="shared" ref="E3:AI3" si="1">0.2*(E4-$H$1)</f>
        <v>-7500</v>
      </c>
      <c r="F3" s="58">
        <f t="shared" si="1"/>
        <v>-6500</v>
      </c>
      <c r="G3" s="58">
        <f t="shared" si="1"/>
        <v>-5500</v>
      </c>
      <c r="H3" s="58">
        <f t="shared" si="1"/>
        <v>-4500</v>
      </c>
      <c r="I3" s="58">
        <f t="shared" si="1"/>
        <v>-3500</v>
      </c>
      <c r="J3" s="58">
        <f t="shared" si="1"/>
        <v>-2500</v>
      </c>
      <c r="K3" s="58">
        <f t="shared" si="1"/>
        <v>-1500</v>
      </c>
      <c r="L3" s="58">
        <f t="shared" si="1"/>
        <v>-500</v>
      </c>
      <c r="M3" s="58">
        <f t="shared" si="1"/>
        <v>500</v>
      </c>
      <c r="N3" s="58">
        <f t="shared" si="1"/>
        <v>1500</v>
      </c>
      <c r="O3" s="58">
        <f t="shared" si="1"/>
        <v>2500</v>
      </c>
      <c r="P3" s="58">
        <f t="shared" si="1"/>
        <v>3500</v>
      </c>
      <c r="Q3" s="58">
        <f t="shared" si="1"/>
        <v>4500</v>
      </c>
      <c r="R3" s="58">
        <f t="shared" si="1"/>
        <v>5500</v>
      </c>
      <c r="S3" s="58">
        <f t="shared" si="1"/>
        <v>6500</v>
      </c>
      <c r="T3" s="58">
        <f t="shared" si="1"/>
        <v>7500</v>
      </c>
      <c r="U3" s="58">
        <f t="shared" si="1"/>
        <v>8500</v>
      </c>
      <c r="V3" s="58">
        <f t="shared" si="1"/>
        <v>9500</v>
      </c>
      <c r="W3" s="58">
        <f t="shared" si="1"/>
        <v>10500</v>
      </c>
      <c r="X3" s="58">
        <f t="shared" si="1"/>
        <v>11500</v>
      </c>
      <c r="Y3" s="58">
        <f t="shared" si="1"/>
        <v>12500</v>
      </c>
      <c r="Z3" s="58">
        <f t="shared" si="1"/>
        <v>13500</v>
      </c>
      <c r="AA3" s="58">
        <f t="shared" si="1"/>
        <v>14500</v>
      </c>
      <c r="AB3" s="58">
        <f t="shared" si="1"/>
        <v>15500</v>
      </c>
      <c r="AC3" s="58">
        <f t="shared" si="1"/>
        <v>16500</v>
      </c>
      <c r="AD3" s="58">
        <f t="shared" si="1"/>
        <v>17500</v>
      </c>
      <c r="AE3" s="58">
        <f t="shared" si="1"/>
        <v>18500</v>
      </c>
      <c r="AF3" s="58">
        <f t="shared" si="1"/>
        <v>19500</v>
      </c>
      <c r="AG3" s="58">
        <f t="shared" si="1"/>
        <v>20500</v>
      </c>
      <c r="AH3" s="58">
        <f t="shared" si="1"/>
        <v>21500</v>
      </c>
      <c r="AI3" s="58">
        <f t="shared" si="1"/>
        <v>32000</v>
      </c>
    </row>
    <row r="4" spans="1:38" s="59" customFormat="1" ht="15.75" customHeight="1" x14ac:dyDescent="0.15">
      <c r="A4" s="145" t="s">
        <v>23</v>
      </c>
      <c r="B4" s="145"/>
      <c r="C4" s="145"/>
      <c r="D4" s="158" t="str">
        <f>contributions!B4</f>
        <v>Mean salary in band (k)</v>
      </c>
      <c r="E4" s="58">
        <f>contributions!C4</f>
        <v>2500</v>
      </c>
      <c r="F4" s="58">
        <f>contributions!D4</f>
        <v>7500</v>
      </c>
      <c r="G4" s="58">
        <f>contributions!E4</f>
        <v>12500</v>
      </c>
      <c r="H4" s="58">
        <f>contributions!F4</f>
        <v>17500</v>
      </c>
      <c r="I4" s="58">
        <f>contributions!G4</f>
        <v>22500</v>
      </c>
      <c r="J4" s="58">
        <f>contributions!H4</f>
        <v>27500</v>
      </c>
      <c r="K4" s="58">
        <f>contributions!I4</f>
        <v>32500</v>
      </c>
      <c r="L4" s="58">
        <f>contributions!J4</f>
        <v>37500</v>
      </c>
      <c r="M4" s="58">
        <f>contributions!K4</f>
        <v>42500</v>
      </c>
      <c r="N4" s="58">
        <f>contributions!L4</f>
        <v>47500</v>
      </c>
      <c r="O4" s="58">
        <f>contributions!M4</f>
        <v>52500</v>
      </c>
      <c r="P4" s="58">
        <f>contributions!N4</f>
        <v>57500</v>
      </c>
      <c r="Q4" s="58">
        <f>contributions!O4</f>
        <v>62500</v>
      </c>
      <c r="R4" s="58">
        <f>contributions!P4</f>
        <v>67500</v>
      </c>
      <c r="S4" s="58">
        <f>contributions!Q4</f>
        <v>72500</v>
      </c>
      <c r="T4" s="58">
        <f>contributions!R4</f>
        <v>77500</v>
      </c>
      <c r="U4" s="58">
        <f>contributions!S4</f>
        <v>82500</v>
      </c>
      <c r="V4" s="58">
        <f>contributions!T4</f>
        <v>87500</v>
      </c>
      <c r="W4" s="58">
        <f>contributions!U4</f>
        <v>92500</v>
      </c>
      <c r="X4" s="58">
        <f>contributions!V4</f>
        <v>97500</v>
      </c>
      <c r="Y4" s="58">
        <f>contributions!W4</f>
        <v>102500</v>
      </c>
      <c r="Z4" s="58">
        <f>contributions!X4</f>
        <v>107500</v>
      </c>
      <c r="AA4" s="58">
        <f>contributions!Y4</f>
        <v>112500</v>
      </c>
      <c r="AB4" s="58">
        <f>contributions!Z4</f>
        <v>117500</v>
      </c>
      <c r="AC4" s="58">
        <f>contributions!AA4</f>
        <v>122500</v>
      </c>
      <c r="AD4" s="58">
        <f>contributions!AB4</f>
        <v>127500</v>
      </c>
      <c r="AE4" s="58">
        <f>contributions!AC4</f>
        <v>132500</v>
      </c>
      <c r="AF4" s="58">
        <f>contributions!AD4</f>
        <v>137500</v>
      </c>
      <c r="AG4" s="58">
        <f>contributions!AE4</f>
        <v>142500</v>
      </c>
      <c r="AH4" s="58">
        <f>contributions!AF4</f>
        <v>147500</v>
      </c>
      <c r="AI4" s="58">
        <f>contributions!AG4</f>
        <v>200000</v>
      </c>
      <c r="AJ4" s="126"/>
      <c r="AK4" s="126"/>
      <c r="AL4" s="126"/>
    </row>
    <row r="5" spans="1:38" s="59" customFormat="1" ht="15.75" customHeight="1" x14ac:dyDescent="0.15">
      <c r="A5" s="144">
        <v>44562</v>
      </c>
      <c r="B5" s="145"/>
      <c r="C5" s="145" t="str">
        <f>Heat_map_raw!A2</f>
        <v>&lt; 25</v>
      </c>
      <c r="D5" s="145" t="str">
        <f>contributions!B5</f>
        <v>Salary Band</v>
      </c>
      <c r="E5" s="125" t="str">
        <f>contributions!C5</f>
        <v>0–5k</v>
      </c>
      <c r="F5" s="125" t="str">
        <f>contributions!D5</f>
        <v>£5–10k</v>
      </c>
      <c r="G5" s="125" t="str">
        <f>contributions!E5</f>
        <v>£10–15k</v>
      </c>
      <c r="H5" s="125" t="str">
        <f>contributions!F5</f>
        <v>£15–20k</v>
      </c>
      <c r="I5" s="125" t="str">
        <f>contributions!G5</f>
        <v>£20–25k</v>
      </c>
      <c r="J5" s="125" t="str">
        <f>contributions!H5</f>
        <v>£25–30k</v>
      </c>
      <c r="K5" s="125" t="str">
        <f>contributions!I5</f>
        <v>£30–35k</v>
      </c>
      <c r="L5" s="125" t="str">
        <f>contributions!J5</f>
        <v>£35–40k</v>
      </c>
      <c r="M5" s="125" t="str">
        <f>contributions!K5</f>
        <v>£40–45k</v>
      </c>
      <c r="N5" s="125" t="str">
        <f>contributions!L5</f>
        <v>£45–50k</v>
      </c>
      <c r="O5" s="125" t="str">
        <f>contributions!M5</f>
        <v>£50–55k</v>
      </c>
      <c r="P5" s="125" t="str">
        <f>contributions!N5</f>
        <v>£55–60k</v>
      </c>
      <c r="Q5" s="125" t="str">
        <f>contributions!O5</f>
        <v>£60–65k</v>
      </c>
      <c r="R5" s="125" t="str">
        <f>contributions!P5</f>
        <v>£65–70k</v>
      </c>
      <c r="S5" s="125" t="str">
        <f>contributions!Q5</f>
        <v>£70–75k</v>
      </c>
      <c r="T5" s="125" t="str">
        <f>contributions!R5</f>
        <v>£75–80k</v>
      </c>
      <c r="U5" s="125" t="str">
        <f>contributions!S5</f>
        <v>£80–85k</v>
      </c>
      <c r="V5" s="125" t="str">
        <f>contributions!T5</f>
        <v>£85–90k</v>
      </c>
      <c r="W5" s="125" t="str">
        <f>contributions!U5</f>
        <v>£90–95k</v>
      </c>
      <c r="X5" s="125" t="str">
        <f>contributions!V5</f>
        <v>£95–100k</v>
      </c>
      <c r="Y5" s="125" t="str">
        <f>contributions!W5</f>
        <v>£100–105k</v>
      </c>
      <c r="Z5" s="125" t="str">
        <f>contributions!X5</f>
        <v>£105–110k</v>
      </c>
      <c r="AA5" s="125" t="str">
        <f>contributions!Y5</f>
        <v>£110–115k</v>
      </c>
      <c r="AB5" s="125" t="str">
        <f>contributions!Z5</f>
        <v>£115–120k</v>
      </c>
      <c r="AC5" s="125" t="str">
        <f>contributions!AA5</f>
        <v>£120–125k</v>
      </c>
      <c r="AD5" s="125" t="str">
        <f>contributions!AB5</f>
        <v>£125–130k</v>
      </c>
      <c r="AE5" s="125" t="str">
        <f>contributions!AC5</f>
        <v>£130–135k</v>
      </c>
      <c r="AF5" s="125" t="str">
        <f>contributions!AD5</f>
        <v>£135–140k</v>
      </c>
      <c r="AG5" s="125" t="str">
        <f>contributions!AE5</f>
        <v>£140–145k</v>
      </c>
      <c r="AH5" s="125" t="str">
        <f>contributions!AF5</f>
        <v>£145–150k</v>
      </c>
      <c r="AI5" s="125" t="str">
        <f>contributions!AG5</f>
        <v>£150+</v>
      </c>
      <c r="AJ5" s="125"/>
      <c r="AK5" s="125"/>
      <c r="AL5" s="125"/>
    </row>
    <row r="6" spans="1:38" s="59" customFormat="1" ht="15.75" customHeight="1" x14ac:dyDescent="0.15">
      <c r="A6" s="145" t="s">
        <v>24</v>
      </c>
      <c r="B6" s="145" t="s">
        <v>25</v>
      </c>
      <c r="C6" s="145" t="s">
        <v>26</v>
      </c>
      <c r="D6" s="145" t="s">
        <v>27</v>
      </c>
      <c r="E6" s="125"/>
      <c r="F6" s="125"/>
      <c r="G6" s="125"/>
      <c r="H6" s="125"/>
      <c r="I6" s="125"/>
      <c r="J6" s="125"/>
      <c r="K6" s="125"/>
      <c r="L6" s="125"/>
    </row>
    <row r="7" spans="1:38" s="59" customFormat="1" ht="15.75" customHeight="1" x14ac:dyDescent="0.15">
      <c r="A7" s="144">
        <v>36434</v>
      </c>
      <c r="B7" s="145">
        <f t="shared" ref="B7:B16" si="2">DATEDIF(A7,$E$1,"y")</f>
        <v>22</v>
      </c>
      <c r="C7" s="145" t="str">
        <f>Heat_map_raw!A2</f>
        <v>&lt; 25</v>
      </c>
      <c r="D7" s="145">
        <v>22.5</v>
      </c>
      <c r="E7" s="153">
        <v>0</v>
      </c>
      <c r="F7" s="153">
        <v>0</v>
      </c>
      <c r="G7" s="153">
        <v>0</v>
      </c>
      <c r="H7" s="153">
        <v>0</v>
      </c>
      <c r="I7" s="153">
        <v>0</v>
      </c>
      <c r="J7" s="153">
        <v>0</v>
      </c>
      <c r="K7" s="153">
        <v>0</v>
      </c>
      <c r="L7" s="153">
        <v>0</v>
      </c>
      <c r="M7" s="154">
        <v>1220</v>
      </c>
      <c r="N7" s="154">
        <v>3690</v>
      </c>
      <c r="O7" s="154">
        <v>6160</v>
      </c>
      <c r="P7" s="154">
        <v>8640</v>
      </c>
      <c r="Q7" s="154">
        <v>11100</v>
      </c>
      <c r="R7" s="154">
        <v>13570</v>
      </c>
      <c r="S7" s="154">
        <v>16040</v>
      </c>
      <c r="T7" s="154">
        <v>18500</v>
      </c>
      <c r="U7" s="154">
        <v>20970</v>
      </c>
      <c r="V7" s="154">
        <v>23440</v>
      </c>
      <c r="W7" s="154">
        <v>25920</v>
      </c>
      <c r="X7" s="154">
        <v>28380</v>
      </c>
      <c r="Y7" s="154">
        <v>30850</v>
      </c>
      <c r="Z7" s="154">
        <v>33320</v>
      </c>
      <c r="AA7" s="154">
        <v>35780</v>
      </c>
      <c r="AB7" s="154">
        <v>38250</v>
      </c>
      <c r="AC7" s="154">
        <v>40720</v>
      </c>
      <c r="AD7" s="154">
        <v>43200</v>
      </c>
      <c r="AE7" s="154">
        <v>45660</v>
      </c>
      <c r="AF7" s="154">
        <v>48130</v>
      </c>
      <c r="AG7" s="154">
        <v>50600</v>
      </c>
      <c r="AH7" s="154">
        <v>53060</v>
      </c>
      <c r="AI7" s="154">
        <v>55530</v>
      </c>
    </row>
    <row r="8" spans="1:38" s="59" customFormat="1" ht="15.75" customHeight="1" x14ac:dyDescent="0.15">
      <c r="A8" s="144">
        <v>34608</v>
      </c>
      <c r="B8" s="145">
        <f t="shared" si="2"/>
        <v>27</v>
      </c>
      <c r="C8" s="145" t="str">
        <f>Heat_map_raw!A3</f>
        <v>25-29</v>
      </c>
      <c r="D8" s="145">
        <f t="shared" ref="D8:D16" si="3">D7+5</f>
        <v>27.5</v>
      </c>
      <c r="E8" s="153">
        <f t="shared" ref="E8:L8" si="4">E7</f>
        <v>0</v>
      </c>
      <c r="F8" s="153">
        <f t="shared" si="4"/>
        <v>0</v>
      </c>
      <c r="G8" s="153">
        <f t="shared" si="4"/>
        <v>0</v>
      </c>
      <c r="H8" s="153">
        <f t="shared" si="4"/>
        <v>0</v>
      </c>
      <c r="I8" s="153">
        <f t="shared" si="4"/>
        <v>0</v>
      </c>
      <c r="J8" s="153">
        <f t="shared" si="4"/>
        <v>0</v>
      </c>
      <c r="K8" s="153">
        <f t="shared" si="4"/>
        <v>0</v>
      </c>
      <c r="L8" s="153">
        <f t="shared" si="4"/>
        <v>0</v>
      </c>
      <c r="M8" s="154">
        <v>1090</v>
      </c>
      <c r="N8" s="154">
        <v>3300</v>
      </c>
      <c r="O8" s="154">
        <v>5520</v>
      </c>
      <c r="P8" s="154">
        <v>7730</v>
      </c>
      <c r="Q8" s="154">
        <v>9940</v>
      </c>
      <c r="R8" s="154">
        <v>12160</v>
      </c>
      <c r="S8" s="154">
        <v>14370</v>
      </c>
      <c r="T8" s="154">
        <v>16580</v>
      </c>
      <c r="U8" s="154">
        <v>18800</v>
      </c>
      <c r="V8" s="154">
        <v>21010</v>
      </c>
      <c r="W8" s="154">
        <v>23220</v>
      </c>
      <c r="X8" s="154">
        <v>25440</v>
      </c>
      <c r="Y8" s="154">
        <v>27650</v>
      </c>
      <c r="Z8" s="154">
        <v>29860</v>
      </c>
      <c r="AA8" s="154">
        <v>32080</v>
      </c>
      <c r="AB8" s="154">
        <v>34290</v>
      </c>
      <c r="AC8" s="154">
        <v>36500</v>
      </c>
      <c r="AD8" s="154">
        <v>38720</v>
      </c>
      <c r="AE8" s="154">
        <v>40920</v>
      </c>
      <c r="AF8" s="154">
        <v>43130</v>
      </c>
      <c r="AG8" s="154">
        <v>45340</v>
      </c>
      <c r="AH8" s="154">
        <v>47560</v>
      </c>
      <c r="AI8" s="154">
        <v>49770</v>
      </c>
    </row>
    <row r="9" spans="1:38" s="59" customFormat="1" ht="15.75" customHeight="1" x14ac:dyDescent="0.15">
      <c r="A9" s="144">
        <v>32782</v>
      </c>
      <c r="B9" s="145">
        <f t="shared" si="2"/>
        <v>32</v>
      </c>
      <c r="C9" s="145" t="str">
        <f>Heat_map_raw!A4</f>
        <v>30-34</v>
      </c>
      <c r="D9" s="145">
        <f t="shared" si="3"/>
        <v>32.5</v>
      </c>
      <c r="E9" s="153">
        <f t="shared" ref="E9:L9" si="5">E8</f>
        <v>0</v>
      </c>
      <c r="F9" s="153">
        <f t="shared" si="5"/>
        <v>0</v>
      </c>
      <c r="G9" s="153">
        <f t="shared" si="5"/>
        <v>0</v>
      </c>
      <c r="H9" s="153">
        <f t="shared" si="5"/>
        <v>0</v>
      </c>
      <c r="I9" s="153">
        <f t="shared" si="5"/>
        <v>0</v>
      </c>
      <c r="J9" s="153">
        <f t="shared" si="5"/>
        <v>0</v>
      </c>
      <c r="K9" s="153">
        <f t="shared" si="5"/>
        <v>0</v>
      </c>
      <c r="L9" s="153">
        <f t="shared" si="5"/>
        <v>0</v>
      </c>
      <c r="M9" s="154">
        <v>980</v>
      </c>
      <c r="N9" s="154">
        <v>2970</v>
      </c>
      <c r="O9" s="154">
        <v>4940</v>
      </c>
      <c r="P9" s="154">
        <v>6930</v>
      </c>
      <c r="Q9" s="154">
        <v>8920</v>
      </c>
      <c r="R9" s="154">
        <v>10900</v>
      </c>
      <c r="S9" s="154">
        <v>12880</v>
      </c>
      <c r="T9" s="154">
        <v>14860</v>
      </c>
      <c r="U9" s="154">
        <v>16850</v>
      </c>
      <c r="V9" s="154">
        <v>18820</v>
      </c>
      <c r="W9" s="154">
        <v>20810</v>
      </c>
      <c r="X9" s="154">
        <v>22800</v>
      </c>
      <c r="Y9" s="154">
        <v>24780</v>
      </c>
      <c r="Z9" s="154">
        <v>26760</v>
      </c>
      <c r="AA9" s="154">
        <v>28740</v>
      </c>
      <c r="AB9" s="154">
        <v>30730</v>
      </c>
      <c r="AC9" s="154">
        <v>32720</v>
      </c>
      <c r="AD9" s="154">
        <v>34690</v>
      </c>
      <c r="AE9" s="154">
        <v>36680</v>
      </c>
      <c r="AF9" s="154">
        <v>38660</v>
      </c>
      <c r="AG9" s="154">
        <v>40640</v>
      </c>
      <c r="AH9" s="154">
        <v>42620</v>
      </c>
      <c r="AI9" s="154">
        <v>44610</v>
      </c>
    </row>
    <row r="10" spans="1:38" s="59" customFormat="1" ht="15.75" customHeight="1" x14ac:dyDescent="0.15">
      <c r="A10" s="144">
        <v>30956</v>
      </c>
      <c r="B10" s="145">
        <f t="shared" si="2"/>
        <v>37</v>
      </c>
      <c r="C10" s="145" t="str">
        <f>Heat_map_raw!A5</f>
        <v>35-39</v>
      </c>
      <c r="D10" s="145">
        <f t="shared" si="3"/>
        <v>37.5</v>
      </c>
      <c r="E10" s="153">
        <f t="shared" ref="E10:L10" si="6">E9</f>
        <v>0</v>
      </c>
      <c r="F10" s="153">
        <f t="shared" si="6"/>
        <v>0</v>
      </c>
      <c r="G10" s="153">
        <f t="shared" si="6"/>
        <v>0</v>
      </c>
      <c r="H10" s="153">
        <f t="shared" si="6"/>
        <v>0</v>
      </c>
      <c r="I10" s="153">
        <f t="shared" si="6"/>
        <v>0</v>
      </c>
      <c r="J10" s="153">
        <f t="shared" si="6"/>
        <v>0</v>
      </c>
      <c r="K10" s="153">
        <f t="shared" si="6"/>
        <v>0</v>
      </c>
      <c r="L10" s="153">
        <f t="shared" si="6"/>
        <v>0</v>
      </c>
      <c r="M10" s="154">
        <v>880</v>
      </c>
      <c r="N10" s="154">
        <v>2650</v>
      </c>
      <c r="O10" s="154">
        <v>4440</v>
      </c>
      <c r="P10" s="154">
        <v>6210</v>
      </c>
      <c r="Q10" s="154">
        <v>7980</v>
      </c>
      <c r="R10" s="154">
        <v>9770</v>
      </c>
      <c r="S10" s="154">
        <v>11540</v>
      </c>
      <c r="T10" s="154">
        <v>13320</v>
      </c>
      <c r="U10" s="154">
        <v>15100</v>
      </c>
      <c r="V10" s="154">
        <v>16880</v>
      </c>
      <c r="W10" s="154">
        <v>18650</v>
      </c>
      <c r="X10" s="154">
        <v>20420</v>
      </c>
      <c r="Y10" s="154">
        <v>22210</v>
      </c>
      <c r="Z10" s="154">
        <v>23980</v>
      </c>
      <c r="AA10" s="154">
        <v>25760</v>
      </c>
      <c r="AB10" s="154">
        <v>27540</v>
      </c>
      <c r="AC10" s="154">
        <v>29320</v>
      </c>
      <c r="AD10" s="154">
        <v>31090</v>
      </c>
      <c r="AE10" s="154">
        <v>32880</v>
      </c>
      <c r="AF10" s="154">
        <v>34650</v>
      </c>
      <c r="AG10" s="154">
        <v>36420</v>
      </c>
      <c r="AH10" s="154">
        <v>38200</v>
      </c>
      <c r="AI10" s="154">
        <v>39980</v>
      </c>
    </row>
    <row r="11" spans="1:38" s="59" customFormat="1" ht="15.75" customHeight="1" x14ac:dyDescent="0.15">
      <c r="A11" s="144">
        <v>29129</v>
      </c>
      <c r="B11" s="145">
        <f t="shared" si="2"/>
        <v>42</v>
      </c>
      <c r="C11" s="145" t="str">
        <f>Heat_map_raw!A6</f>
        <v>40-44</v>
      </c>
      <c r="D11" s="145">
        <f t="shared" si="3"/>
        <v>42.5</v>
      </c>
      <c r="E11" s="153">
        <f t="shared" ref="E11:L11" si="7">E10</f>
        <v>0</v>
      </c>
      <c r="F11" s="153">
        <f t="shared" si="7"/>
        <v>0</v>
      </c>
      <c r="G11" s="153">
        <f t="shared" si="7"/>
        <v>0</v>
      </c>
      <c r="H11" s="153">
        <f t="shared" si="7"/>
        <v>0</v>
      </c>
      <c r="I11" s="153">
        <f t="shared" si="7"/>
        <v>0</v>
      </c>
      <c r="J11" s="153">
        <f t="shared" si="7"/>
        <v>0</v>
      </c>
      <c r="K11" s="153">
        <f t="shared" si="7"/>
        <v>0</v>
      </c>
      <c r="L11" s="153">
        <f t="shared" si="7"/>
        <v>0</v>
      </c>
      <c r="M11" s="154">
        <v>780</v>
      </c>
      <c r="N11" s="154">
        <v>2380</v>
      </c>
      <c r="O11" s="154">
        <v>3970</v>
      </c>
      <c r="P11" s="154">
        <v>5570</v>
      </c>
      <c r="Q11" s="154">
        <v>7160</v>
      </c>
      <c r="R11" s="154">
        <v>8760</v>
      </c>
      <c r="S11" s="154">
        <v>10340</v>
      </c>
      <c r="T11" s="154">
        <v>11940</v>
      </c>
      <c r="U11" s="154">
        <v>13530</v>
      </c>
      <c r="V11" s="154">
        <v>15120</v>
      </c>
      <c r="W11" s="154">
        <v>16720</v>
      </c>
      <c r="X11" s="154">
        <v>18300</v>
      </c>
      <c r="Y11" s="154">
        <v>19900</v>
      </c>
      <c r="Z11" s="154">
        <v>21490</v>
      </c>
      <c r="AA11" s="154">
        <v>23090</v>
      </c>
      <c r="AB11" s="154">
        <v>24680</v>
      </c>
      <c r="AC11" s="154">
        <v>26280</v>
      </c>
      <c r="AD11" s="154">
        <v>27860</v>
      </c>
      <c r="AE11" s="154">
        <v>29460</v>
      </c>
      <c r="AF11" s="154">
        <v>31050</v>
      </c>
      <c r="AG11" s="154">
        <v>32650</v>
      </c>
      <c r="AH11" s="154">
        <v>34240</v>
      </c>
      <c r="AI11" s="154">
        <v>35840</v>
      </c>
    </row>
    <row r="12" spans="1:38" s="59" customFormat="1" ht="15.75" customHeight="1" x14ac:dyDescent="0.15">
      <c r="A12" s="144">
        <v>27303</v>
      </c>
      <c r="B12" s="145">
        <f t="shared" si="2"/>
        <v>47</v>
      </c>
      <c r="C12" s="145" t="str">
        <f>Heat_map_raw!A7</f>
        <v>45-49</v>
      </c>
      <c r="D12" s="145">
        <f t="shared" si="3"/>
        <v>47.5</v>
      </c>
      <c r="E12" s="153">
        <f t="shared" ref="E12:L12" si="8">E11</f>
        <v>0</v>
      </c>
      <c r="F12" s="153">
        <f t="shared" si="8"/>
        <v>0</v>
      </c>
      <c r="G12" s="153">
        <f t="shared" si="8"/>
        <v>0</v>
      </c>
      <c r="H12" s="153">
        <f t="shared" si="8"/>
        <v>0</v>
      </c>
      <c r="I12" s="153">
        <f t="shared" si="8"/>
        <v>0</v>
      </c>
      <c r="J12" s="153">
        <f t="shared" si="8"/>
        <v>0</v>
      </c>
      <c r="K12" s="153">
        <f t="shared" si="8"/>
        <v>0</v>
      </c>
      <c r="L12" s="153">
        <f t="shared" si="8"/>
        <v>0</v>
      </c>
      <c r="M12" s="154">
        <v>700</v>
      </c>
      <c r="N12" s="154">
        <v>2130</v>
      </c>
      <c r="O12" s="154">
        <v>3560</v>
      </c>
      <c r="P12" s="154">
        <v>4980</v>
      </c>
      <c r="Q12" s="154">
        <v>6410</v>
      </c>
      <c r="R12" s="154">
        <v>7840</v>
      </c>
      <c r="S12" s="154">
        <v>9280</v>
      </c>
      <c r="T12" s="154">
        <v>10700</v>
      </c>
      <c r="U12" s="154">
        <v>12130</v>
      </c>
      <c r="V12" s="154">
        <v>13560</v>
      </c>
      <c r="W12" s="154">
        <v>14980</v>
      </c>
      <c r="X12" s="154">
        <v>16410</v>
      </c>
      <c r="Y12" s="154">
        <v>17840</v>
      </c>
      <c r="Z12" s="154">
        <v>19260</v>
      </c>
      <c r="AA12" s="154">
        <v>20690</v>
      </c>
      <c r="AB12" s="154">
        <v>22120</v>
      </c>
      <c r="AC12" s="154">
        <v>23540</v>
      </c>
      <c r="AD12" s="154">
        <v>24970</v>
      </c>
      <c r="AE12" s="154">
        <v>26400</v>
      </c>
      <c r="AF12" s="154">
        <v>27840</v>
      </c>
      <c r="AG12" s="154">
        <v>29260</v>
      </c>
      <c r="AH12" s="154">
        <v>30690</v>
      </c>
      <c r="AI12" s="154">
        <v>32120</v>
      </c>
    </row>
    <row r="13" spans="1:38" s="59" customFormat="1" ht="15.75" customHeight="1" x14ac:dyDescent="0.15">
      <c r="A13" s="144">
        <v>25477</v>
      </c>
      <c r="B13" s="145">
        <f t="shared" si="2"/>
        <v>52</v>
      </c>
      <c r="C13" s="145" t="str">
        <f>Heat_map_raw!A8</f>
        <v>50-54</v>
      </c>
      <c r="D13" s="145">
        <f t="shared" si="3"/>
        <v>52.5</v>
      </c>
      <c r="E13" s="153">
        <f t="shared" ref="E13:L13" si="9">E12</f>
        <v>0</v>
      </c>
      <c r="F13" s="153">
        <f t="shared" si="9"/>
        <v>0</v>
      </c>
      <c r="G13" s="153">
        <f t="shared" si="9"/>
        <v>0</v>
      </c>
      <c r="H13" s="153">
        <f t="shared" si="9"/>
        <v>0</v>
      </c>
      <c r="I13" s="153">
        <f t="shared" si="9"/>
        <v>0</v>
      </c>
      <c r="J13" s="153">
        <f t="shared" si="9"/>
        <v>0</v>
      </c>
      <c r="K13" s="153">
        <f t="shared" si="9"/>
        <v>0</v>
      </c>
      <c r="L13" s="153">
        <f t="shared" si="9"/>
        <v>0</v>
      </c>
      <c r="M13" s="154">
        <v>620</v>
      </c>
      <c r="N13" s="154">
        <v>1900</v>
      </c>
      <c r="O13" s="154">
        <v>3180</v>
      </c>
      <c r="P13" s="154">
        <v>4460</v>
      </c>
      <c r="Q13" s="154">
        <v>5740</v>
      </c>
      <c r="R13" s="154">
        <v>7020</v>
      </c>
      <c r="S13" s="154">
        <v>8300</v>
      </c>
      <c r="T13" s="154">
        <v>9580</v>
      </c>
      <c r="U13" s="154">
        <v>10860</v>
      </c>
      <c r="V13" s="154">
        <v>12140</v>
      </c>
      <c r="W13" s="154">
        <v>13420</v>
      </c>
      <c r="X13" s="154">
        <v>14700</v>
      </c>
      <c r="Y13" s="154">
        <v>15980</v>
      </c>
      <c r="Z13" s="154">
        <v>17260</v>
      </c>
      <c r="AA13" s="154">
        <v>18540</v>
      </c>
      <c r="AB13" s="154">
        <v>19820</v>
      </c>
      <c r="AC13" s="154">
        <v>21100</v>
      </c>
      <c r="AD13" s="154">
        <v>22380</v>
      </c>
      <c r="AE13" s="154">
        <v>23660</v>
      </c>
      <c r="AF13" s="154">
        <v>24940</v>
      </c>
      <c r="AG13" s="154">
        <v>26220</v>
      </c>
      <c r="AH13" s="154">
        <v>27500</v>
      </c>
      <c r="AI13" s="154">
        <v>28780</v>
      </c>
    </row>
    <row r="14" spans="1:38" s="59" customFormat="1" ht="15.75" customHeight="1" x14ac:dyDescent="0.15">
      <c r="A14" s="144">
        <v>23651</v>
      </c>
      <c r="B14" s="145">
        <f t="shared" si="2"/>
        <v>57</v>
      </c>
      <c r="C14" s="145" t="str">
        <f>Heat_map_raw!A9</f>
        <v>55-59</v>
      </c>
      <c r="D14" s="145">
        <f t="shared" si="3"/>
        <v>57.5</v>
      </c>
      <c r="E14" s="153">
        <f t="shared" ref="E14:L14" si="10">E13</f>
        <v>0</v>
      </c>
      <c r="F14" s="153">
        <f t="shared" si="10"/>
        <v>0</v>
      </c>
      <c r="G14" s="153">
        <f t="shared" si="10"/>
        <v>0</v>
      </c>
      <c r="H14" s="153">
        <f t="shared" si="10"/>
        <v>0</v>
      </c>
      <c r="I14" s="153">
        <f t="shared" si="10"/>
        <v>0</v>
      </c>
      <c r="J14" s="153">
        <f t="shared" si="10"/>
        <v>0</v>
      </c>
      <c r="K14" s="153">
        <f t="shared" si="10"/>
        <v>0</v>
      </c>
      <c r="L14" s="153">
        <f t="shared" si="10"/>
        <v>0</v>
      </c>
      <c r="M14" s="154">
        <v>570</v>
      </c>
      <c r="N14" s="154">
        <v>1720</v>
      </c>
      <c r="O14" s="154">
        <v>2860</v>
      </c>
      <c r="P14" s="154">
        <v>4010</v>
      </c>
      <c r="Q14" s="154">
        <v>5160</v>
      </c>
      <c r="R14" s="154">
        <v>6300</v>
      </c>
      <c r="S14" s="154">
        <v>7450</v>
      </c>
      <c r="T14" s="154">
        <v>8600</v>
      </c>
      <c r="U14" s="154">
        <v>9740</v>
      </c>
      <c r="V14" s="154">
        <v>10890</v>
      </c>
      <c r="W14" s="154">
        <v>12040</v>
      </c>
      <c r="X14" s="154">
        <v>13200</v>
      </c>
      <c r="Y14" s="154">
        <v>14340</v>
      </c>
      <c r="Z14" s="154">
        <v>15490</v>
      </c>
      <c r="AA14" s="154">
        <v>16640</v>
      </c>
      <c r="AB14" s="154">
        <v>17780</v>
      </c>
      <c r="AC14" s="154">
        <v>18930</v>
      </c>
      <c r="AD14" s="154">
        <v>20080</v>
      </c>
      <c r="AE14" s="154">
        <v>21220</v>
      </c>
      <c r="AF14" s="154">
        <v>22370</v>
      </c>
      <c r="AG14" s="154">
        <v>23520</v>
      </c>
      <c r="AH14" s="154">
        <v>24660</v>
      </c>
      <c r="AI14" s="154">
        <v>25810</v>
      </c>
    </row>
    <row r="15" spans="1:38" s="59" customFormat="1" ht="15.75" customHeight="1" x14ac:dyDescent="0.15">
      <c r="A15" s="144">
        <v>21824</v>
      </c>
      <c r="B15" s="145">
        <f t="shared" si="2"/>
        <v>62</v>
      </c>
      <c r="C15" s="145" t="str">
        <f>Heat_map_raw!A10</f>
        <v>60-64</v>
      </c>
      <c r="D15" s="145">
        <f t="shared" si="3"/>
        <v>62.5</v>
      </c>
      <c r="E15" s="153">
        <f t="shared" ref="E15:L15" si="11">E14</f>
        <v>0</v>
      </c>
      <c r="F15" s="153">
        <f t="shared" si="11"/>
        <v>0</v>
      </c>
      <c r="G15" s="153">
        <f t="shared" si="11"/>
        <v>0</v>
      </c>
      <c r="H15" s="153">
        <f t="shared" si="11"/>
        <v>0</v>
      </c>
      <c r="I15" s="153">
        <f t="shared" si="11"/>
        <v>0</v>
      </c>
      <c r="J15" s="153">
        <f t="shared" si="11"/>
        <v>0</v>
      </c>
      <c r="K15" s="153">
        <f t="shared" si="11"/>
        <v>0</v>
      </c>
      <c r="L15" s="153">
        <f t="shared" si="11"/>
        <v>0</v>
      </c>
      <c r="M15" s="154">
        <v>520</v>
      </c>
      <c r="N15" s="154">
        <v>1560</v>
      </c>
      <c r="O15" s="154">
        <v>2600</v>
      </c>
      <c r="P15" s="154">
        <v>3650</v>
      </c>
      <c r="Q15" s="154">
        <v>4690</v>
      </c>
      <c r="R15" s="154">
        <v>5730</v>
      </c>
      <c r="S15" s="154">
        <v>6780</v>
      </c>
      <c r="T15" s="154">
        <v>7820</v>
      </c>
      <c r="U15" s="154">
        <v>8880</v>
      </c>
      <c r="V15" s="154">
        <v>9920</v>
      </c>
      <c r="W15" s="154">
        <v>10960</v>
      </c>
      <c r="X15" s="154">
        <v>12010</v>
      </c>
      <c r="Y15" s="154">
        <v>13050</v>
      </c>
      <c r="Z15" s="154">
        <v>14090</v>
      </c>
      <c r="AA15" s="154">
        <v>15140</v>
      </c>
      <c r="AB15" s="154">
        <v>16180</v>
      </c>
      <c r="AC15" s="154">
        <v>17220</v>
      </c>
      <c r="AD15" s="154">
        <v>18280</v>
      </c>
      <c r="AE15" s="154">
        <v>19320</v>
      </c>
      <c r="AF15" s="154">
        <v>20360</v>
      </c>
      <c r="AG15" s="154">
        <v>21410</v>
      </c>
      <c r="AH15" s="154">
        <v>22450</v>
      </c>
      <c r="AI15" s="154">
        <v>23500</v>
      </c>
    </row>
    <row r="16" spans="1:38" s="59" customFormat="1" ht="15.75" customHeight="1" x14ac:dyDescent="0.15">
      <c r="A16" s="144">
        <v>19998</v>
      </c>
      <c r="B16" s="145">
        <f t="shared" si="2"/>
        <v>67</v>
      </c>
      <c r="C16" s="145" t="str">
        <f>Heat_map_raw!A11</f>
        <v>65+</v>
      </c>
      <c r="D16" s="145">
        <f t="shared" si="3"/>
        <v>67.5</v>
      </c>
      <c r="E16" s="153">
        <f t="shared" ref="E16:L16" si="12">E15</f>
        <v>0</v>
      </c>
      <c r="F16" s="153">
        <f t="shared" si="12"/>
        <v>0</v>
      </c>
      <c r="G16" s="153">
        <f t="shared" si="12"/>
        <v>0</v>
      </c>
      <c r="H16" s="153">
        <f t="shared" si="12"/>
        <v>0</v>
      </c>
      <c r="I16" s="153">
        <f t="shared" si="12"/>
        <v>0</v>
      </c>
      <c r="J16" s="153">
        <f t="shared" si="12"/>
        <v>0</v>
      </c>
      <c r="K16" s="153">
        <f t="shared" si="12"/>
        <v>0</v>
      </c>
      <c r="L16" s="153">
        <f t="shared" si="12"/>
        <v>0</v>
      </c>
      <c r="M16" s="154">
        <v>490</v>
      </c>
      <c r="N16" s="154">
        <v>1490</v>
      </c>
      <c r="O16" s="154">
        <v>2490</v>
      </c>
      <c r="P16" s="154">
        <v>3490</v>
      </c>
      <c r="Q16" s="154">
        <v>4490</v>
      </c>
      <c r="R16" s="154">
        <v>5490</v>
      </c>
      <c r="S16" s="154">
        <v>6490</v>
      </c>
      <c r="T16" s="154">
        <v>7490</v>
      </c>
      <c r="U16" s="154">
        <v>8490</v>
      </c>
      <c r="V16" s="154">
        <f t="shared" ref="V16:AH16" si="13">U16+1000</f>
        <v>9490</v>
      </c>
      <c r="W16" s="154">
        <f t="shared" si="13"/>
        <v>10490</v>
      </c>
      <c r="X16" s="154">
        <f t="shared" si="13"/>
        <v>11490</v>
      </c>
      <c r="Y16" s="154">
        <f t="shared" si="13"/>
        <v>12490</v>
      </c>
      <c r="Z16" s="154">
        <f t="shared" si="13"/>
        <v>13490</v>
      </c>
      <c r="AA16" s="154">
        <f t="shared" si="13"/>
        <v>14490</v>
      </c>
      <c r="AB16" s="154">
        <f t="shared" si="13"/>
        <v>15490</v>
      </c>
      <c r="AC16" s="154">
        <f t="shared" si="13"/>
        <v>16490</v>
      </c>
      <c r="AD16" s="154">
        <f t="shared" si="13"/>
        <v>17490</v>
      </c>
      <c r="AE16" s="154">
        <f t="shared" si="13"/>
        <v>18490</v>
      </c>
      <c r="AF16" s="154">
        <f t="shared" si="13"/>
        <v>19490</v>
      </c>
      <c r="AG16" s="154">
        <f t="shared" si="13"/>
        <v>20490</v>
      </c>
      <c r="AH16" s="154">
        <f t="shared" si="13"/>
        <v>21490</v>
      </c>
      <c r="AI16" s="154">
        <v>22490</v>
      </c>
    </row>
    <row r="17" spans="1:38" s="59" customFormat="1" ht="15.75" customHeight="1" x14ac:dyDescent="0.15"/>
    <row r="18" spans="1:38" s="59" customFormat="1" ht="15.75" customHeight="1" x14ac:dyDescent="0.15"/>
    <row r="19" spans="1:38" s="59" customFormat="1" ht="15.75" customHeight="1" x14ac:dyDescent="0.15">
      <c r="A19" s="164" t="s">
        <v>107</v>
      </c>
    </row>
    <row r="20" spans="1:38" s="59" customFormat="1" ht="43" x14ac:dyDescent="0.2">
      <c r="A20" s="162" t="s">
        <v>106</v>
      </c>
      <c r="B20" s="145" t="s">
        <v>28</v>
      </c>
      <c r="C20" s="146" t="s">
        <v>29</v>
      </c>
      <c r="D20" s="161" t="s">
        <v>105</v>
      </c>
      <c r="AC20" s="147"/>
    </row>
    <row r="21" spans="1:38" s="59" customFormat="1" ht="15.75" customHeight="1" x14ac:dyDescent="0.15">
      <c r="A21" s="148">
        <f t="shared" ref="A21:A30" si="14">A7</f>
        <v>36434</v>
      </c>
      <c r="C21" s="149" t="str">
        <f t="shared" ref="C21:C30" si="15">C7</f>
        <v>&lt; 25</v>
      </c>
      <c r="D21" s="150">
        <f>Annuity_table_raw!K66</f>
        <v>44.645000000000003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58">
        <f t="shared" ref="M21:AI21" si="16">M7/($D$21+3)</f>
        <v>25.606044705635426</v>
      </c>
      <c r="N21" s="58">
        <f t="shared" si="16"/>
        <v>77.447790953930109</v>
      </c>
      <c r="O21" s="58">
        <f t="shared" si="16"/>
        <v>129.28953720222478</v>
      </c>
      <c r="P21" s="58">
        <f t="shared" si="16"/>
        <v>181.34116906286073</v>
      </c>
      <c r="Q21" s="58">
        <f t="shared" si="16"/>
        <v>232.97302969881414</v>
      </c>
      <c r="R21" s="58">
        <f t="shared" si="16"/>
        <v>284.81477594710879</v>
      </c>
      <c r="S21" s="58">
        <f t="shared" si="16"/>
        <v>336.65652219540351</v>
      </c>
      <c r="T21" s="58">
        <f t="shared" si="16"/>
        <v>388.2883828313569</v>
      </c>
      <c r="U21" s="58">
        <f t="shared" si="16"/>
        <v>440.13012907965157</v>
      </c>
      <c r="V21" s="58">
        <f t="shared" si="16"/>
        <v>491.97187532794624</v>
      </c>
      <c r="W21" s="58">
        <f t="shared" si="16"/>
        <v>544.02350718858224</v>
      </c>
      <c r="X21" s="58">
        <f t="shared" si="16"/>
        <v>595.65536782453557</v>
      </c>
      <c r="Y21" s="58">
        <f t="shared" si="16"/>
        <v>647.4971140728303</v>
      </c>
      <c r="Z21" s="58">
        <f t="shared" si="16"/>
        <v>699.33886032112491</v>
      </c>
      <c r="AA21" s="58">
        <f t="shared" si="16"/>
        <v>750.97072095707836</v>
      </c>
      <c r="AB21" s="58">
        <f t="shared" si="16"/>
        <v>802.81246720537297</v>
      </c>
      <c r="AC21" s="58">
        <f t="shared" si="16"/>
        <v>854.65421345366769</v>
      </c>
      <c r="AD21" s="58">
        <f t="shared" si="16"/>
        <v>906.7058453143037</v>
      </c>
      <c r="AE21" s="58">
        <f t="shared" si="16"/>
        <v>958.33770595025703</v>
      </c>
      <c r="AF21" s="58">
        <f t="shared" si="16"/>
        <v>1010.1794521985518</v>
      </c>
      <c r="AG21" s="58">
        <f t="shared" si="16"/>
        <v>1062.0211984468465</v>
      </c>
      <c r="AH21" s="58">
        <f t="shared" si="16"/>
        <v>1113.6530590827997</v>
      </c>
      <c r="AI21" s="58">
        <f t="shared" si="16"/>
        <v>1165.4948053310945</v>
      </c>
    </row>
    <row r="22" spans="1:38" s="59" customFormat="1" ht="15.75" customHeight="1" x14ac:dyDescent="0.15">
      <c r="A22" s="148">
        <f t="shared" si="14"/>
        <v>34608</v>
      </c>
      <c r="C22" s="149" t="str">
        <f t="shared" si="15"/>
        <v>25-29</v>
      </c>
      <c r="D22" s="150">
        <f>Annuity_table_raw!K61</f>
        <v>43.926000000000002</v>
      </c>
      <c r="E22" s="58">
        <f t="shared" ref="E22:L22" si="17">E21</f>
        <v>0</v>
      </c>
      <c r="F22" s="58">
        <f t="shared" si="17"/>
        <v>0</v>
      </c>
      <c r="G22" s="58">
        <f t="shared" si="17"/>
        <v>0</v>
      </c>
      <c r="H22" s="58">
        <f t="shared" si="17"/>
        <v>0</v>
      </c>
      <c r="I22" s="58">
        <f t="shared" si="17"/>
        <v>0</v>
      </c>
      <c r="J22" s="58">
        <f t="shared" si="17"/>
        <v>0</v>
      </c>
      <c r="K22" s="58">
        <f t="shared" si="17"/>
        <v>0</v>
      </c>
      <c r="L22" s="58">
        <f t="shared" si="17"/>
        <v>0</v>
      </c>
      <c r="M22" s="58">
        <f t="shared" ref="M22:AI22" si="18">M8/($D22+3)</f>
        <v>23.228061202744748</v>
      </c>
      <c r="N22" s="58">
        <f t="shared" si="18"/>
        <v>70.323488045007025</v>
      </c>
      <c r="O22" s="58">
        <f t="shared" si="18"/>
        <v>117.63201636619358</v>
      </c>
      <c r="P22" s="58">
        <f t="shared" si="18"/>
        <v>164.72744320845587</v>
      </c>
      <c r="Q22" s="58">
        <f t="shared" si="18"/>
        <v>211.82287005071814</v>
      </c>
      <c r="R22" s="58">
        <f t="shared" si="18"/>
        <v>259.13139837190471</v>
      </c>
      <c r="S22" s="58">
        <f t="shared" si="18"/>
        <v>306.22682521416698</v>
      </c>
      <c r="T22" s="58">
        <f t="shared" si="18"/>
        <v>353.32225205642925</v>
      </c>
      <c r="U22" s="58">
        <f t="shared" si="18"/>
        <v>400.63078037761579</v>
      </c>
      <c r="V22" s="58">
        <f t="shared" si="18"/>
        <v>447.72620721987806</v>
      </c>
      <c r="W22" s="58">
        <f t="shared" si="18"/>
        <v>494.82163406214039</v>
      </c>
      <c r="X22" s="58">
        <f t="shared" si="18"/>
        <v>542.13016238332693</v>
      </c>
      <c r="Y22" s="58">
        <f t="shared" si="18"/>
        <v>589.22558922558915</v>
      </c>
      <c r="Z22" s="58">
        <f t="shared" si="18"/>
        <v>636.32101606785147</v>
      </c>
      <c r="AA22" s="58">
        <f t="shared" si="18"/>
        <v>683.62954438903807</v>
      </c>
      <c r="AB22" s="58">
        <f t="shared" si="18"/>
        <v>730.72497123130029</v>
      </c>
      <c r="AC22" s="58">
        <f t="shared" si="18"/>
        <v>777.82039807356261</v>
      </c>
      <c r="AD22" s="58">
        <f t="shared" si="18"/>
        <v>825.1289263947491</v>
      </c>
      <c r="AE22" s="58">
        <f t="shared" si="18"/>
        <v>872.01125175808716</v>
      </c>
      <c r="AF22" s="58">
        <f t="shared" si="18"/>
        <v>919.10667860034948</v>
      </c>
      <c r="AG22" s="58">
        <f t="shared" si="18"/>
        <v>966.2021054426117</v>
      </c>
      <c r="AH22" s="58">
        <f t="shared" si="18"/>
        <v>1013.5106337637983</v>
      </c>
      <c r="AI22" s="58">
        <f t="shared" si="18"/>
        <v>1060.6060606060605</v>
      </c>
    </row>
    <row r="23" spans="1:38" s="59" customFormat="1" ht="15.75" customHeight="1" x14ac:dyDescent="0.15">
      <c r="A23" s="148">
        <f t="shared" si="14"/>
        <v>32782</v>
      </c>
      <c r="C23" s="149" t="str">
        <f t="shared" si="15"/>
        <v>30-34</v>
      </c>
      <c r="D23" s="150">
        <f>Annuity_table_raw!K56</f>
        <v>43.198999999999998</v>
      </c>
      <c r="E23" s="58">
        <f t="shared" ref="E23:L23" si="19">E22</f>
        <v>0</v>
      </c>
      <c r="F23" s="58">
        <f t="shared" si="19"/>
        <v>0</v>
      </c>
      <c r="G23" s="58">
        <f t="shared" si="19"/>
        <v>0</v>
      </c>
      <c r="H23" s="58">
        <f t="shared" si="19"/>
        <v>0</v>
      </c>
      <c r="I23" s="58">
        <f t="shared" si="19"/>
        <v>0</v>
      </c>
      <c r="J23" s="58">
        <f t="shared" si="19"/>
        <v>0</v>
      </c>
      <c r="K23" s="58">
        <f t="shared" si="19"/>
        <v>0</v>
      </c>
      <c r="L23" s="58">
        <f t="shared" si="19"/>
        <v>0</v>
      </c>
      <c r="M23" s="58">
        <f t="shared" ref="M23:AI23" si="20">M9/($D23+3)</f>
        <v>21.212580358882228</v>
      </c>
      <c r="N23" s="58">
        <f t="shared" si="20"/>
        <v>64.287105781510419</v>
      </c>
      <c r="O23" s="58">
        <f t="shared" si="20"/>
        <v>106.92872140089612</v>
      </c>
      <c r="P23" s="58">
        <f t="shared" si="20"/>
        <v>150.00324682352434</v>
      </c>
      <c r="Q23" s="58">
        <f t="shared" si="20"/>
        <v>193.07777224615253</v>
      </c>
      <c r="R23" s="58">
        <f t="shared" si="20"/>
        <v>235.93584276715947</v>
      </c>
      <c r="S23" s="58">
        <f t="shared" si="20"/>
        <v>278.79391328816644</v>
      </c>
      <c r="T23" s="58">
        <f t="shared" si="20"/>
        <v>321.65198380917337</v>
      </c>
      <c r="U23" s="58">
        <f t="shared" si="20"/>
        <v>364.72650923180157</v>
      </c>
      <c r="V23" s="58">
        <f t="shared" si="20"/>
        <v>407.36812485118725</v>
      </c>
      <c r="W23" s="58">
        <f t="shared" si="20"/>
        <v>450.44265027381545</v>
      </c>
      <c r="X23" s="58">
        <f t="shared" si="20"/>
        <v>493.51717569644364</v>
      </c>
      <c r="Y23" s="58">
        <f t="shared" si="20"/>
        <v>536.37524621745058</v>
      </c>
      <c r="Z23" s="58">
        <f t="shared" si="20"/>
        <v>579.23331673845757</v>
      </c>
      <c r="AA23" s="58">
        <f t="shared" si="20"/>
        <v>622.09138725946457</v>
      </c>
      <c r="AB23" s="58">
        <f t="shared" si="20"/>
        <v>665.16591268209277</v>
      </c>
      <c r="AC23" s="58">
        <f t="shared" si="20"/>
        <v>708.24043810472097</v>
      </c>
      <c r="AD23" s="58">
        <f t="shared" si="20"/>
        <v>750.88205372410664</v>
      </c>
      <c r="AE23" s="58">
        <f t="shared" si="20"/>
        <v>793.95657914673484</v>
      </c>
      <c r="AF23" s="58">
        <f t="shared" si="20"/>
        <v>836.81464966774172</v>
      </c>
      <c r="AG23" s="58">
        <f t="shared" si="20"/>
        <v>879.67272018874871</v>
      </c>
      <c r="AH23" s="58">
        <f t="shared" si="20"/>
        <v>922.53079070975571</v>
      </c>
      <c r="AI23" s="58">
        <f t="shared" si="20"/>
        <v>965.6053161323839</v>
      </c>
    </row>
    <row r="24" spans="1:38" s="59" customFormat="1" ht="15.75" customHeight="1" x14ac:dyDescent="0.15">
      <c r="A24" s="148">
        <f t="shared" si="14"/>
        <v>30956</v>
      </c>
      <c r="B24" s="151"/>
      <c r="C24" s="152" t="str">
        <f t="shared" si="15"/>
        <v>35-39</v>
      </c>
      <c r="D24" s="150">
        <f>Annuity_table_raw!K51</f>
        <v>42.463000000000001</v>
      </c>
      <c r="E24" s="58">
        <f t="shared" ref="E24:L24" si="21">E23</f>
        <v>0</v>
      </c>
      <c r="F24" s="58">
        <f t="shared" si="21"/>
        <v>0</v>
      </c>
      <c r="G24" s="58">
        <f t="shared" si="21"/>
        <v>0</v>
      </c>
      <c r="H24" s="58">
        <f t="shared" si="21"/>
        <v>0</v>
      </c>
      <c r="I24" s="58">
        <f t="shared" si="21"/>
        <v>0</v>
      </c>
      <c r="J24" s="58">
        <f t="shared" si="21"/>
        <v>0</v>
      </c>
      <c r="K24" s="58">
        <f t="shared" si="21"/>
        <v>0</v>
      </c>
      <c r="L24" s="58">
        <f t="shared" si="21"/>
        <v>0</v>
      </c>
      <c r="M24" s="58">
        <f t="shared" ref="M24:AI24" si="22">M10/($D24+3)</f>
        <v>19.356399709654003</v>
      </c>
      <c r="N24" s="58">
        <f t="shared" si="22"/>
        <v>58.289158216571714</v>
      </c>
      <c r="O24" s="58">
        <f t="shared" si="22"/>
        <v>97.661834898708832</v>
      </c>
      <c r="P24" s="58">
        <f t="shared" si="22"/>
        <v>136.59459340562654</v>
      </c>
      <c r="Q24" s="58">
        <f t="shared" si="22"/>
        <v>175.52735191254428</v>
      </c>
      <c r="R24" s="58">
        <f t="shared" si="22"/>
        <v>214.90002859468137</v>
      </c>
      <c r="S24" s="58">
        <f t="shared" si="22"/>
        <v>253.83278710159911</v>
      </c>
      <c r="T24" s="58">
        <f t="shared" si="22"/>
        <v>292.9855046961265</v>
      </c>
      <c r="U24" s="58">
        <f t="shared" si="22"/>
        <v>332.13822229065391</v>
      </c>
      <c r="V24" s="58">
        <f t="shared" si="22"/>
        <v>371.29093988518133</v>
      </c>
      <c r="W24" s="58">
        <f t="shared" si="22"/>
        <v>410.22369839209904</v>
      </c>
      <c r="X24" s="58">
        <f t="shared" si="22"/>
        <v>449.15645689901675</v>
      </c>
      <c r="Y24" s="58">
        <f t="shared" si="22"/>
        <v>488.52913358115387</v>
      </c>
      <c r="Z24" s="58">
        <f t="shared" si="22"/>
        <v>527.46189208807164</v>
      </c>
      <c r="AA24" s="58">
        <f t="shared" si="22"/>
        <v>566.61460968259905</v>
      </c>
      <c r="AB24" s="58">
        <f t="shared" si="22"/>
        <v>605.76732727712647</v>
      </c>
      <c r="AC24" s="58">
        <f t="shared" si="22"/>
        <v>644.92004487165389</v>
      </c>
      <c r="AD24" s="58">
        <f t="shared" si="22"/>
        <v>683.85280337857159</v>
      </c>
      <c r="AE24" s="58">
        <f t="shared" si="22"/>
        <v>723.22548006070872</v>
      </c>
      <c r="AF24" s="58">
        <f t="shared" si="22"/>
        <v>762.15823856762643</v>
      </c>
      <c r="AG24" s="58">
        <f t="shared" si="22"/>
        <v>801.09099707454413</v>
      </c>
      <c r="AH24" s="58">
        <f t="shared" si="22"/>
        <v>840.24371466907155</v>
      </c>
      <c r="AI24" s="58">
        <f t="shared" si="22"/>
        <v>879.39643226359897</v>
      </c>
      <c r="AJ24" s="151"/>
      <c r="AK24" s="151"/>
      <c r="AL24" s="151"/>
    </row>
    <row r="25" spans="1:38" s="59" customFormat="1" ht="15.75" customHeight="1" x14ac:dyDescent="0.15">
      <c r="A25" s="148">
        <f t="shared" si="14"/>
        <v>29129</v>
      </c>
      <c r="C25" s="149" t="str">
        <f t="shared" si="15"/>
        <v>40-44</v>
      </c>
      <c r="D25" s="150">
        <f>Annuity_table_raw!K46</f>
        <v>41.719000000000001</v>
      </c>
      <c r="E25" s="58">
        <f t="shared" ref="E25:L25" si="23">E24</f>
        <v>0</v>
      </c>
      <c r="F25" s="58">
        <f t="shared" si="23"/>
        <v>0</v>
      </c>
      <c r="G25" s="58">
        <f t="shared" si="23"/>
        <v>0</v>
      </c>
      <c r="H25" s="58">
        <f t="shared" si="23"/>
        <v>0</v>
      </c>
      <c r="I25" s="58">
        <f t="shared" si="23"/>
        <v>0</v>
      </c>
      <c r="J25" s="58">
        <f t="shared" si="23"/>
        <v>0</v>
      </c>
      <c r="K25" s="58">
        <f t="shared" si="23"/>
        <v>0</v>
      </c>
      <c r="L25" s="58">
        <f t="shared" si="23"/>
        <v>0</v>
      </c>
      <c r="M25" s="58">
        <f t="shared" ref="M25:AI25" si="24">M11/($D$25+3)</f>
        <v>17.442250497551377</v>
      </c>
      <c r="N25" s="58">
        <f t="shared" si="24"/>
        <v>53.221225877143944</v>
      </c>
      <c r="O25" s="58">
        <f t="shared" si="24"/>
        <v>88.776582660614054</v>
      </c>
      <c r="P25" s="58">
        <f t="shared" si="24"/>
        <v>124.55555804020662</v>
      </c>
      <c r="Q25" s="58">
        <f t="shared" si="24"/>
        <v>160.11091482367672</v>
      </c>
      <c r="R25" s="58">
        <f t="shared" si="24"/>
        <v>195.88989020326929</v>
      </c>
      <c r="S25" s="58">
        <f t="shared" si="24"/>
        <v>231.22162839061696</v>
      </c>
      <c r="T25" s="58">
        <f t="shared" si="24"/>
        <v>267.00060377020952</v>
      </c>
      <c r="U25" s="58">
        <f t="shared" si="24"/>
        <v>302.55596055367965</v>
      </c>
      <c r="V25" s="58">
        <f t="shared" si="24"/>
        <v>338.11131733714973</v>
      </c>
      <c r="W25" s="58">
        <f t="shared" si="24"/>
        <v>373.89029271674229</v>
      </c>
      <c r="X25" s="58">
        <f t="shared" si="24"/>
        <v>409.22203090408999</v>
      </c>
      <c r="Y25" s="58">
        <f t="shared" si="24"/>
        <v>445.00100628368256</v>
      </c>
      <c r="Z25" s="58">
        <f t="shared" si="24"/>
        <v>480.55636306715263</v>
      </c>
      <c r="AA25" s="58">
        <f t="shared" si="24"/>
        <v>516.33533844674525</v>
      </c>
      <c r="AB25" s="58">
        <f t="shared" si="24"/>
        <v>551.89069523021533</v>
      </c>
      <c r="AC25" s="58">
        <f t="shared" si="24"/>
        <v>587.66967060980789</v>
      </c>
      <c r="AD25" s="58">
        <f t="shared" si="24"/>
        <v>623.00140879715559</v>
      </c>
      <c r="AE25" s="58">
        <f t="shared" si="24"/>
        <v>658.78038417674816</v>
      </c>
      <c r="AF25" s="58">
        <f t="shared" si="24"/>
        <v>694.33574096021823</v>
      </c>
      <c r="AG25" s="58">
        <f t="shared" si="24"/>
        <v>730.1147163398108</v>
      </c>
      <c r="AH25" s="58">
        <f t="shared" si="24"/>
        <v>765.67007312328087</v>
      </c>
      <c r="AI25" s="58">
        <f t="shared" si="24"/>
        <v>801.44904850287344</v>
      </c>
    </row>
    <row r="26" spans="1:38" s="59" customFormat="1" ht="15.75" customHeight="1" x14ac:dyDescent="0.15">
      <c r="A26" s="148">
        <f t="shared" si="14"/>
        <v>27303</v>
      </c>
      <c r="C26" s="149" t="str">
        <f t="shared" si="15"/>
        <v>45-49</v>
      </c>
      <c r="D26" s="150">
        <f>Annuity_table_raw!K41</f>
        <v>40.966999999999999</v>
      </c>
      <c r="E26" s="58">
        <f t="shared" ref="E26:L26" si="25">E25</f>
        <v>0</v>
      </c>
      <c r="F26" s="58">
        <f t="shared" si="25"/>
        <v>0</v>
      </c>
      <c r="G26" s="58">
        <f t="shared" si="25"/>
        <v>0</v>
      </c>
      <c r="H26" s="58">
        <f t="shared" si="25"/>
        <v>0</v>
      </c>
      <c r="I26" s="58">
        <f t="shared" si="25"/>
        <v>0</v>
      </c>
      <c r="J26" s="58">
        <f t="shared" si="25"/>
        <v>0</v>
      </c>
      <c r="K26" s="58">
        <f t="shared" si="25"/>
        <v>0</v>
      </c>
      <c r="L26" s="58">
        <f t="shared" si="25"/>
        <v>0</v>
      </c>
      <c r="M26" s="58">
        <f t="shared" ref="M26:AI26" si="26">M12/($D26+3)</f>
        <v>15.92103168285305</v>
      </c>
      <c r="N26" s="58">
        <f t="shared" si="26"/>
        <v>48.445424977824281</v>
      </c>
      <c r="O26" s="58">
        <f t="shared" si="26"/>
        <v>80.969818272795507</v>
      </c>
      <c r="P26" s="58">
        <f t="shared" si="26"/>
        <v>113.26676825801169</v>
      </c>
      <c r="Q26" s="58">
        <f t="shared" si="26"/>
        <v>145.79116155298291</v>
      </c>
      <c r="R26" s="58">
        <f t="shared" si="26"/>
        <v>178.31555484795416</v>
      </c>
      <c r="S26" s="58">
        <f t="shared" si="26"/>
        <v>211.06739145268043</v>
      </c>
      <c r="T26" s="58">
        <f t="shared" si="26"/>
        <v>243.3643414378966</v>
      </c>
      <c r="U26" s="58">
        <f t="shared" si="26"/>
        <v>275.88873473286782</v>
      </c>
      <c r="V26" s="58">
        <f t="shared" si="26"/>
        <v>308.41312802783909</v>
      </c>
      <c r="W26" s="58">
        <f t="shared" si="26"/>
        <v>340.71007801305524</v>
      </c>
      <c r="X26" s="58">
        <f t="shared" si="26"/>
        <v>373.23447130802646</v>
      </c>
      <c r="Y26" s="58">
        <f t="shared" si="26"/>
        <v>405.75886460299773</v>
      </c>
      <c r="Z26" s="58">
        <f t="shared" si="26"/>
        <v>438.05581458821388</v>
      </c>
      <c r="AA26" s="58">
        <f t="shared" si="26"/>
        <v>470.58020788318515</v>
      </c>
      <c r="AB26" s="58">
        <f t="shared" si="26"/>
        <v>503.10460117815637</v>
      </c>
      <c r="AC26" s="58">
        <f t="shared" si="26"/>
        <v>535.40155116337257</v>
      </c>
      <c r="AD26" s="58">
        <f t="shared" si="26"/>
        <v>567.92594445834379</v>
      </c>
      <c r="AE26" s="58">
        <f t="shared" si="26"/>
        <v>600.45033775331501</v>
      </c>
      <c r="AF26" s="58">
        <f t="shared" si="26"/>
        <v>633.20217435804125</v>
      </c>
      <c r="AG26" s="58">
        <f t="shared" si="26"/>
        <v>665.49912434325745</v>
      </c>
      <c r="AH26" s="58">
        <f t="shared" si="26"/>
        <v>698.02351763822867</v>
      </c>
      <c r="AI26" s="58">
        <f t="shared" si="26"/>
        <v>730.54791093319989</v>
      </c>
    </row>
    <row r="27" spans="1:38" s="59" customFormat="1" ht="15.75" customHeight="1" x14ac:dyDescent="0.15">
      <c r="A27" s="148">
        <f t="shared" si="14"/>
        <v>25477</v>
      </c>
      <c r="C27" s="149" t="str">
        <f t="shared" si="15"/>
        <v>50-54</v>
      </c>
      <c r="D27" s="150">
        <f>Annuity_table_raw!K36</f>
        <v>40.215000000000003</v>
      </c>
      <c r="E27" s="58">
        <f t="shared" ref="E27:L27" si="27">E26</f>
        <v>0</v>
      </c>
      <c r="F27" s="58">
        <f t="shared" si="27"/>
        <v>0</v>
      </c>
      <c r="G27" s="58">
        <f t="shared" si="27"/>
        <v>0</v>
      </c>
      <c r="H27" s="58">
        <f t="shared" si="27"/>
        <v>0</v>
      </c>
      <c r="I27" s="58">
        <f t="shared" si="27"/>
        <v>0</v>
      </c>
      <c r="J27" s="58">
        <f t="shared" si="27"/>
        <v>0</v>
      </c>
      <c r="K27" s="58">
        <f t="shared" si="27"/>
        <v>0</v>
      </c>
      <c r="L27" s="58">
        <f t="shared" si="27"/>
        <v>0</v>
      </c>
      <c r="M27" s="58">
        <f t="shared" ref="M27:AI27" si="28">M13/($D27+3)</f>
        <v>14.346870299664467</v>
      </c>
      <c r="N27" s="58">
        <f t="shared" si="28"/>
        <v>43.966215434455627</v>
      </c>
      <c r="O27" s="58">
        <f t="shared" si="28"/>
        <v>73.58556056924678</v>
      </c>
      <c r="P27" s="58">
        <f t="shared" si="28"/>
        <v>103.20490570403794</v>
      </c>
      <c r="Q27" s="58">
        <f t="shared" si="28"/>
        <v>132.8242508388291</v>
      </c>
      <c r="R27" s="58">
        <f t="shared" si="28"/>
        <v>162.44359597362026</v>
      </c>
      <c r="S27" s="58">
        <f t="shared" si="28"/>
        <v>192.06294110841142</v>
      </c>
      <c r="T27" s="58">
        <f t="shared" si="28"/>
        <v>221.68228624320258</v>
      </c>
      <c r="U27" s="58">
        <f t="shared" si="28"/>
        <v>251.30163137799374</v>
      </c>
      <c r="V27" s="58">
        <f t="shared" si="28"/>
        <v>280.92097651278488</v>
      </c>
      <c r="W27" s="58">
        <f t="shared" si="28"/>
        <v>310.54032164757604</v>
      </c>
      <c r="X27" s="58">
        <f t="shared" si="28"/>
        <v>340.1596667823672</v>
      </c>
      <c r="Y27" s="58">
        <f t="shared" si="28"/>
        <v>369.77901191715836</v>
      </c>
      <c r="Z27" s="58">
        <f t="shared" si="28"/>
        <v>399.39835705194952</v>
      </c>
      <c r="AA27" s="58">
        <f t="shared" si="28"/>
        <v>429.01770218674068</v>
      </c>
      <c r="AB27" s="58">
        <f t="shared" si="28"/>
        <v>458.63704732153184</v>
      </c>
      <c r="AC27" s="58">
        <f t="shared" si="28"/>
        <v>488.256392456323</v>
      </c>
      <c r="AD27" s="58">
        <f t="shared" si="28"/>
        <v>517.8757375911141</v>
      </c>
      <c r="AE27" s="58">
        <f t="shared" si="28"/>
        <v>547.49508272590526</v>
      </c>
      <c r="AF27" s="58">
        <f t="shared" si="28"/>
        <v>577.11442786069642</v>
      </c>
      <c r="AG27" s="58">
        <f t="shared" si="28"/>
        <v>606.73377299548758</v>
      </c>
      <c r="AH27" s="58">
        <f t="shared" si="28"/>
        <v>636.35311813027874</v>
      </c>
      <c r="AI27" s="58">
        <f t="shared" si="28"/>
        <v>665.9724632650699</v>
      </c>
    </row>
    <row r="28" spans="1:38" s="59" customFormat="1" ht="15.75" customHeight="1" x14ac:dyDescent="0.15">
      <c r="A28" s="148">
        <f t="shared" si="14"/>
        <v>23651</v>
      </c>
      <c r="C28" s="149" t="str">
        <f t="shared" si="15"/>
        <v>55-59</v>
      </c>
      <c r="D28" s="150">
        <f>Annuity_table_raw!K31</f>
        <v>39.518999999999998</v>
      </c>
      <c r="E28" s="58">
        <f t="shared" ref="E28:L28" si="29">E27</f>
        <v>0</v>
      </c>
      <c r="F28" s="58">
        <f t="shared" si="29"/>
        <v>0</v>
      </c>
      <c r="G28" s="58">
        <f t="shared" si="29"/>
        <v>0</v>
      </c>
      <c r="H28" s="58">
        <f t="shared" si="29"/>
        <v>0</v>
      </c>
      <c r="I28" s="58">
        <f t="shared" si="29"/>
        <v>0</v>
      </c>
      <c r="J28" s="58">
        <f t="shared" si="29"/>
        <v>0</v>
      </c>
      <c r="K28" s="58">
        <f t="shared" si="29"/>
        <v>0</v>
      </c>
      <c r="L28" s="58">
        <f t="shared" si="29"/>
        <v>0</v>
      </c>
      <c r="M28" s="58">
        <f t="shared" ref="M28:AI28" si="30">M14/($D28+3)</f>
        <v>13.405771537430326</v>
      </c>
      <c r="N28" s="58">
        <f t="shared" si="30"/>
        <v>40.452503586631863</v>
      </c>
      <c r="O28" s="58">
        <f t="shared" si="30"/>
        <v>67.264046661492515</v>
      </c>
      <c r="P28" s="58">
        <f t="shared" si="30"/>
        <v>94.310778710694052</v>
      </c>
      <c r="Q28" s="58">
        <f t="shared" si="30"/>
        <v>121.35751075989558</v>
      </c>
      <c r="R28" s="58">
        <f t="shared" si="30"/>
        <v>148.16905383475623</v>
      </c>
      <c r="S28" s="58">
        <f t="shared" si="30"/>
        <v>175.21578588395778</v>
      </c>
      <c r="T28" s="58">
        <f t="shared" si="30"/>
        <v>202.2625179331593</v>
      </c>
      <c r="U28" s="58">
        <f t="shared" si="30"/>
        <v>229.07406100801995</v>
      </c>
      <c r="V28" s="58">
        <f t="shared" si="30"/>
        <v>256.12079305722148</v>
      </c>
      <c r="W28" s="58">
        <f t="shared" si="30"/>
        <v>283.167525106423</v>
      </c>
      <c r="X28" s="58">
        <f t="shared" si="30"/>
        <v>310.44944612996545</v>
      </c>
      <c r="Y28" s="58">
        <f t="shared" si="30"/>
        <v>337.2609892048261</v>
      </c>
      <c r="Z28" s="58">
        <f t="shared" si="30"/>
        <v>364.30772125402763</v>
      </c>
      <c r="AA28" s="58">
        <f t="shared" si="30"/>
        <v>391.35445330322915</v>
      </c>
      <c r="AB28" s="58">
        <f t="shared" si="30"/>
        <v>418.1659963780898</v>
      </c>
      <c r="AC28" s="58">
        <f t="shared" si="30"/>
        <v>445.21272842729132</v>
      </c>
      <c r="AD28" s="58">
        <f t="shared" si="30"/>
        <v>472.2594604764929</v>
      </c>
      <c r="AE28" s="58">
        <f t="shared" si="30"/>
        <v>499.07100355135356</v>
      </c>
      <c r="AF28" s="58">
        <f t="shared" si="30"/>
        <v>526.11773560055508</v>
      </c>
      <c r="AG28" s="58">
        <f t="shared" si="30"/>
        <v>553.1644676497566</v>
      </c>
      <c r="AH28" s="58">
        <f t="shared" si="30"/>
        <v>579.97601072461725</v>
      </c>
      <c r="AI28" s="58">
        <f t="shared" si="30"/>
        <v>607.02274277381878</v>
      </c>
    </row>
    <row r="29" spans="1:38" s="59" customFormat="1" ht="15.75" customHeight="1" x14ac:dyDescent="0.15">
      <c r="A29" s="148">
        <f t="shared" si="14"/>
        <v>21824</v>
      </c>
      <c r="C29" s="149" t="str">
        <f t="shared" si="15"/>
        <v>60-64</v>
      </c>
      <c r="D29" s="150">
        <f>Annuity_table_raw!K26</f>
        <v>38.85</v>
      </c>
      <c r="E29" s="58">
        <f t="shared" ref="E29:L29" si="31">E28</f>
        <v>0</v>
      </c>
      <c r="F29" s="58">
        <f t="shared" si="31"/>
        <v>0</v>
      </c>
      <c r="G29" s="58">
        <f t="shared" si="31"/>
        <v>0</v>
      </c>
      <c r="H29" s="58">
        <f t="shared" si="31"/>
        <v>0</v>
      </c>
      <c r="I29" s="58">
        <f t="shared" si="31"/>
        <v>0</v>
      </c>
      <c r="J29" s="58">
        <f t="shared" si="31"/>
        <v>0</v>
      </c>
      <c r="K29" s="58">
        <f t="shared" si="31"/>
        <v>0</v>
      </c>
      <c r="L29" s="58">
        <f t="shared" si="31"/>
        <v>0</v>
      </c>
      <c r="M29" s="58">
        <f t="shared" ref="M29:AI29" si="32">M15/($D29+3)</f>
        <v>12.425328554360812</v>
      </c>
      <c r="N29" s="58">
        <f t="shared" si="32"/>
        <v>37.275985663082437</v>
      </c>
      <c r="O29" s="58">
        <f t="shared" si="32"/>
        <v>62.126642771804057</v>
      </c>
      <c r="P29" s="58">
        <f t="shared" si="32"/>
        <v>87.216248506571091</v>
      </c>
      <c r="Q29" s="58">
        <f t="shared" si="32"/>
        <v>112.06690561529271</v>
      </c>
      <c r="R29" s="58">
        <f t="shared" si="32"/>
        <v>136.91756272401435</v>
      </c>
      <c r="S29" s="58">
        <f t="shared" si="32"/>
        <v>162.00716845878136</v>
      </c>
      <c r="T29" s="58">
        <f t="shared" si="32"/>
        <v>186.85782556750297</v>
      </c>
      <c r="U29" s="58">
        <f t="shared" si="32"/>
        <v>212.1863799283154</v>
      </c>
      <c r="V29" s="58">
        <f t="shared" si="32"/>
        <v>237.03703703703704</v>
      </c>
      <c r="W29" s="58">
        <f t="shared" si="32"/>
        <v>261.88769414575864</v>
      </c>
      <c r="X29" s="58">
        <f t="shared" si="32"/>
        <v>286.97729988052566</v>
      </c>
      <c r="Y29" s="58">
        <f t="shared" si="32"/>
        <v>311.8279569892473</v>
      </c>
      <c r="Z29" s="58">
        <f t="shared" si="32"/>
        <v>336.67861409796893</v>
      </c>
      <c r="AA29" s="58">
        <f t="shared" si="32"/>
        <v>361.76821983273595</v>
      </c>
      <c r="AB29" s="58">
        <f t="shared" si="32"/>
        <v>386.61887694145759</v>
      </c>
      <c r="AC29" s="58">
        <f t="shared" si="32"/>
        <v>411.46953405017922</v>
      </c>
      <c r="AD29" s="58">
        <f t="shared" si="32"/>
        <v>436.79808841099162</v>
      </c>
      <c r="AE29" s="58">
        <f t="shared" si="32"/>
        <v>461.64874551971326</v>
      </c>
      <c r="AF29" s="58">
        <f t="shared" si="32"/>
        <v>486.49940262843489</v>
      </c>
      <c r="AG29" s="58">
        <f t="shared" si="32"/>
        <v>511.58900836320191</v>
      </c>
      <c r="AH29" s="58">
        <f t="shared" si="32"/>
        <v>536.43966547192349</v>
      </c>
      <c r="AI29" s="58">
        <f t="shared" si="32"/>
        <v>561.52927120669051</v>
      </c>
    </row>
    <row r="30" spans="1:38" s="59" customFormat="1" ht="15.75" customHeight="1" x14ac:dyDescent="0.15">
      <c r="A30" s="148">
        <f t="shared" si="14"/>
        <v>19998</v>
      </c>
      <c r="C30" s="149" t="str">
        <f t="shared" si="15"/>
        <v>65+</v>
      </c>
      <c r="D30" s="150">
        <f>Annuity_table_raw!K21</f>
        <v>38.18</v>
      </c>
      <c r="E30" s="58">
        <f t="shared" ref="E30:L30" si="33">E29</f>
        <v>0</v>
      </c>
      <c r="F30" s="58">
        <f t="shared" si="33"/>
        <v>0</v>
      </c>
      <c r="G30" s="58">
        <f t="shared" si="33"/>
        <v>0</v>
      </c>
      <c r="H30" s="58">
        <f t="shared" si="33"/>
        <v>0</v>
      </c>
      <c r="I30" s="58">
        <f t="shared" si="33"/>
        <v>0</v>
      </c>
      <c r="J30" s="58">
        <f t="shared" si="33"/>
        <v>0</v>
      </c>
      <c r="K30" s="58">
        <f t="shared" si="33"/>
        <v>0</v>
      </c>
      <c r="L30" s="58">
        <f t="shared" si="33"/>
        <v>0</v>
      </c>
      <c r="M30" s="58">
        <f t="shared" ref="M30:AI30" si="34">M16/($D$30+3)</f>
        <v>11.898980087421078</v>
      </c>
      <c r="N30" s="58">
        <f t="shared" si="34"/>
        <v>36.182612918892666</v>
      </c>
      <c r="O30" s="58">
        <f t="shared" si="34"/>
        <v>60.466245750364251</v>
      </c>
      <c r="P30" s="58">
        <f t="shared" si="34"/>
        <v>84.749878581835844</v>
      </c>
      <c r="Q30" s="58">
        <f t="shared" si="34"/>
        <v>109.03351141330744</v>
      </c>
      <c r="R30" s="58">
        <f t="shared" si="34"/>
        <v>133.31714424477903</v>
      </c>
      <c r="S30" s="58">
        <f t="shared" si="34"/>
        <v>157.60077707625061</v>
      </c>
      <c r="T30" s="58">
        <f t="shared" si="34"/>
        <v>181.88440990772219</v>
      </c>
      <c r="U30" s="58">
        <f t="shared" si="34"/>
        <v>206.16804273919379</v>
      </c>
      <c r="V30" s="58">
        <f t="shared" si="34"/>
        <v>230.45167557066537</v>
      </c>
      <c r="W30" s="58">
        <f t="shared" si="34"/>
        <v>254.73530840213695</v>
      </c>
      <c r="X30" s="58">
        <f t="shared" si="34"/>
        <v>279.01894123360853</v>
      </c>
      <c r="Y30" s="58">
        <f t="shared" si="34"/>
        <v>303.30257406508014</v>
      </c>
      <c r="Z30" s="58">
        <f t="shared" si="34"/>
        <v>327.58620689655174</v>
      </c>
      <c r="AA30" s="58">
        <f t="shared" si="34"/>
        <v>351.86983972802329</v>
      </c>
      <c r="AB30" s="58">
        <f t="shared" si="34"/>
        <v>376.1534725594949</v>
      </c>
      <c r="AC30" s="58">
        <f t="shared" si="34"/>
        <v>400.43710539096651</v>
      </c>
      <c r="AD30" s="58">
        <f t="shared" si="34"/>
        <v>424.72073822243806</v>
      </c>
      <c r="AE30" s="58">
        <f t="shared" si="34"/>
        <v>449.00437105390967</v>
      </c>
      <c r="AF30" s="58">
        <f t="shared" si="34"/>
        <v>473.28800388538127</v>
      </c>
      <c r="AG30" s="58">
        <f t="shared" si="34"/>
        <v>497.57163671685282</v>
      </c>
      <c r="AH30" s="58">
        <f t="shared" si="34"/>
        <v>521.85526954832449</v>
      </c>
      <c r="AI30" s="58">
        <f t="shared" si="34"/>
        <v>546.13890237979604</v>
      </c>
    </row>
    <row r="31" spans="1:38" ht="15.75" customHeight="1" x14ac:dyDescent="0.15">
      <c r="M31" s="18"/>
    </row>
    <row r="36" spans="2:10" ht="15.75" customHeight="1" x14ac:dyDescent="0.15">
      <c r="B36" s="230" t="s">
        <v>121</v>
      </c>
      <c r="J36" s="230" t="s">
        <v>122</v>
      </c>
    </row>
  </sheetData>
  <pageMargins left="0.7" right="0.7" top="0.75" bottom="0.75" header="0.3" footer="0.3"/>
  <ignoredErrors>
    <ignoredError sqref="M25 N25:AI25" formula="1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3A21F-BF8C-AF48-BB1A-2136DAE26609}">
  <dimension ref="A1:AJ136"/>
  <sheetViews>
    <sheetView topLeftCell="Q1" workbookViewId="0">
      <selection activeCell="B19" sqref="B19:AF136"/>
    </sheetView>
  </sheetViews>
  <sheetFormatPr baseColWidth="10" defaultRowHeight="13" x14ac:dyDescent="0.15"/>
  <cols>
    <col min="1" max="1" width="32.5" customWidth="1"/>
  </cols>
  <sheetData>
    <row r="1" spans="1:36" x14ac:dyDescent="0.15">
      <c r="A1" s="230" t="s">
        <v>115</v>
      </c>
    </row>
    <row r="4" spans="1:36" x14ac:dyDescent="0.15">
      <c r="A4" s="230" t="s">
        <v>116</v>
      </c>
    </row>
    <row r="5" spans="1:36" x14ac:dyDescent="0.15">
      <c r="A5" s="246">
        <f>Heat_map_raw!A1</f>
        <v>0</v>
      </c>
      <c r="B5" s="229" t="str">
        <f>Heat_map_raw!B1</f>
        <v>0–5k</v>
      </c>
      <c r="C5" s="229" t="str">
        <f>Heat_map_raw!C1</f>
        <v>£5–10k</v>
      </c>
      <c r="D5" s="229" t="str">
        <f>Heat_map_raw!D1</f>
        <v>£10–15k</v>
      </c>
      <c r="E5" s="229" t="str">
        <f>Heat_map_raw!E1</f>
        <v>£15–20k</v>
      </c>
      <c r="F5" s="229" t="str">
        <f>Heat_map_raw!F1</f>
        <v>£20–25k</v>
      </c>
      <c r="G5" s="229" t="str">
        <f>Heat_map_raw!G1</f>
        <v>£25–30k</v>
      </c>
      <c r="H5" s="229" t="str">
        <f>Heat_map_raw!H1</f>
        <v>£30–35k</v>
      </c>
      <c r="I5" s="229" t="str">
        <f>Heat_map_raw!I1</f>
        <v>£35–40k</v>
      </c>
      <c r="J5" s="229" t="str">
        <f>Heat_map_raw!J1</f>
        <v>£40–45k</v>
      </c>
      <c r="K5" s="229" t="str">
        <f>Heat_map_raw!K1</f>
        <v>£45–50k</v>
      </c>
      <c r="L5" s="229" t="str">
        <f>Heat_map_raw!L1</f>
        <v>£50–55k</v>
      </c>
      <c r="M5" s="229" t="str">
        <f>Heat_map_raw!M1</f>
        <v>£55–60k</v>
      </c>
      <c r="N5" s="229" t="str">
        <f>Heat_map_raw!N1</f>
        <v>£60–65k</v>
      </c>
      <c r="O5" s="229" t="str">
        <f>Heat_map_raw!O1</f>
        <v>£65–70k</v>
      </c>
      <c r="P5" s="229" t="str">
        <f>Heat_map_raw!P1</f>
        <v>£70–75k</v>
      </c>
      <c r="Q5" s="229" t="str">
        <f>Heat_map_raw!Q1</f>
        <v>£75–80k</v>
      </c>
      <c r="R5" s="229" t="str">
        <f>Heat_map_raw!R1</f>
        <v>£80–85k</v>
      </c>
      <c r="S5" s="229" t="str">
        <f>Heat_map_raw!S1</f>
        <v>£85–90k</v>
      </c>
      <c r="T5" s="229" t="str">
        <f>Heat_map_raw!T1</f>
        <v>£90–95k</v>
      </c>
      <c r="U5" s="229" t="str">
        <f>Heat_map_raw!U1</f>
        <v>£95–100k</v>
      </c>
      <c r="V5" s="229" t="str">
        <f>Heat_map_raw!V1</f>
        <v>£100–105k</v>
      </c>
      <c r="W5" s="229" t="str">
        <f>Heat_map_raw!W1</f>
        <v>£105–110k</v>
      </c>
      <c r="X5" s="229" t="str">
        <f>Heat_map_raw!X1</f>
        <v>£110–115k</v>
      </c>
      <c r="Y5" s="229" t="str">
        <f>Heat_map_raw!Y1</f>
        <v>£115–120k</v>
      </c>
      <c r="Z5" s="229" t="str">
        <f>Heat_map_raw!Z1</f>
        <v>£120–125k</v>
      </c>
      <c r="AA5" s="229" t="str">
        <f>Heat_map_raw!AA1</f>
        <v>£125–130k</v>
      </c>
      <c r="AB5" s="229" t="str">
        <f>Heat_map_raw!AB1</f>
        <v>£130–135k</v>
      </c>
      <c r="AC5" s="229" t="str">
        <f>Heat_map_raw!AC1</f>
        <v>£135–140k</v>
      </c>
      <c r="AD5" s="229" t="str">
        <f>Heat_map_raw!AD1</f>
        <v>£140–145k</v>
      </c>
      <c r="AE5" s="229" t="str">
        <f>Heat_map_raw!AE1</f>
        <v>£145–150k</v>
      </c>
      <c r="AF5" s="229" t="str">
        <f>Heat_map_raw!AF1</f>
        <v>£150+</v>
      </c>
    </row>
    <row r="6" spans="1:36" x14ac:dyDescent="0.15">
      <c r="A6" s="246" t="str">
        <f>Heat_map_raw!A2</f>
        <v>&lt; 25</v>
      </c>
      <c r="B6">
        <f>Heat_map_raw!B2</f>
        <v>321</v>
      </c>
      <c r="C6" s="229">
        <f>Heat_map_raw!C2</f>
        <v>120</v>
      </c>
      <c r="D6" s="229">
        <f>Heat_map_raw!D2</f>
        <v>122</v>
      </c>
      <c r="E6" s="229">
        <f>Heat_map_raw!E2</f>
        <v>154</v>
      </c>
      <c r="F6" s="229">
        <f>Heat_map_raw!F2</f>
        <v>219</v>
      </c>
      <c r="G6" s="229">
        <f>Heat_map_raw!G2</f>
        <v>381</v>
      </c>
      <c r="H6" s="229">
        <f>Heat_map_raw!H2</f>
        <v>305</v>
      </c>
      <c r="I6" s="229">
        <f>Heat_map_raw!I2</f>
        <v>91</v>
      </c>
      <c r="J6" s="229">
        <f>Heat_map_raw!J2</f>
        <v>20</v>
      </c>
      <c r="K6" s="229">
        <f>Heat_map_raw!K2</f>
        <v>5</v>
      </c>
      <c r="L6" s="229">
        <f>Heat_map_raw!L2</f>
        <v>0</v>
      </c>
      <c r="M6" s="229">
        <f>Heat_map_raw!M2</f>
        <v>0</v>
      </c>
      <c r="N6" s="229">
        <f>Heat_map_raw!N2</f>
        <v>0</v>
      </c>
      <c r="O6" s="229">
        <f>Heat_map_raw!O2</f>
        <v>0</v>
      </c>
      <c r="P6" s="229">
        <f>Heat_map_raw!P2</f>
        <v>0</v>
      </c>
      <c r="Q6" s="229">
        <f>Heat_map_raw!Q2</f>
        <v>0</v>
      </c>
      <c r="R6" s="229">
        <f>Heat_map_raw!R2</f>
        <v>0</v>
      </c>
      <c r="S6" s="229">
        <f>Heat_map_raw!S2</f>
        <v>0</v>
      </c>
      <c r="T6" s="229">
        <f>Heat_map_raw!T2</f>
        <v>0</v>
      </c>
      <c r="U6" s="229">
        <f>Heat_map_raw!U2</f>
        <v>0</v>
      </c>
      <c r="V6" s="229">
        <f>Heat_map_raw!V2</f>
        <v>0</v>
      </c>
      <c r="W6" s="229">
        <f>Heat_map_raw!W2</f>
        <v>0</v>
      </c>
      <c r="X6" s="229">
        <f>Heat_map_raw!X2</f>
        <v>0</v>
      </c>
      <c r="Y6" s="229">
        <f>Heat_map_raw!Y2</f>
        <v>0</v>
      </c>
      <c r="Z6" s="229">
        <f>Heat_map_raw!Z2</f>
        <v>0</v>
      </c>
      <c r="AA6" s="229">
        <f>Heat_map_raw!AA2</f>
        <v>0</v>
      </c>
      <c r="AB6" s="229">
        <f>Heat_map_raw!AB2</f>
        <v>0</v>
      </c>
      <c r="AC6" s="229">
        <f>Heat_map_raw!AC2</f>
        <v>0</v>
      </c>
      <c r="AD6" s="229">
        <f>Heat_map_raw!AD2</f>
        <v>0</v>
      </c>
      <c r="AE6" s="229">
        <f>Heat_map_raw!AE2</f>
        <v>0</v>
      </c>
      <c r="AF6" s="229">
        <f>Heat_map_raw!AF2</f>
        <v>0</v>
      </c>
    </row>
    <row r="7" spans="1:36" x14ac:dyDescent="0.15">
      <c r="A7" s="246" t="str">
        <f>Heat_map_raw!A3</f>
        <v>25-29</v>
      </c>
      <c r="B7" s="229">
        <f>Heat_map_raw!B3</f>
        <v>1292</v>
      </c>
      <c r="C7" s="229">
        <f>Heat_map_raw!C3</f>
        <v>721</v>
      </c>
      <c r="D7" s="229">
        <f>Heat_map_raw!D3</f>
        <v>483</v>
      </c>
      <c r="E7" s="229">
        <f>Heat_map_raw!E3</f>
        <v>466</v>
      </c>
      <c r="F7" s="229">
        <f>Heat_map_raw!F3</f>
        <v>647</v>
      </c>
      <c r="G7" s="229">
        <f>Heat_map_raw!G3</f>
        <v>1209</v>
      </c>
      <c r="H7" s="229">
        <f>Heat_map_raw!H3</f>
        <v>3588</v>
      </c>
      <c r="I7" s="229">
        <f>Heat_map_raw!I3</f>
        <v>1722</v>
      </c>
      <c r="J7" s="229">
        <f>Heat_map_raw!J3</f>
        <v>658</v>
      </c>
      <c r="K7" s="229">
        <f>Heat_map_raw!K3</f>
        <v>247</v>
      </c>
      <c r="L7" s="229">
        <f>Heat_map_raw!L3</f>
        <v>64</v>
      </c>
      <c r="M7" s="229">
        <f>Heat_map_raw!M3</f>
        <v>31</v>
      </c>
      <c r="N7" s="229">
        <f>Heat_map_raw!N3</f>
        <v>16</v>
      </c>
      <c r="O7" s="229">
        <f>Heat_map_raw!O3</f>
        <v>7</v>
      </c>
      <c r="P7" s="229">
        <f>Heat_map_raw!P3</f>
        <v>7</v>
      </c>
      <c r="Q7" s="229">
        <f>Heat_map_raw!Q3</f>
        <v>7</v>
      </c>
      <c r="R7" s="229">
        <f>Heat_map_raw!R3</f>
        <v>0</v>
      </c>
      <c r="S7" s="229">
        <f>Heat_map_raw!S3</f>
        <v>0</v>
      </c>
      <c r="T7" s="229">
        <f>Heat_map_raw!T3</f>
        <v>0</v>
      </c>
      <c r="U7" s="229">
        <f>Heat_map_raw!U3</f>
        <v>0</v>
      </c>
      <c r="V7" s="229">
        <f>Heat_map_raw!V3</f>
        <v>0</v>
      </c>
      <c r="W7" s="229">
        <f>Heat_map_raw!W3</f>
        <v>0</v>
      </c>
      <c r="X7" s="229">
        <f>Heat_map_raw!X3</f>
        <v>0</v>
      </c>
      <c r="Y7" s="229">
        <f>Heat_map_raw!Y3</f>
        <v>0</v>
      </c>
      <c r="Z7" s="229">
        <f>Heat_map_raw!Z3</f>
        <v>0</v>
      </c>
      <c r="AA7" s="229">
        <f>Heat_map_raw!AA3</f>
        <v>0</v>
      </c>
      <c r="AB7" s="229">
        <f>Heat_map_raw!AB3</f>
        <v>0</v>
      </c>
      <c r="AC7" s="229">
        <f>Heat_map_raw!AC3</f>
        <v>0</v>
      </c>
      <c r="AD7" s="229">
        <f>Heat_map_raw!AD3</f>
        <v>0</v>
      </c>
      <c r="AE7" s="229">
        <f>Heat_map_raw!AE3</f>
        <v>0</v>
      </c>
      <c r="AF7" s="229">
        <f>Heat_map_raw!AF3</f>
        <v>0</v>
      </c>
    </row>
    <row r="8" spans="1:36" x14ac:dyDescent="0.15">
      <c r="A8" s="246" t="str">
        <f>Heat_map_raw!A4</f>
        <v>30-34</v>
      </c>
      <c r="B8" s="229">
        <f>Heat_map_raw!B4</f>
        <v>1029</v>
      </c>
      <c r="C8" s="229">
        <f>Heat_map_raw!C4</f>
        <v>893</v>
      </c>
      <c r="D8" s="229">
        <f>Heat_map_raw!D4</f>
        <v>698</v>
      </c>
      <c r="E8" s="229">
        <f>Heat_map_raw!E4</f>
        <v>787</v>
      </c>
      <c r="F8" s="229">
        <f>Heat_map_raw!F4</f>
        <v>979</v>
      </c>
      <c r="G8" s="229">
        <f>Heat_map_raw!G4</f>
        <v>1388</v>
      </c>
      <c r="H8" s="229">
        <f>Heat_map_raw!H4</f>
        <v>5863</v>
      </c>
      <c r="I8" s="229">
        <f>Heat_map_raw!I4</f>
        <v>6187</v>
      </c>
      <c r="J8" s="229">
        <f>Heat_map_raw!J4</f>
        <v>4283</v>
      </c>
      <c r="K8" s="229">
        <f>Heat_map_raw!K4</f>
        <v>2446</v>
      </c>
      <c r="L8" s="229">
        <f>Heat_map_raw!L4</f>
        <v>782</v>
      </c>
      <c r="M8" s="229">
        <f>Heat_map_raw!M4</f>
        <v>415</v>
      </c>
      <c r="N8" s="229">
        <f>Heat_map_raw!N4</f>
        <v>156</v>
      </c>
      <c r="O8" s="229">
        <f>Heat_map_raw!O4</f>
        <v>73</v>
      </c>
      <c r="P8" s="229">
        <f>Heat_map_raw!P4</f>
        <v>52</v>
      </c>
      <c r="Q8" s="229">
        <f>Heat_map_raw!Q4</f>
        <v>23</v>
      </c>
      <c r="R8" s="229">
        <f>Heat_map_raw!R4</f>
        <v>19</v>
      </c>
      <c r="S8" s="229">
        <f>Heat_map_raw!S4</f>
        <v>8</v>
      </c>
      <c r="T8" s="229">
        <f>Heat_map_raw!T4</f>
        <v>17</v>
      </c>
      <c r="U8" s="229">
        <f>Heat_map_raw!U4</f>
        <v>10</v>
      </c>
      <c r="V8" s="229">
        <f>Heat_map_raw!V4</f>
        <v>8</v>
      </c>
      <c r="W8" s="229">
        <f>Heat_map_raw!W4</f>
        <v>0</v>
      </c>
      <c r="X8" s="229">
        <f>Heat_map_raw!X4</f>
        <v>11</v>
      </c>
      <c r="Y8" s="229">
        <f>Heat_map_raw!Y4</f>
        <v>0</v>
      </c>
      <c r="Z8" s="229">
        <f>Heat_map_raw!Z4</f>
        <v>5</v>
      </c>
      <c r="AA8" s="229">
        <f>Heat_map_raw!AA4</f>
        <v>0</v>
      </c>
      <c r="AB8" s="229">
        <f>Heat_map_raw!AB4</f>
        <v>0</v>
      </c>
      <c r="AC8" s="229">
        <f>Heat_map_raw!AC4</f>
        <v>0</v>
      </c>
      <c r="AD8" s="229">
        <f>Heat_map_raw!AD4</f>
        <v>0</v>
      </c>
      <c r="AE8" s="229">
        <f>Heat_map_raw!AE4</f>
        <v>0</v>
      </c>
      <c r="AF8" s="229">
        <f>Heat_map_raw!AF4</f>
        <v>16</v>
      </c>
    </row>
    <row r="9" spans="1:36" x14ac:dyDescent="0.15">
      <c r="A9" s="246" t="str">
        <f>Heat_map_raw!A5</f>
        <v>35-39</v>
      </c>
      <c r="B9" s="229">
        <f>Heat_map_raw!B5</f>
        <v>711</v>
      </c>
      <c r="C9" s="229">
        <f>Heat_map_raw!C5</f>
        <v>779</v>
      </c>
      <c r="D9" s="229">
        <f>Heat_map_raw!D5</f>
        <v>681</v>
      </c>
      <c r="E9" s="229">
        <f>Heat_map_raw!E5</f>
        <v>971</v>
      </c>
      <c r="F9" s="229">
        <f>Heat_map_raw!F5</f>
        <v>1276</v>
      </c>
      <c r="G9" s="229">
        <f>Heat_map_raw!G5</f>
        <v>1441</v>
      </c>
      <c r="H9" s="229">
        <f>Heat_map_raw!H5</f>
        <v>3773</v>
      </c>
      <c r="I9" s="229">
        <f>Heat_map_raw!I5</f>
        <v>4804</v>
      </c>
      <c r="J9" s="229">
        <f>Heat_map_raw!J5</f>
        <v>6333</v>
      </c>
      <c r="K9" s="229">
        <f>Heat_map_raw!K5</f>
        <v>4751</v>
      </c>
      <c r="L9" s="229">
        <f>Heat_map_raw!L5</f>
        <v>2655</v>
      </c>
      <c r="M9" s="229">
        <f>Heat_map_raw!M5</f>
        <v>1686</v>
      </c>
      <c r="N9" s="229">
        <f>Heat_map_raw!N5</f>
        <v>735</v>
      </c>
      <c r="O9" s="229">
        <f>Heat_map_raw!O5</f>
        <v>326</v>
      </c>
      <c r="P9" s="229">
        <f>Heat_map_raw!P5</f>
        <v>233</v>
      </c>
      <c r="Q9" s="229">
        <f>Heat_map_raw!Q5</f>
        <v>122</v>
      </c>
      <c r="R9" s="229">
        <f>Heat_map_raw!R5</f>
        <v>91</v>
      </c>
      <c r="S9" s="229">
        <f>Heat_map_raw!S5</f>
        <v>47</v>
      </c>
      <c r="T9" s="229">
        <f>Heat_map_raw!T5</f>
        <v>56</v>
      </c>
      <c r="U9" s="229">
        <f>Heat_map_raw!U5</f>
        <v>40</v>
      </c>
      <c r="V9" s="229">
        <f>Heat_map_raw!V5</f>
        <v>23</v>
      </c>
      <c r="W9" s="229">
        <f>Heat_map_raw!W5</f>
        <v>16</v>
      </c>
      <c r="X9" s="229">
        <f>Heat_map_raw!X5</f>
        <v>26</v>
      </c>
      <c r="Y9" s="229">
        <f>Heat_map_raw!Y5</f>
        <v>15</v>
      </c>
      <c r="Z9" s="229">
        <f>Heat_map_raw!Z5</f>
        <v>14</v>
      </c>
      <c r="AA9" s="229">
        <f>Heat_map_raw!AA5</f>
        <v>7</v>
      </c>
      <c r="AB9" s="229">
        <f>Heat_map_raw!AB5</f>
        <v>0</v>
      </c>
      <c r="AC9" s="229">
        <f>Heat_map_raw!AC5</f>
        <v>6</v>
      </c>
      <c r="AD9" s="229">
        <f>Heat_map_raw!AD5</f>
        <v>7</v>
      </c>
      <c r="AE9" s="229">
        <f>Heat_map_raw!AE5</f>
        <v>0</v>
      </c>
      <c r="AF9" s="229">
        <f>Heat_map_raw!AF5</f>
        <v>33</v>
      </c>
    </row>
    <row r="10" spans="1:36" x14ac:dyDescent="0.15">
      <c r="A10" s="246" t="str">
        <f>Heat_map_raw!A6</f>
        <v>40-44</v>
      </c>
      <c r="B10" s="229">
        <f>Heat_map_raw!B6</f>
        <v>490</v>
      </c>
      <c r="C10" s="229">
        <f>Heat_map_raw!C6</f>
        <v>630</v>
      </c>
      <c r="D10" s="229">
        <f>Heat_map_raw!D6</f>
        <v>697</v>
      </c>
      <c r="E10" s="229">
        <f>Heat_map_raw!E6</f>
        <v>907</v>
      </c>
      <c r="F10" s="229">
        <f>Heat_map_raw!F6</f>
        <v>1213</v>
      </c>
      <c r="G10" s="229">
        <f>Heat_map_raw!G6</f>
        <v>1295</v>
      </c>
      <c r="H10" s="229">
        <f>Heat_map_raw!H6</f>
        <v>2614</v>
      </c>
      <c r="I10" s="229">
        <f>Heat_map_raw!I6</f>
        <v>2908</v>
      </c>
      <c r="J10" s="229">
        <f>Heat_map_raw!J6</f>
        <v>5017</v>
      </c>
      <c r="K10" s="229">
        <f>Heat_map_raw!K6</f>
        <v>4498</v>
      </c>
      <c r="L10" s="229">
        <f>Heat_map_raw!L6</f>
        <v>3415</v>
      </c>
      <c r="M10" s="229">
        <f>Heat_map_raw!M6</f>
        <v>2853</v>
      </c>
      <c r="N10" s="229">
        <f>Heat_map_raw!N6</f>
        <v>1733</v>
      </c>
      <c r="O10" s="229">
        <f>Heat_map_raw!O6</f>
        <v>802</v>
      </c>
      <c r="P10" s="229">
        <f>Heat_map_raw!P6</f>
        <v>581</v>
      </c>
      <c r="Q10" s="229">
        <f>Heat_map_raw!Q6</f>
        <v>294</v>
      </c>
      <c r="R10" s="229">
        <f>Heat_map_raw!R6</f>
        <v>266</v>
      </c>
      <c r="S10" s="229">
        <f>Heat_map_raw!S6</f>
        <v>181</v>
      </c>
      <c r="T10" s="229">
        <f>Heat_map_raw!T6</f>
        <v>125</v>
      </c>
      <c r="U10" s="229">
        <f>Heat_map_raw!U6</f>
        <v>141</v>
      </c>
      <c r="V10" s="229">
        <f>Heat_map_raw!V6</f>
        <v>80</v>
      </c>
      <c r="W10" s="229">
        <f>Heat_map_raw!W6</f>
        <v>41</v>
      </c>
      <c r="X10" s="229">
        <f>Heat_map_raw!X6</f>
        <v>36</v>
      </c>
      <c r="Y10" s="229">
        <f>Heat_map_raw!Y6</f>
        <v>30</v>
      </c>
      <c r="Z10" s="229">
        <f>Heat_map_raw!Z6</f>
        <v>22</v>
      </c>
      <c r="AA10" s="229">
        <f>Heat_map_raw!AA6</f>
        <v>35</v>
      </c>
      <c r="AB10" s="229">
        <f>Heat_map_raw!AB6</f>
        <v>23</v>
      </c>
      <c r="AC10" s="229">
        <f>Heat_map_raw!AC6</f>
        <v>16</v>
      </c>
      <c r="AD10" s="229">
        <f>Heat_map_raw!AD6</f>
        <v>22</v>
      </c>
      <c r="AE10" s="229">
        <f>Heat_map_raw!AE6</f>
        <v>10</v>
      </c>
      <c r="AF10" s="229">
        <f>Heat_map_raw!AF6</f>
        <v>65</v>
      </c>
    </row>
    <row r="11" spans="1:36" x14ac:dyDescent="0.15">
      <c r="A11" s="246" t="str">
        <f>Heat_map_raw!A7</f>
        <v>45-49</v>
      </c>
      <c r="B11" s="229">
        <f>Heat_map_raw!B7</f>
        <v>456</v>
      </c>
      <c r="C11" s="229">
        <f>Heat_map_raw!C7</f>
        <v>526</v>
      </c>
      <c r="D11" s="229">
        <f>Heat_map_raw!D7</f>
        <v>622</v>
      </c>
      <c r="E11" s="229">
        <f>Heat_map_raw!E7</f>
        <v>728</v>
      </c>
      <c r="F11" s="229">
        <f>Heat_map_raw!F7</f>
        <v>992</v>
      </c>
      <c r="G11" s="229">
        <f>Heat_map_raw!G7</f>
        <v>1066</v>
      </c>
      <c r="H11" s="229">
        <f>Heat_map_raw!H7</f>
        <v>2088</v>
      </c>
      <c r="I11" s="229">
        <f>Heat_map_raw!I7</f>
        <v>1950</v>
      </c>
      <c r="J11" s="229">
        <f>Heat_map_raw!J7</f>
        <v>3673</v>
      </c>
      <c r="K11" s="229">
        <f>Heat_map_raw!K7</f>
        <v>3405</v>
      </c>
      <c r="L11" s="229">
        <f>Heat_map_raw!L7</f>
        <v>2667</v>
      </c>
      <c r="M11" s="229">
        <f>Heat_map_raw!M7</f>
        <v>2696</v>
      </c>
      <c r="N11" s="229">
        <f>Heat_map_raw!N7</f>
        <v>2111</v>
      </c>
      <c r="O11" s="229">
        <f>Heat_map_raw!O7</f>
        <v>1047</v>
      </c>
      <c r="P11" s="229">
        <f>Heat_map_raw!P7</f>
        <v>850</v>
      </c>
      <c r="Q11" s="229">
        <f>Heat_map_raw!Q7</f>
        <v>510</v>
      </c>
      <c r="R11" s="229">
        <f>Heat_map_raw!R7</f>
        <v>352</v>
      </c>
      <c r="S11" s="229">
        <f>Heat_map_raw!S7</f>
        <v>295</v>
      </c>
      <c r="T11" s="229">
        <f>Heat_map_raw!T7</f>
        <v>265</v>
      </c>
      <c r="U11" s="229">
        <f>Heat_map_raw!U7</f>
        <v>194</v>
      </c>
      <c r="V11" s="229">
        <f>Heat_map_raw!V7</f>
        <v>154</v>
      </c>
      <c r="W11" s="229">
        <f>Heat_map_raw!W7</f>
        <v>121</v>
      </c>
      <c r="X11" s="229">
        <f>Heat_map_raw!X7</f>
        <v>71</v>
      </c>
      <c r="Y11" s="229">
        <f>Heat_map_raw!Y7</f>
        <v>57</v>
      </c>
      <c r="Z11" s="229">
        <f>Heat_map_raw!Z7</f>
        <v>66</v>
      </c>
      <c r="AA11" s="229">
        <f>Heat_map_raw!AA7</f>
        <v>37</v>
      </c>
      <c r="AB11" s="229">
        <f>Heat_map_raw!AB7</f>
        <v>31</v>
      </c>
      <c r="AC11" s="229">
        <f>Heat_map_raw!AC7</f>
        <v>30</v>
      </c>
      <c r="AD11" s="229">
        <f>Heat_map_raw!AD7</f>
        <v>25</v>
      </c>
      <c r="AE11" s="229">
        <f>Heat_map_raw!AE7</f>
        <v>16</v>
      </c>
      <c r="AF11" s="229">
        <f>Heat_map_raw!AF7</f>
        <v>108</v>
      </c>
    </row>
    <row r="12" spans="1:36" x14ac:dyDescent="0.15">
      <c r="A12" s="246" t="str">
        <f>Heat_map_raw!A8</f>
        <v>50-54</v>
      </c>
      <c r="B12" s="229">
        <f>Heat_map_raw!B8</f>
        <v>428</v>
      </c>
      <c r="C12" s="229">
        <f>Heat_map_raw!C8</f>
        <v>482</v>
      </c>
      <c r="D12" s="229">
        <f>Heat_map_raw!D8</f>
        <v>555</v>
      </c>
      <c r="E12" s="229">
        <f>Heat_map_raw!E8</f>
        <v>673</v>
      </c>
      <c r="F12" s="229">
        <f>Heat_map_raw!F8</f>
        <v>906</v>
      </c>
      <c r="G12" s="229">
        <f>Heat_map_raw!G8</f>
        <v>989</v>
      </c>
      <c r="H12" s="229">
        <f>Heat_map_raw!H8</f>
        <v>1744</v>
      </c>
      <c r="I12" s="229">
        <f>Heat_map_raw!I8</f>
        <v>1471</v>
      </c>
      <c r="J12" s="229">
        <f>Heat_map_raw!J8</f>
        <v>3058</v>
      </c>
      <c r="K12" s="229">
        <f>Heat_map_raw!K8</f>
        <v>2708</v>
      </c>
      <c r="L12" s="229">
        <f>Heat_map_raw!L8</f>
        <v>2376</v>
      </c>
      <c r="M12" s="229">
        <f>Heat_map_raw!M8</f>
        <v>2328</v>
      </c>
      <c r="N12" s="229">
        <f>Heat_map_raw!N8</f>
        <v>2099</v>
      </c>
      <c r="O12" s="229">
        <f>Heat_map_raw!O8</f>
        <v>1038</v>
      </c>
      <c r="P12" s="229">
        <f>Heat_map_raw!P8</f>
        <v>956</v>
      </c>
      <c r="Q12" s="229">
        <f>Heat_map_raw!Q8</f>
        <v>663</v>
      </c>
      <c r="R12" s="229">
        <f>Heat_map_raw!R8</f>
        <v>520</v>
      </c>
      <c r="S12" s="229">
        <f>Heat_map_raw!S8</f>
        <v>476</v>
      </c>
      <c r="T12" s="229">
        <f>Heat_map_raw!T8</f>
        <v>316</v>
      </c>
      <c r="U12" s="229">
        <f>Heat_map_raw!U8</f>
        <v>265</v>
      </c>
      <c r="V12" s="229">
        <f>Heat_map_raw!V8</f>
        <v>218</v>
      </c>
      <c r="W12" s="229">
        <f>Heat_map_raw!W8</f>
        <v>162</v>
      </c>
      <c r="X12" s="229">
        <f>Heat_map_raw!X8</f>
        <v>123</v>
      </c>
      <c r="Y12" s="229">
        <f>Heat_map_raw!Y8</f>
        <v>106</v>
      </c>
      <c r="Z12" s="229">
        <f>Heat_map_raw!Z8</f>
        <v>102</v>
      </c>
      <c r="AA12" s="229">
        <f>Heat_map_raw!AA8</f>
        <v>67</v>
      </c>
      <c r="AB12" s="229">
        <f>Heat_map_raw!AB8</f>
        <v>67</v>
      </c>
      <c r="AC12" s="229">
        <f>Heat_map_raw!AC8</f>
        <v>49</v>
      </c>
      <c r="AD12" s="229">
        <f>Heat_map_raw!AD8</f>
        <v>50</v>
      </c>
      <c r="AE12" s="229">
        <f>Heat_map_raw!AE8</f>
        <v>30</v>
      </c>
      <c r="AF12" s="229">
        <f>Heat_map_raw!AF8</f>
        <v>217</v>
      </c>
    </row>
    <row r="13" spans="1:36" x14ac:dyDescent="0.15">
      <c r="A13" s="246" t="str">
        <f>Heat_map_raw!A9</f>
        <v>55-59</v>
      </c>
      <c r="B13" s="229">
        <f>Heat_map_raw!B9</f>
        <v>406</v>
      </c>
      <c r="C13" s="229">
        <f>Heat_map_raw!C9</f>
        <v>495</v>
      </c>
      <c r="D13" s="229">
        <f>Heat_map_raw!D9</f>
        <v>562</v>
      </c>
      <c r="E13" s="229">
        <f>Heat_map_raw!E9</f>
        <v>634</v>
      </c>
      <c r="F13" s="229">
        <f>Heat_map_raw!F9</f>
        <v>801</v>
      </c>
      <c r="G13" s="229">
        <f>Heat_map_raw!G9</f>
        <v>843</v>
      </c>
      <c r="H13" s="229">
        <f>Heat_map_raw!H9</f>
        <v>1452</v>
      </c>
      <c r="I13" s="229">
        <f>Heat_map_raw!I9</f>
        <v>1079</v>
      </c>
      <c r="J13" s="229">
        <f>Heat_map_raw!J9</f>
        <v>2231</v>
      </c>
      <c r="K13" s="229">
        <f>Heat_map_raw!K9</f>
        <v>2019</v>
      </c>
      <c r="L13" s="229">
        <f>Heat_map_raw!L9</f>
        <v>1902</v>
      </c>
      <c r="M13" s="229">
        <f>Heat_map_raw!M9</f>
        <v>1916</v>
      </c>
      <c r="N13" s="229">
        <f>Heat_map_raw!N9</f>
        <v>1715</v>
      </c>
      <c r="O13" s="229">
        <f>Heat_map_raw!O9</f>
        <v>868</v>
      </c>
      <c r="P13" s="229">
        <f>Heat_map_raw!P9</f>
        <v>842</v>
      </c>
      <c r="Q13" s="229">
        <f>Heat_map_raw!Q9</f>
        <v>575</v>
      </c>
      <c r="R13" s="229">
        <f>Heat_map_raw!R9</f>
        <v>513</v>
      </c>
      <c r="S13" s="229">
        <f>Heat_map_raw!S9</f>
        <v>545</v>
      </c>
      <c r="T13" s="229">
        <f>Heat_map_raw!T9</f>
        <v>354</v>
      </c>
      <c r="U13" s="229">
        <f>Heat_map_raw!U9</f>
        <v>271</v>
      </c>
      <c r="V13" s="229">
        <f>Heat_map_raw!V9</f>
        <v>289</v>
      </c>
      <c r="W13" s="229">
        <f>Heat_map_raw!W9</f>
        <v>211</v>
      </c>
      <c r="X13" s="229">
        <f>Heat_map_raw!X9</f>
        <v>180</v>
      </c>
      <c r="Y13" s="229">
        <f>Heat_map_raw!Y9</f>
        <v>124</v>
      </c>
      <c r="Z13" s="229">
        <f>Heat_map_raw!Z9</f>
        <v>130</v>
      </c>
      <c r="AA13" s="229">
        <f>Heat_map_raw!AA9</f>
        <v>117</v>
      </c>
      <c r="AB13" s="229">
        <f>Heat_map_raw!AB9</f>
        <v>70</v>
      </c>
      <c r="AC13" s="229">
        <f>Heat_map_raw!AC9</f>
        <v>81</v>
      </c>
      <c r="AD13" s="229">
        <f>Heat_map_raw!AD9</f>
        <v>72</v>
      </c>
      <c r="AE13" s="229">
        <f>Heat_map_raw!AE9</f>
        <v>61</v>
      </c>
      <c r="AF13" s="229">
        <f>Heat_map_raw!AF9</f>
        <v>309</v>
      </c>
    </row>
    <row r="14" spans="1:36" x14ac:dyDescent="0.15">
      <c r="A14" s="246" t="str">
        <f>Heat_map_raw!A10</f>
        <v>60-64</v>
      </c>
      <c r="B14" s="229">
        <f>Heat_map_raw!B10</f>
        <v>310</v>
      </c>
      <c r="C14" s="229">
        <f>Heat_map_raw!C10</f>
        <v>451</v>
      </c>
      <c r="D14" s="229">
        <f>Heat_map_raw!D10</f>
        <v>461</v>
      </c>
      <c r="E14" s="229">
        <f>Heat_map_raw!E10</f>
        <v>487</v>
      </c>
      <c r="F14" s="229">
        <f>Heat_map_raw!F10</f>
        <v>590</v>
      </c>
      <c r="G14" s="229">
        <f>Heat_map_raw!G10</f>
        <v>579</v>
      </c>
      <c r="H14" s="229">
        <f>Heat_map_raw!H10</f>
        <v>835</v>
      </c>
      <c r="I14" s="229">
        <f>Heat_map_raw!I10</f>
        <v>643</v>
      </c>
      <c r="J14" s="229">
        <f>Heat_map_raw!J10</f>
        <v>1166</v>
      </c>
      <c r="K14" s="229">
        <f>Heat_map_raw!K10</f>
        <v>1035</v>
      </c>
      <c r="L14" s="229">
        <f>Heat_map_raw!L10</f>
        <v>934</v>
      </c>
      <c r="M14" s="229">
        <f>Heat_map_raw!M10</f>
        <v>969</v>
      </c>
      <c r="N14" s="229">
        <f>Heat_map_raw!N10</f>
        <v>907</v>
      </c>
      <c r="O14" s="229">
        <f>Heat_map_raw!O10</f>
        <v>528</v>
      </c>
      <c r="P14" s="229">
        <f>Heat_map_raw!P10</f>
        <v>487</v>
      </c>
      <c r="Q14" s="229">
        <f>Heat_map_raw!Q10</f>
        <v>373</v>
      </c>
      <c r="R14" s="229">
        <f>Heat_map_raw!R10</f>
        <v>310</v>
      </c>
      <c r="S14" s="229">
        <f>Heat_map_raw!S10</f>
        <v>320</v>
      </c>
      <c r="T14" s="229">
        <f>Heat_map_raw!T10</f>
        <v>262</v>
      </c>
      <c r="U14" s="229">
        <f>Heat_map_raw!U10</f>
        <v>213</v>
      </c>
      <c r="V14" s="229">
        <f>Heat_map_raw!V10</f>
        <v>185</v>
      </c>
      <c r="W14" s="229">
        <f>Heat_map_raw!W10</f>
        <v>153</v>
      </c>
      <c r="X14" s="229">
        <f>Heat_map_raw!X10</f>
        <v>142</v>
      </c>
      <c r="Y14" s="229">
        <f>Heat_map_raw!Y10</f>
        <v>106</v>
      </c>
      <c r="Z14" s="229">
        <f>Heat_map_raw!Z10</f>
        <v>93</v>
      </c>
      <c r="AA14" s="229">
        <f>Heat_map_raw!AA10</f>
        <v>76</v>
      </c>
      <c r="AB14" s="229">
        <f>Heat_map_raw!AB10</f>
        <v>55</v>
      </c>
      <c r="AC14" s="229">
        <f>Heat_map_raw!AC10</f>
        <v>37</v>
      </c>
      <c r="AD14" s="229">
        <f>Heat_map_raw!AD10</f>
        <v>38</v>
      </c>
      <c r="AE14" s="229">
        <f>Heat_map_raw!AE10</f>
        <v>42</v>
      </c>
      <c r="AF14" s="229">
        <f>Heat_map_raw!AF10</f>
        <v>265</v>
      </c>
    </row>
    <row r="15" spans="1:36" x14ac:dyDescent="0.15">
      <c r="A15" s="246" t="str">
        <f>Heat_map_raw!A11</f>
        <v>65+</v>
      </c>
      <c r="B15" s="229">
        <f>Heat_map_raw!B11</f>
        <v>300</v>
      </c>
      <c r="C15" s="229">
        <f>Heat_map_raw!C11</f>
        <v>378</v>
      </c>
      <c r="D15" s="229">
        <f>Heat_map_raw!D11</f>
        <v>376</v>
      </c>
      <c r="E15" s="229">
        <f>Heat_map_raw!E11</f>
        <v>367</v>
      </c>
      <c r="F15" s="229">
        <f>Heat_map_raw!F11</f>
        <v>434</v>
      </c>
      <c r="G15" s="229">
        <f>Heat_map_raw!G11</f>
        <v>358</v>
      </c>
      <c r="H15" s="229">
        <f>Heat_map_raw!H11</f>
        <v>384</v>
      </c>
      <c r="I15" s="229">
        <f>Heat_map_raw!I11</f>
        <v>319</v>
      </c>
      <c r="J15" s="229">
        <f>Heat_map_raw!J11</f>
        <v>478</v>
      </c>
      <c r="K15" s="229">
        <f>Heat_map_raw!K11</f>
        <v>367</v>
      </c>
      <c r="L15" s="229">
        <f>Heat_map_raw!L11</f>
        <v>308</v>
      </c>
      <c r="M15" s="229">
        <f>Heat_map_raw!M11</f>
        <v>393</v>
      </c>
      <c r="N15" s="229">
        <f>Heat_map_raw!N11</f>
        <v>351</v>
      </c>
      <c r="O15" s="229">
        <f>Heat_map_raw!O11</f>
        <v>201</v>
      </c>
      <c r="P15" s="229">
        <f>Heat_map_raw!P11</f>
        <v>217</v>
      </c>
      <c r="Q15" s="229">
        <f>Heat_map_raw!Q11</f>
        <v>179</v>
      </c>
      <c r="R15" s="229">
        <f>Heat_map_raw!R11</f>
        <v>144</v>
      </c>
      <c r="S15" s="229">
        <f>Heat_map_raw!S11</f>
        <v>178</v>
      </c>
      <c r="T15" s="229">
        <f>Heat_map_raw!T11</f>
        <v>147</v>
      </c>
      <c r="U15" s="229">
        <f>Heat_map_raw!U11</f>
        <v>114</v>
      </c>
      <c r="V15" s="229">
        <f>Heat_map_raw!V11</f>
        <v>117</v>
      </c>
      <c r="W15" s="229">
        <f>Heat_map_raw!W11</f>
        <v>64</v>
      </c>
      <c r="X15" s="229">
        <f>Heat_map_raw!X11</f>
        <v>86</v>
      </c>
      <c r="Y15" s="229">
        <f>Heat_map_raw!Y11</f>
        <v>57</v>
      </c>
      <c r="Z15" s="229">
        <f>Heat_map_raw!Z11</f>
        <v>52</v>
      </c>
      <c r="AA15" s="229">
        <f>Heat_map_raw!AA11</f>
        <v>39</v>
      </c>
      <c r="AB15" s="229">
        <f>Heat_map_raw!AB11</f>
        <v>34</v>
      </c>
      <c r="AC15" s="229">
        <f>Heat_map_raw!AC11</f>
        <v>31</v>
      </c>
      <c r="AD15" s="229">
        <f>Heat_map_raw!AD11</f>
        <v>19</v>
      </c>
      <c r="AE15" s="229">
        <f>Heat_map_raw!AE11</f>
        <v>22</v>
      </c>
      <c r="AF15" s="229">
        <f>Heat_map_raw!AF11</f>
        <v>124</v>
      </c>
    </row>
    <row r="16" spans="1:36" s="233" customFormat="1" x14ac:dyDescent="0.15">
      <c r="A16" s="232" t="s">
        <v>117</v>
      </c>
      <c r="B16" s="233">
        <f>B15</f>
        <v>300</v>
      </c>
      <c r="C16" s="233">
        <f t="shared" ref="C16:AF16" si="0">C15</f>
        <v>378</v>
      </c>
      <c r="D16" s="233">
        <f t="shared" si="0"/>
        <v>376</v>
      </c>
      <c r="E16" s="233">
        <f t="shared" si="0"/>
        <v>367</v>
      </c>
      <c r="F16" s="233">
        <f t="shared" si="0"/>
        <v>434</v>
      </c>
      <c r="G16" s="233">
        <f t="shared" si="0"/>
        <v>358</v>
      </c>
      <c r="H16" s="233">
        <f t="shared" si="0"/>
        <v>384</v>
      </c>
      <c r="I16" s="233">
        <f t="shared" si="0"/>
        <v>319</v>
      </c>
      <c r="J16" s="233">
        <f t="shared" si="0"/>
        <v>478</v>
      </c>
      <c r="K16" s="233">
        <f t="shared" si="0"/>
        <v>367</v>
      </c>
      <c r="L16" s="233">
        <f t="shared" si="0"/>
        <v>308</v>
      </c>
      <c r="M16" s="233">
        <f t="shared" si="0"/>
        <v>393</v>
      </c>
      <c r="N16" s="233">
        <f t="shared" si="0"/>
        <v>351</v>
      </c>
      <c r="O16" s="233">
        <f t="shared" si="0"/>
        <v>201</v>
      </c>
      <c r="P16" s="233">
        <f t="shared" si="0"/>
        <v>217</v>
      </c>
      <c r="Q16" s="233">
        <f t="shared" si="0"/>
        <v>179</v>
      </c>
      <c r="R16" s="233">
        <f t="shared" si="0"/>
        <v>144</v>
      </c>
      <c r="S16" s="233">
        <f t="shared" si="0"/>
        <v>178</v>
      </c>
      <c r="T16" s="233">
        <f t="shared" si="0"/>
        <v>147</v>
      </c>
      <c r="U16" s="233">
        <f t="shared" si="0"/>
        <v>114</v>
      </c>
      <c r="V16" s="233">
        <f t="shared" si="0"/>
        <v>117</v>
      </c>
      <c r="W16" s="233">
        <f t="shared" si="0"/>
        <v>64</v>
      </c>
      <c r="X16" s="233">
        <f t="shared" si="0"/>
        <v>86</v>
      </c>
      <c r="Y16" s="233">
        <f t="shared" si="0"/>
        <v>57</v>
      </c>
      <c r="Z16" s="233">
        <f t="shared" si="0"/>
        <v>52</v>
      </c>
      <c r="AA16" s="233">
        <f t="shared" si="0"/>
        <v>39</v>
      </c>
      <c r="AB16" s="233">
        <f t="shared" si="0"/>
        <v>34</v>
      </c>
      <c r="AC16" s="233">
        <f t="shared" si="0"/>
        <v>31</v>
      </c>
      <c r="AD16" s="233">
        <f t="shared" si="0"/>
        <v>19</v>
      </c>
      <c r="AE16" s="233">
        <f t="shared" si="0"/>
        <v>22</v>
      </c>
      <c r="AF16" s="233">
        <f t="shared" si="0"/>
        <v>124</v>
      </c>
      <c r="AG16" s="233">
        <f t="shared" ref="AG16:AJ16" si="1">AG6</f>
        <v>0</v>
      </c>
      <c r="AH16" s="233">
        <f t="shared" si="1"/>
        <v>0</v>
      </c>
      <c r="AI16" s="233">
        <f t="shared" si="1"/>
        <v>0</v>
      </c>
      <c r="AJ16" s="233">
        <f t="shared" si="1"/>
        <v>0</v>
      </c>
    </row>
    <row r="17" spans="1:32" x14ac:dyDescent="0.15">
      <c r="B17" s="229"/>
    </row>
    <row r="18" spans="1:32" x14ac:dyDescent="0.15">
      <c r="B18" s="229"/>
    </row>
    <row r="19" spans="1:32" s="59" customFormat="1" ht="15.75" customHeight="1" x14ac:dyDescent="0.15">
      <c r="A19" s="57" t="str">
        <f>Loss_27.5y!A9</f>
        <v>TOTAL LOSS in RETIREMENT</v>
      </c>
      <c r="B19" s="57">
        <f>Loss_67.5y!B9*B$16</f>
        <v>43478.986624101162</v>
      </c>
      <c r="C19" s="57">
        <f>Loss_67.5y!C9*C$16</f>
        <v>164350.56943910214</v>
      </c>
      <c r="D19" s="57">
        <f>Loss_67.5y!D9*D$16</f>
        <v>272468.3161777003</v>
      </c>
      <c r="E19" s="57">
        <f>Loss_67.5y!E9*E$16</f>
        <v>372325.0554577196</v>
      </c>
      <c r="F19" s="57">
        <f>Loss_67.5y!F9*F$16</f>
        <v>566096.4058457975</v>
      </c>
      <c r="G19" s="57">
        <f>Loss_67.5y!G9*G$16</f>
        <v>570734.16441903496</v>
      </c>
      <c r="H19" s="57">
        <f>Loss_67.5y!H9*H$16</f>
        <v>723490.33742504334</v>
      </c>
      <c r="I19" s="57">
        <f>Loss_67.5y!I9*I$16</f>
        <v>693489.83665441291</v>
      </c>
      <c r="J19" s="57">
        <f>Loss_67.5y!J9*J$16</f>
        <v>1354319.1994408558</v>
      </c>
      <c r="K19" s="57">
        <f>Loss_67.5y!K9*K$16</f>
        <v>1413132.2435994677</v>
      </c>
      <c r="L19" s="57">
        <f>Loss_67.5y!L9*L$16</f>
        <v>1499248.3316918751</v>
      </c>
      <c r="M19" s="57">
        <f>Loss_67.5y!M9*M$16</f>
        <v>2312758.7048572805</v>
      </c>
      <c r="N19" s="57">
        <f>Loss_67.5y!N9*N$16</f>
        <v>2242065.3377139065</v>
      </c>
      <c r="O19" s="57">
        <f>Loss_67.5y!O9*O$16</f>
        <v>1283917.7574942883</v>
      </c>
      <c r="P19" s="57">
        <f>Loss_67.5y!P9*P$16</f>
        <v>1386120.1660510476</v>
      </c>
      <c r="Q19" s="57">
        <f>Loss_67.5y!Q9*Q$16</f>
        <v>1143389.4457287444</v>
      </c>
      <c r="R19" s="57">
        <f>Loss_67.5y!R9*R$16</f>
        <v>919821.67701083317</v>
      </c>
      <c r="S19" s="57">
        <f>Loss_67.5y!S9*S$16</f>
        <v>1137001.7951939465</v>
      </c>
      <c r="T19" s="57">
        <f>Loss_67.5y!T9*T$16</f>
        <v>938984.62861522601</v>
      </c>
      <c r="U19" s="57">
        <f>Loss_67.5y!U9*U$16</f>
        <v>728192.16096691042</v>
      </c>
      <c r="V19" s="57">
        <f>Loss_67.5y!V9*V$16</f>
        <v>747355.11257130234</v>
      </c>
      <c r="W19" s="57">
        <f>Loss_67.5y!W9*W$16</f>
        <v>408809.6342270372</v>
      </c>
      <c r="X19" s="57">
        <f>Loss_67.5y!X9*X$16</f>
        <v>549337.94599258096</v>
      </c>
      <c r="Y19" s="57">
        <f>Loss_67.5y!Y9*Y$16</f>
        <v>364096.08048345521</v>
      </c>
      <c r="Z19" s="57">
        <f>Loss_67.5y!Z9*Z$16</f>
        <v>332157.82780946774</v>
      </c>
      <c r="AA19" s="57">
        <f>Loss_67.5y!AA9*AA$16</f>
        <v>249118.37085710079</v>
      </c>
      <c r="AB19" s="57">
        <f>Loss_67.5y!AB9*AB$16</f>
        <v>217180.1181831134</v>
      </c>
      <c r="AC19" s="57">
        <f>Loss_67.5y!AC9*AC$16</f>
        <v>198017.16657872102</v>
      </c>
      <c r="AD19" s="57">
        <f>Loss_67.5y!AD9*AD$16</f>
        <v>121365.36016115153</v>
      </c>
      <c r="AE19" s="57">
        <f>Loss_67.5y!AE9*AE$16</f>
        <v>140528.31176554371</v>
      </c>
      <c r="AF19" s="57">
        <f>Loss_67.5y!AF9*AF$16</f>
        <v>792068.66631488362</v>
      </c>
    </row>
    <row r="20" spans="1:32" s="59" customFormat="1" ht="15.75" customHeight="1" x14ac:dyDescent="0.15">
      <c r="A20" s="57" t="str">
        <f>Loss_32.5y!A10</f>
        <v>% loss in retirement</v>
      </c>
      <c r="B20" s="57">
        <f>Loss_67.5y!B10*B$16</f>
        <v>54.348733280126446</v>
      </c>
      <c r="C20" s="57">
        <f>Loss_67.5y!C10*C$16</f>
        <v>68.479403932959215</v>
      </c>
      <c r="D20" s="57">
        <f>Loss_67.5y!D10*D$16</f>
        <v>68.117079044425083</v>
      </c>
      <c r="E20" s="57">
        <f>Loss_67.5y!E10*E$16</f>
        <v>66.486617046021351</v>
      </c>
      <c r="F20" s="57">
        <f>Loss_67.5y!F10*F$16</f>
        <v>78.62450081191632</v>
      </c>
      <c r="G20" s="57">
        <f>Loss_67.5y!G10*G$16</f>
        <v>64.856155047617591</v>
      </c>
      <c r="H20" s="57">
        <f>Loss_67.5y!H10*H$16</f>
        <v>69.566378598561855</v>
      </c>
      <c r="I20" s="57">
        <f>Loss_67.5y!I10*I$16</f>
        <v>57.790819721201082</v>
      </c>
      <c r="J20" s="57">
        <f>Loss_67.5y!J10*J$16</f>
        <v>99.582294076533515</v>
      </c>
      <c r="K20" s="57">
        <f>Loss_67.5y!K10*K$16</f>
        <v>92.969226552596538</v>
      </c>
      <c r="L20" s="57">
        <f>Loss_67.5y!L10*L$16</f>
        <v>89.240972124516375</v>
      </c>
      <c r="M20" s="57">
        <f>Loss_67.5y!M10*M$16</f>
        <v>125.69340787267835</v>
      </c>
      <c r="N20" s="57">
        <f>Loss_67.5y!N10*N$16</f>
        <v>115.06282353175743</v>
      </c>
      <c r="O20" s="57">
        <f>Loss_67.5y!O10*O$16</f>
        <v>63.977141359333295</v>
      </c>
      <c r="P20" s="57">
        <f>Loss_67.5y!P10*P$16</f>
        <v>67.12059561200887</v>
      </c>
      <c r="Q20" s="57">
        <f>Loss_67.5y!Q10*Q$16</f>
        <v>53.847113244851073</v>
      </c>
      <c r="R20" s="57">
        <f>Loss_67.5y!R10*R$16</f>
        <v>42.161155477313528</v>
      </c>
      <c r="S20" s="57">
        <f>Loss_67.5y!S10*S$16</f>
        <v>50.759889167237695</v>
      </c>
      <c r="T20" s="57">
        <f>Loss_67.5y!T10*T$16</f>
        <v>40.856649725252964</v>
      </c>
      <c r="U20" s="57">
        <f>Loss_67.5y!U10*U$16</f>
        <v>30.90113228617146</v>
      </c>
      <c r="V20" s="57">
        <f>Loss_67.5y!V10*V$16</f>
        <v>30.948902205602309</v>
      </c>
      <c r="W20" s="57">
        <f>Loss_67.5y!W10*W$16</f>
        <v>16.530357670607483</v>
      </c>
      <c r="X20" s="57">
        <f>Loss_67.5y!X10*X$16</f>
        <v>21.701256135721714</v>
      </c>
      <c r="Y20" s="57">
        <f>Loss_67.5y!Y10*Y$16</f>
        <v>14.059688333922866</v>
      </c>
      <c r="Z20" s="57">
        <f>Loss_67.5y!Z10*Z$16</f>
        <v>12.544074325022635</v>
      </c>
      <c r="AA20" s="57">
        <f>Loss_67.5y!AA10*AA$16</f>
        <v>9.2054443869214104</v>
      </c>
      <c r="AB20" s="57">
        <f>Loss_67.5y!AB10*AB$16</f>
        <v>7.8560713015107044</v>
      </c>
      <c r="AC20" s="57">
        <f>Loss_67.5y!AC10*AC$16</f>
        <v>7.0149988641860856</v>
      </c>
      <c r="AD20" s="57">
        <f>Loss_67.5y!AD10*AD$16</f>
        <v>4.2125405687686452</v>
      </c>
      <c r="AE20" s="57">
        <f>Loss_67.5y!AE10*AE$16</f>
        <v>4.7809644605698294</v>
      </c>
      <c r="AF20" s="57">
        <f>Loss_67.5y!AF10*AF$16</f>
        <v>26.423335147022485</v>
      </c>
    </row>
    <row r="21" spans="1:32" s="59" customFormat="1" ht="15.75" customHeight="1" x14ac:dyDescent="0.15">
      <c r="A21" s="57">
        <f>Loss_32.5y!A11</f>
        <v>0</v>
      </c>
      <c r="B21" s="57">
        <f>Loss_67.5y!B11*B$16</f>
        <v>0</v>
      </c>
      <c r="C21" s="57">
        <f>Loss_67.5y!C11*C$16</f>
        <v>0</v>
      </c>
      <c r="D21" s="57">
        <f>Loss_67.5y!D11*D$16</f>
        <v>0</v>
      </c>
      <c r="E21" s="57">
        <f>Loss_67.5y!E11*E$16</f>
        <v>0</v>
      </c>
      <c r="F21" s="57">
        <f>Loss_67.5y!F11*F$16</f>
        <v>0</v>
      </c>
      <c r="G21" s="57">
        <f>Loss_67.5y!G11*G$16</f>
        <v>0</v>
      </c>
      <c r="H21" s="57">
        <f>Loss_67.5y!H11*H$16</f>
        <v>0</v>
      </c>
      <c r="I21" s="57">
        <f>Loss_67.5y!I11*I$16</f>
        <v>0</v>
      </c>
      <c r="J21" s="57">
        <f>Loss_67.5y!J11*J$16</f>
        <v>0</v>
      </c>
      <c r="K21" s="57">
        <f>Loss_67.5y!K11*K$16</f>
        <v>0</v>
      </c>
      <c r="L21" s="57">
        <f>Loss_67.5y!L11*L$16</f>
        <v>0</v>
      </c>
      <c r="M21" s="57">
        <f>Loss_67.5y!M11*M$16</f>
        <v>0</v>
      </c>
      <c r="N21" s="57">
        <f>Loss_67.5y!N11*N$16</f>
        <v>0</v>
      </c>
      <c r="O21" s="57">
        <f>Loss_67.5y!O11*O$16</f>
        <v>0</v>
      </c>
      <c r="P21" s="57">
        <f>Loss_67.5y!P11*P$16</f>
        <v>0</v>
      </c>
      <c r="Q21" s="57">
        <f>Loss_67.5y!Q11*Q$16</f>
        <v>0</v>
      </c>
      <c r="R21" s="57">
        <f>Loss_67.5y!R11*R$16</f>
        <v>0</v>
      </c>
      <c r="S21" s="57">
        <f>Loss_67.5y!S11*S$16</f>
        <v>0</v>
      </c>
      <c r="T21" s="57">
        <f>Loss_67.5y!T11*T$16</f>
        <v>0</v>
      </c>
      <c r="U21" s="57">
        <f>Loss_67.5y!U11*U$16</f>
        <v>0</v>
      </c>
      <c r="V21" s="57">
        <f>Loss_67.5y!V11*V$16</f>
        <v>0</v>
      </c>
      <c r="W21" s="57">
        <f>Loss_67.5y!W11*W$16</f>
        <v>0</v>
      </c>
      <c r="X21" s="57">
        <f>Loss_67.5y!X11*X$16</f>
        <v>0</v>
      </c>
      <c r="Y21" s="57">
        <f>Loss_67.5y!Y11*Y$16</f>
        <v>0</v>
      </c>
      <c r="Z21" s="57">
        <f>Loss_67.5y!Z11*Z$16</f>
        <v>0</v>
      </c>
      <c r="AA21" s="57">
        <f>Loss_67.5y!AA11*AA$16</f>
        <v>0</v>
      </c>
      <c r="AB21" s="57">
        <f>Loss_67.5y!AB11*AB$16</f>
        <v>0</v>
      </c>
      <c r="AC21" s="57">
        <f>Loss_67.5y!AC11*AC$16</f>
        <v>0</v>
      </c>
      <c r="AD21" s="57">
        <f>Loss_67.5y!AD11*AD$16</f>
        <v>0</v>
      </c>
      <c r="AE21" s="57">
        <f>Loss_67.5y!AE11*AE$16</f>
        <v>0</v>
      </c>
      <c r="AF21" s="57">
        <f>Loss_67.5y!AF11*AF$16</f>
        <v>0</v>
      </c>
    </row>
    <row r="22" spans="1:32" s="59" customFormat="1" ht="15.75" customHeight="1" x14ac:dyDescent="0.15">
      <c r="A22" s="57" t="str">
        <f>Loss_32.5y!A12</f>
        <v>UCU proposal DB</v>
      </c>
      <c r="B22" s="57">
        <f>Loss_67.5y!B12*B$16</f>
        <v>210000.00000000003</v>
      </c>
      <c r="C22" s="57">
        <f>Loss_67.5y!C12*C$16</f>
        <v>793800</v>
      </c>
      <c r="D22" s="57">
        <f>Loss_67.5y!D12*D$16</f>
        <v>1315999.9999999998</v>
      </c>
      <c r="E22" s="57">
        <f>Loss_67.5y!E12*E$16</f>
        <v>1798300</v>
      </c>
      <c r="F22" s="57">
        <f>Loss_67.5y!F12*F$16</f>
        <v>2734200</v>
      </c>
      <c r="G22" s="57">
        <f>Loss_67.5y!G12*G$16</f>
        <v>2756600.0000000005</v>
      </c>
      <c r="H22" s="57">
        <f>Loss_67.5y!H12*H$16</f>
        <v>3494400</v>
      </c>
      <c r="I22" s="57">
        <f>Loss_67.5y!I12*I$16</f>
        <v>3349500</v>
      </c>
      <c r="J22" s="57">
        <f>Loss_67.5y!J12*J$16</f>
        <v>5688199.9999999991</v>
      </c>
      <c r="K22" s="57">
        <f>Loss_67.5y!K12*K$16</f>
        <v>4881100.0000000009</v>
      </c>
      <c r="L22" s="57">
        <f>Loss_67.5y!L12*L$16</f>
        <v>4527600</v>
      </c>
      <c r="M22" s="57">
        <f>Loss_67.5y!M12*M$16</f>
        <v>6327299.9999999981</v>
      </c>
      <c r="N22" s="57">
        <f>Loss_67.5y!N12*N$16</f>
        <v>5896800</v>
      </c>
      <c r="O22" s="57">
        <f>Loss_67.5y!O12*O$16</f>
        <v>3376800</v>
      </c>
      <c r="P22" s="57">
        <f>Loss_67.5y!P12*P$16</f>
        <v>3645600</v>
      </c>
      <c r="Q22" s="57">
        <f>Loss_67.5y!Q12*Q$16</f>
        <v>3007200</v>
      </c>
      <c r="R22" s="57">
        <f>Loss_67.5y!R12*R$16</f>
        <v>2419200</v>
      </c>
      <c r="S22" s="57">
        <f>Loss_67.5y!S12*S$16</f>
        <v>2990400</v>
      </c>
      <c r="T22" s="57">
        <f>Loss_67.5y!T12*T$16</f>
        <v>2469600</v>
      </c>
      <c r="U22" s="57">
        <f>Loss_67.5y!U12*U$16</f>
        <v>1915200</v>
      </c>
      <c r="V22" s="57">
        <f>Loss_67.5y!V12*V$16</f>
        <v>1965600</v>
      </c>
      <c r="W22" s="57">
        <f>Loss_67.5y!W12*W$16</f>
        <v>1075200</v>
      </c>
      <c r="X22" s="57">
        <f>Loss_67.5y!X12*X$16</f>
        <v>1444800</v>
      </c>
      <c r="Y22" s="57">
        <f>Loss_67.5y!Y12*Y$16</f>
        <v>957600</v>
      </c>
      <c r="Z22" s="57">
        <f>Loss_67.5y!Z12*Z$16</f>
        <v>873600</v>
      </c>
      <c r="AA22" s="57">
        <f>Loss_67.5y!AA12*AA$16</f>
        <v>655200</v>
      </c>
      <c r="AB22" s="57">
        <f>Loss_67.5y!AB12*AB$16</f>
        <v>571200</v>
      </c>
      <c r="AC22" s="57">
        <f>Loss_67.5y!AC12*AC$16</f>
        <v>520800</v>
      </c>
      <c r="AD22" s="57">
        <f>Loss_67.5y!AD12*AD$16</f>
        <v>319200</v>
      </c>
      <c r="AE22" s="57">
        <f>Loss_67.5y!AE12*AE$16</f>
        <v>369600</v>
      </c>
      <c r="AF22" s="57">
        <f>Loss_67.5y!AF12*AF$16</f>
        <v>2083200</v>
      </c>
    </row>
    <row r="23" spans="1:32" s="59" customFormat="1" ht="15.75" customHeight="1" x14ac:dyDescent="0.15">
      <c r="A23" s="57" t="str">
        <f>Loss_32.5y!A13</f>
        <v>UUK proposal DB</v>
      </c>
      <c r="B23" s="57">
        <f>Loss_67.5y!B13*B$16</f>
        <v>169624.60890743582</v>
      </c>
      <c r="C23" s="57">
        <f>Loss_67.5y!C13*C$16</f>
        <v>641181.0216701075</v>
      </c>
      <c r="D23" s="57">
        <f>Loss_67.5y!D13*D$16</f>
        <v>1062980.8824865976</v>
      </c>
      <c r="E23" s="57">
        <f>Loss_67.5y!E13*E$16</f>
        <v>1452552.0676106752</v>
      </c>
      <c r="F23" s="57">
        <f>Loss_67.5y!F13*F$16</f>
        <v>2208512.4079748136</v>
      </c>
      <c r="G23" s="57">
        <f>Loss_67.5y!G13*G$16</f>
        <v>2226605.6995916073</v>
      </c>
      <c r="H23" s="57">
        <f>Loss_67.5y!H13*H$16</f>
        <v>2822553.4922197317</v>
      </c>
      <c r="I23" s="57">
        <f>Loss_67.5y!I13*I$16</f>
        <v>2705512.5120736016</v>
      </c>
      <c r="J23" s="57">
        <f>Loss_67.5y!J13*J$16</f>
        <v>4324296.6964135636</v>
      </c>
      <c r="K23" s="57">
        <f>Loss_67.5y!K13*K$16</f>
        <v>3320119.0116815437</v>
      </c>
      <c r="L23" s="57">
        <f>Loss_67.5y!L13*L$16</f>
        <v>2786366.9089861456</v>
      </c>
      <c r="M23" s="57">
        <f>Loss_67.5y!M13*M$16</f>
        <v>3555331.8026998551</v>
      </c>
      <c r="N23" s="57">
        <f>Loss_67.5y!N13*N$16</f>
        <v>3175372.6787471985</v>
      </c>
      <c r="O23" s="57">
        <f>Loss_67.5y!O13*O$16</f>
        <v>1818375.807487712</v>
      </c>
      <c r="P23" s="57">
        <f>Loss_67.5y!P13*P$16</f>
        <v>1963122.1404220574</v>
      </c>
      <c r="Q23" s="57">
        <f>Loss_67.5y!Q13*Q$16</f>
        <v>1619349.5997029874</v>
      </c>
      <c r="R23" s="57">
        <f>Loss_67.5y!R13*R$16</f>
        <v>1302716.996409107</v>
      </c>
      <c r="S23" s="57">
        <f>Loss_67.5y!S13*S$16</f>
        <v>1610302.9538945907</v>
      </c>
      <c r="T23" s="57">
        <f>Loss_67.5y!T13*T$16</f>
        <v>1329856.9338342969</v>
      </c>
      <c r="U23" s="57">
        <f>Loss_67.5y!U13*U$16</f>
        <v>1031317.6221572098</v>
      </c>
      <c r="V23" s="57">
        <f>Loss_67.5y!V13*V$16</f>
        <v>1058457.5595823994</v>
      </c>
      <c r="W23" s="57">
        <f>Loss_67.5y!W13*W$16</f>
        <v>578985.33173738094</v>
      </c>
      <c r="X23" s="57">
        <f>Loss_67.5y!X13*X$16</f>
        <v>778011.5395221056</v>
      </c>
      <c r="Y23" s="57">
        <f>Loss_67.5y!Y13*Y$16</f>
        <v>515658.81107860489</v>
      </c>
      <c r="Z23" s="57">
        <f>Loss_67.5y!Z13*Z$16</f>
        <v>470425.58203662199</v>
      </c>
      <c r="AA23" s="57">
        <f>Loss_67.5y!AA13*AA$16</f>
        <v>352819.18652746652</v>
      </c>
      <c r="AB23" s="57">
        <f>Loss_67.5y!AB13*AB$16</f>
        <v>307585.95748548361</v>
      </c>
      <c r="AC23" s="57">
        <f>Loss_67.5y!AC13*AC$16</f>
        <v>280446.0200602939</v>
      </c>
      <c r="AD23" s="57">
        <f>Loss_67.5y!AD13*AD$16</f>
        <v>171886.27035953497</v>
      </c>
      <c r="AE23" s="57">
        <f>Loss_67.5y!AE13*AE$16</f>
        <v>199026.20778472471</v>
      </c>
      <c r="AF23" s="57">
        <f>Loss_67.5y!AF13*AF$16</f>
        <v>1121784.0802411756</v>
      </c>
    </row>
    <row r="24" spans="1:32" s="59" customFormat="1" ht="15.75" customHeight="1" x14ac:dyDescent="0.15">
      <c r="A24" s="57">
        <f>Loss_32.5y!A14</f>
        <v>0</v>
      </c>
      <c r="B24" s="57">
        <f>Loss_67.5y!B14*B$16</f>
        <v>0</v>
      </c>
      <c r="C24" s="57">
        <f>Loss_67.5y!C14*C$16</f>
        <v>0</v>
      </c>
      <c r="D24" s="57">
        <f>Loss_67.5y!D14*D$16</f>
        <v>0</v>
      </c>
      <c r="E24" s="57">
        <f>Loss_67.5y!E14*E$16</f>
        <v>0</v>
      </c>
      <c r="F24" s="57">
        <f>Loss_67.5y!F14*F$16</f>
        <v>0</v>
      </c>
      <c r="G24" s="57">
        <f>Loss_67.5y!G14*G$16</f>
        <v>0</v>
      </c>
      <c r="H24" s="57">
        <f>Loss_67.5y!H14*H$16</f>
        <v>0</v>
      </c>
      <c r="I24" s="57">
        <f>Loss_67.5y!I14*I$16</f>
        <v>0</v>
      </c>
      <c r="J24" s="57">
        <f>Loss_67.5y!J14*J$16</f>
        <v>0</v>
      </c>
      <c r="K24" s="57">
        <f>Loss_67.5y!K14*K$16</f>
        <v>0</v>
      </c>
      <c r="L24" s="57">
        <f>Loss_67.5y!L14*L$16</f>
        <v>0</v>
      </c>
      <c r="M24" s="57">
        <f>Loss_67.5y!M14*M$16</f>
        <v>0</v>
      </c>
      <c r="N24" s="57">
        <f>Loss_67.5y!N14*N$16</f>
        <v>0</v>
      </c>
      <c r="O24" s="57">
        <f>Loss_67.5y!O14*O$16</f>
        <v>0</v>
      </c>
      <c r="P24" s="57">
        <f>Loss_67.5y!P14*P$16</f>
        <v>0</v>
      </c>
      <c r="Q24" s="57">
        <f>Loss_67.5y!Q14*Q$16</f>
        <v>0</v>
      </c>
      <c r="R24" s="57">
        <f>Loss_67.5y!R14*R$16</f>
        <v>0</v>
      </c>
      <c r="S24" s="57">
        <f>Loss_67.5y!S14*S$16</f>
        <v>0</v>
      </c>
      <c r="T24" s="57">
        <f>Loss_67.5y!T14*T$16</f>
        <v>0</v>
      </c>
      <c r="U24" s="57">
        <f>Loss_67.5y!U14*U$16</f>
        <v>0</v>
      </c>
      <c r="V24" s="57">
        <f>Loss_67.5y!V14*V$16</f>
        <v>0</v>
      </c>
      <c r="W24" s="57">
        <f>Loss_67.5y!W14*W$16</f>
        <v>0</v>
      </c>
      <c r="X24" s="57">
        <f>Loss_67.5y!X14*X$16</f>
        <v>0</v>
      </c>
      <c r="Y24" s="57">
        <f>Loss_67.5y!Y14*Y$16</f>
        <v>0</v>
      </c>
      <c r="Z24" s="57">
        <f>Loss_67.5y!Z14*Z$16</f>
        <v>0</v>
      </c>
      <c r="AA24" s="57">
        <f>Loss_67.5y!AA14*AA$16</f>
        <v>0</v>
      </c>
      <c r="AB24" s="57">
        <f>Loss_67.5y!AB14*AB$16</f>
        <v>0</v>
      </c>
      <c r="AC24" s="57">
        <f>Loss_67.5y!AC14*AC$16</f>
        <v>0</v>
      </c>
      <c r="AD24" s="57">
        <f>Loss_67.5y!AD14*AD$16</f>
        <v>0</v>
      </c>
      <c r="AE24" s="57">
        <f>Loss_67.5y!AE14*AE$16</f>
        <v>0</v>
      </c>
      <c r="AF24" s="57">
        <f>Loss_67.5y!AF14*AF$16</f>
        <v>0</v>
      </c>
    </row>
    <row r="25" spans="1:32" s="59" customFormat="1" ht="15.75" customHeight="1" x14ac:dyDescent="0.15">
      <c r="A25" s="57" t="str">
        <f>Loss_32.5y!A15</f>
        <v>UCU proposal DC</v>
      </c>
      <c r="B25" s="57">
        <f>Loss_67.5y!B15*B$16</f>
        <v>0</v>
      </c>
      <c r="C25" s="57">
        <f>Loss_67.5y!C15*C$16</f>
        <v>0</v>
      </c>
      <c r="D25" s="57">
        <f>Loss_67.5y!D15*D$16</f>
        <v>0</v>
      </c>
      <c r="E25" s="57">
        <f>Loss_67.5y!E15*E$16</f>
        <v>0</v>
      </c>
      <c r="F25" s="57">
        <f>Loss_67.5y!F15*F$16</f>
        <v>0</v>
      </c>
      <c r="G25" s="57">
        <f>Loss_67.5y!G15*G$16</f>
        <v>0</v>
      </c>
      <c r="H25" s="57">
        <f>Loss_67.5y!H15*H$16</f>
        <v>0</v>
      </c>
      <c r="I25" s="57">
        <f>Loss_67.5y!I15*I$16</f>
        <v>0</v>
      </c>
      <c r="J25" s="57">
        <f>Loss_67.5y!J15*J$16</f>
        <v>0</v>
      </c>
      <c r="K25" s="57">
        <f>Loss_67.5y!K15*K$16</f>
        <v>0</v>
      </c>
      <c r="L25" s="57">
        <f>Loss_67.5y!L15*L$16</f>
        <v>0</v>
      </c>
      <c r="M25" s="57">
        <f>Loss_67.5y!M15*M$16</f>
        <v>0</v>
      </c>
      <c r="N25" s="57">
        <f>Loss_67.5y!N15*N$16</f>
        <v>87707.382224380766</v>
      </c>
      <c r="O25" s="57">
        <f>Loss_67.5y!O15*O$16</f>
        <v>152726.809130646</v>
      </c>
      <c r="P25" s="57">
        <f>Loss_67.5y!P15*P$16</f>
        <v>275544.68188440998</v>
      </c>
      <c r="Q25" s="57">
        <f>Loss_67.5y!Q15*Q$16</f>
        <v>318574.79358912108</v>
      </c>
      <c r="R25" s="57">
        <f>Loss_67.5y!R15*R$16</f>
        <v>329717.33851384162</v>
      </c>
      <c r="S25" s="57">
        <f>Loss_67.5y!S15*S$16</f>
        <v>498339.48518698418</v>
      </c>
      <c r="T25" s="57">
        <f>Loss_67.5y!T15*T$16</f>
        <v>486513.59883438575</v>
      </c>
      <c r="U25" s="57">
        <f>Loss_67.5y!U15*U$16</f>
        <v>435431.27731908701</v>
      </c>
      <c r="V25" s="57">
        <f>Loss_67.5y!V15*V$16</f>
        <v>506554.88101019926</v>
      </c>
      <c r="W25" s="57">
        <f>Loss_67.5y!W15*W$16</f>
        <v>309727.05196697428</v>
      </c>
      <c r="X25" s="57">
        <f>Loss_67.5y!X15*X$16</f>
        <v>460051.9669742593</v>
      </c>
      <c r="Y25" s="57">
        <f>Loss_67.5y!Y15*Y$16</f>
        <v>333985.67265662941</v>
      </c>
      <c r="Z25" s="57">
        <f>Loss_67.5y!Z15*Z$16</f>
        <v>331206.41087906749</v>
      </c>
      <c r="AA25" s="57">
        <f>Loss_67.5y!AA15*AA$16</f>
        <v>268293.10344827583</v>
      </c>
      <c r="AB25" s="57">
        <f>Loss_67.5y!AB15*AB$16</f>
        <v>251235.06556580859</v>
      </c>
      <c r="AC25" s="57">
        <f>Loss_67.5y!AC15*AC$16</f>
        <v>244875.9106362311</v>
      </c>
      <c r="AD25" s="57">
        <f>Loss_67.5y!AD15*AD$16</f>
        <v>159774.40505099559</v>
      </c>
      <c r="AE25" s="57">
        <f>Loss_67.5y!AE15*AE$16</f>
        <v>196220.98105876634</v>
      </c>
      <c r="AF25" s="57">
        <f>Loss_67.5y!AF15*AF$16</f>
        <v>1169207.3822243807</v>
      </c>
    </row>
    <row r="26" spans="1:32" s="59" customFormat="1" ht="15.75" customHeight="1" x14ac:dyDescent="0.15">
      <c r="A26" s="57" t="str">
        <f>Loss_32.5y!A16</f>
        <v>UUK proposal DC</v>
      </c>
      <c r="B26" s="57">
        <f>Loss_67.5y!B16*B$16</f>
        <v>0</v>
      </c>
      <c r="C26" s="57">
        <f>Loss_67.5y!C16*C$16</f>
        <v>0</v>
      </c>
      <c r="D26" s="57">
        <f>Loss_67.5y!D16*D$16</f>
        <v>0</v>
      </c>
      <c r="E26" s="57">
        <f>Loss_67.5y!E16*E$16</f>
        <v>0</v>
      </c>
      <c r="F26" s="57">
        <f>Loss_67.5y!F16*F$16</f>
        <v>0</v>
      </c>
      <c r="G26" s="57">
        <f>Loss_67.5y!G16*G$16</f>
        <v>0</v>
      </c>
      <c r="H26" s="57">
        <f>Loss_67.5y!H16*H$16</f>
        <v>0</v>
      </c>
      <c r="I26" s="57">
        <f>Loss_67.5y!I16*I$16</f>
        <v>0</v>
      </c>
      <c r="J26" s="57">
        <f>Loss_67.5y!J16*J$16</f>
        <v>119441.96211753279</v>
      </c>
      <c r="K26" s="57">
        <f>Loss_67.5y!K16*K$16</f>
        <v>278859.39776590583</v>
      </c>
      <c r="L26" s="57">
        <f>Loss_67.5y!L16*L$16</f>
        <v>391095.67751335609</v>
      </c>
      <c r="M26" s="57">
        <f>Loss_67.5y!M16*M$16</f>
        <v>699440.7479358915</v>
      </c>
      <c r="N26" s="57">
        <f>Loss_67.5y!N16*N$16</f>
        <v>803686.01262748893</v>
      </c>
      <c r="O26" s="57">
        <f>Loss_67.5y!O16*O$16</f>
        <v>562731.6658572125</v>
      </c>
      <c r="P26" s="57">
        <f>Loss_67.5y!P16*P$16</f>
        <v>718186.74113647419</v>
      </c>
      <c r="Q26" s="57">
        <f>Loss_67.5y!Q16*Q$16</f>
        <v>683703.49684312788</v>
      </c>
      <c r="R26" s="57">
        <f>Loss_67.5y!R16*R$16</f>
        <v>623452.16124332219</v>
      </c>
      <c r="S26" s="57">
        <f>Loss_67.5y!S16*S$16</f>
        <v>861428.36328314722</v>
      </c>
      <c r="T26" s="57">
        <f>Loss_67.5y!T16*T$16</f>
        <v>786367.89703739667</v>
      </c>
      <c r="U26" s="57">
        <f>Loss_67.5y!U16*U$16</f>
        <v>667971.34531325882</v>
      </c>
      <c r="V26" s="57">
        <f>Loss_67.5y!V16*V$16</f>
        <v>745214.42447790189</v>
      </c>
      <c r="W26" s="57">
        <f>Loss_67.5y!W16*W$16</f>
        <v>440275.86206896545</v>
      </c>
      <c r="X26" s="57">
        <f>Loss_67.5y!X16*X$16</f>
        <v>635476.93054880993</v>
      </c>
      <c r="Y26" s="57">
        <f>Loss_67.5y!Y16*Y$16</f>
        <v>450255.70665371523</v>
      </c>
      <c r="Z26" s="57">
        <f>Loss_67.5y!Z16*Z$16</f>
        <v>437277.31908693531</v>
      </c>
      <c r="AA26" s="57">
        <f>Loss_67.5y!AA16*AA$16</f>
        <v>347846.2846041767</v>
      </c>
      <c r="AB26" s="57">
        <f>Loss_67.5y!AB16*AB$16</f>
        <v>320589.1209324915</v>
      </c>
      <c r="AC26" s="57">
        <f>Loss_67.5y!AC16*AC$16</f>
        <v>308110.49052938318</v>
      </c>
      <c r="AD26" s="57">
        <f>Loss_67.5y!AD16*AD$16</f>
        <v>198531.08305002429</v>
      </c>
      <c r="AE26" s="57">
        <f>Loss_67.5y!AE16*AE$16</f>
        <v>241097.13453132604</v>
      </c>
      <c r="AF26" s="57">
        <f>Loss_67.5y!AF16*AF$16</f>
        <v>1422145.7017969897</v>
      </c>
    </row>
    <row r="27" spans="1:32" s="59" customFormat="1" ht="15.75" customHeight="1" x14ac:dyDescent="0.15">
      <c r="A27" s="57">
        <f>Loss_32.5y!A17</f>
        <v>0</v>
      </c>
      <c r="B27" s="57">
        <f>Loss_67.5y!B17*B$16</f>
        <v>0</v>
      </c>
      <c r="C27" s="57">
        <f>Loss_67.5y!C17*C$16</f>
        <v>0</v>
      </c>
      <c r="D27" s="57">
        <f>Loss_67.5y!D17*D$16</f>
        <v>0</v>
      </c>
      <c r="E27" s="57">
        <f>Loss_67.5y!E17*E$16</f>
        <v>0</v>
      </c>
      <c r="F27" s="57">
        <f>Loss_67.5y!F17*F$16</f>
        <v>0</v>
      </c>
      <c r="G27" s="57">
        <f>Loss_67.5y!G17*G$16</f>
        <v>0</v>
      </c>
      <c r="H27" s="57">
        <f>Loss_67.5y!H17*H$16</f>
        <v>0</v>
      </c>
      <c r="I27" s="57">
        <f>Loss_67.5y!I17*I$16</f>
        <v>0</v>
      </c>
      <c r="J27" s="57">
        <f>Loss_67.5y!J17*J$16</f>
        <v>0</v>
      </c>
      <c r="K27" s="57">
        <f>Loss_67.5y!K17*K$16</f>
        <v>0</v>
      </c>
      <c r="L27" s="57">
        <f>Loss_67.5y!L17*L$16</f>
        <v>0</v>
      </c>
      <c r="M27" s="57">
        <f>Loss_67.5y!M17*M$16</f>
        <v>0</v>
      </c>
      <c r="N27" s="57">
        <f>Loss_67.5y!N17*N$16</f>
        <v>0</v>
      </c>
      <c r="O27" s="57">
        <f>Loss_67.5y!O17*O$16</f>
        <v>0</v>
      </c>
      <c r="P27" s="57">
        <f>Loss_67.5y!P17*P$16</f>
        <v>0</v>
      </c>
      <c r="Q27" s="57">
        <f>Loss_67.5y!Q17*Q$16</f>
        <v>0</v>
      </c>
      <c r="R27" s="57">
        <f>Loss_67.5y!R17*R$16</f>
        <v>0</v>
      </c>
      <c r="S27" s="57">
        <f>Loss_67.5y!S17*S$16</f>
        <v>0</v>
      </c>
      <c r="T27" s="57">
        <f>Loss_67.5y!T17*T$16</f>
        <v>0</v>
      </c>
      <c r="U27" s="57">
        <f>Loss_67.5y!U17*U$16</f>
        <v>0</v>
      </c>
      <c r="V27" s="57">
        <f>Loss_67.5y!V17*V$16</f>
        <v>0</v>
      </c>
      <c r="W27" s="57">
        <f>Loss_67.5y!W17*W$16</f>
        <v>0</v>
      </c>
      <c r="X27" s="57">
        <f>Loss_67.5y!X17*X$16</f>
        <v>0</v>
      </c>
      <c r="Y27" s="57">
        <f>Loss_67.5y!Y17*Y$16</f>
        <v>0</v>
      </c>
      <c r="Z27" s="57">
        <f>Loss_67.5y!Z17*Z$16</f>
        <v>0</v>
      </c>
      <c r="AA27" s="57">
        <f>Loss_67.5y!AA17*AA$16</f>
        <v>0</v>
      </c>
      <c r="AB27" s="57">
        <f>Loss_67.5y!AB17*AB$16</f>
        <v>0</v>
      </c>
      <c r="AC27" s="57">
        <f>Loss_67.5y!AC17*AC$16</f>
        <v>0</v>
      </c>
      <c r="AD27" s="57">
        <f>Loss_67.5y!AD17*AD$16</f>
        <v>0</v>
      </c>
      <c r="AE27" s="57">
        <f>Loss_67.5y!AE17*AE$16</f>
        <v>0</v>
      </c>
      <c r="AF27" s="57">
        <f>Loss_67.5y!AF17*AF$16</f>
        <v>0</v>
      </c>
    </row>
    <row r="28" spans="1:32" s="59" customFormat="1" ht="15.75" customHeight="1" x14ac:dyDescent="0.15">
      <c r="A28" s="57" t="str">
        <f>Loss_32.5y!A18</f>
        <v>UCU lump sum</v>
      </c>
      <c r="B28" s="57">
        <f>Loss_67.5y!B18*B$16</f>
        <v>30000</v>
      </c>
      <c r="C28" s="57">
        <f>Loss_67.5y!C18*C$16</f>
        <v>113400</v>
      </c>
      <c r="D28" s="57">
        <f>Loss_67.5y!D18*D$16</f>
        <v>188000</v>
      </c>
      <c r="E28" s="57">
        <f>Loss_67.5y!E18*E$16</f>
        <v>256900</v>
      </c>
      <c r="F28" s="57">
        <f>Loss_67.5y!F18*F$16</f>
        <v>390600</v>
      </c>
      <c r="G28" s="57">
        <f>Loss_67.5y!G18*G$16</f>
        <v>393800</v>
      </c>
      <c r="H28" s="57">
        <f>Loss_67.5y!H18*H$16</f>
        <v>499200</v>
      </c>
      <c r="I28" s="57">
        <f>Loss_67.5y!I18*I$16</f>
        <v>478500</v>
      </c>
      <c r="J28" s="57">
        <f>Loss_67.5y!J18*J$16</f>
        <v>812600</v>
      </c>
      <c r="K28" s="57">
        <f>Loss_67.5y!K18*K$16</f>
        <v>697300</v>
      </c>
      <c r="L28" s="57">
        <f>Loss_67.5y!L18*L$16</f>
        <v>646800</v>
      </c>
      <c r="M28" s="57">
        <f>Loss_67.5y!M18*M$16</f>
        <v>903900</v>
      </c>
      <c r="N28" s="57">
        <f>Loss_67.5y!N18*N$16</f>
        <v>854929.62603205431</v>
      </c>
      <c r="O28" s="57">
        <f>Loss_67.5y!O18*O$16</f>
        <v>504218.11559009232</v>
      </c>
      <c r="P28" s="57">
        <f>Loss_67.5y!P18*P$16</f>
        <v>560163.52598348714</v>
      </c>
      <c r="Q28" s="57">
        <f>Loss_67.5y!Q18*Q$16</f>
        <v>475110.68479844584</v>
      </c>
      <c r="R28" s="57">
        <f>Loss_67.5y!R18*R$16</f>
        <v>392702.47693054879</v>
      </c>
      <c r="S28" s="57">
        <f>Loss_67.5y!S18*S$16</f>
        <v>498391.35502671194</v>
      </c>
      <c r="T28" s="57">
        <f>Loss_67.5y!T18*T$16</f>
        <v>422301.94269062649</v>
      </c>
      <c r="U28" s="57">
        <f>Loss_67.5y!U18*U$16</f>
        <v>335804.46818844101</v>
      </c>
      <c r="V28" s="57">
        <f>Loss_67.5y!V18*V$16</f>
        <v>353164.983001457</v>
      </c>
      <c r="W28" s="57">
        <f>Loss_67.5y!W18*W$16</f>
        <v>197846.72170956776</v>
      </c>
      <c r="X28" s="57">
        <f>Loss_67.5y!X18*X$16</f>
        <v>272121.70956775133</v>
      </c>
      <c r="Y28" s="57">
        <f>Loss_67.5y!Y18*Y$16</f>
        <v>184512.23895094707</v>
      </c>
      <c r="Z28" s="57">
        <f>Loss_67.5y!Z18*Z$16</f>
        <v>172115.2015541525</v>
      </c>
      <c r="AA28" s="57">
        <f>Loss_67.5y!AA18*AA$16</f>
        <v>131927.58620689655</v>
      </c>
      <c r="AB28" s="57">
        <f>Loss_67.5y!AB18*AB$16</f>
        <v>117490.72365225837</v>
      </c>
      <c r="AC28" s="57">
        <f>Loss_67.5y!AC18*AC$16</f>
        <v>109382.27294803303</v>
      </c>
      <c r="AD28" s="57">
        <f>Loss_67.5y!AD18*AD$16</f>
        <v>68424.91500728509</v>
      </c>
      <c r="AE28" s="57">
        <f>Loss_67.5y!AE18*AE$16</f>
        <v>80831.56872268091</v>
      </c>
      <c r="AF28" s="57">
        <f>Loss_67.5y!AF18*AF$16</f>
        <v>464629.62603205442</v>
      </c>
    </row>
    <row r="29" spans="1:32" s="59" customFormat="1" ht="15.75" customHeight="1" x14ac:dyDescent="0.15">
      <c r="A29" s="57" t="str">
        <f>Loss_32.5y!A19</f>
        <v>UUK lump sum</v>
      </c>
      <c r="B29" s="57">
        <f>Loss_67.5y!B19*B$16</f>
        <v>26896.40446846305</v>
      </c>
      <c r="C29" s="57">
        <f>Loss_67.5y!C19*C$16</f>
        <v>101668.40889079035</v>
      </c>
      <c r="D29" s="57">
        <f>Loss_67.5y!D19*D$16</f>
        <v>168550.80133570181</v>
      </c>
      <c r="E29" s="57">
        <f>Loss_67.5y!E19*E$16</f>
        <v>230322.87693160525</v>
      </c>
      <c r="F29" s="57">
        <f>Loss_67.5y!F19*F$16</f>
        <v>350191.1861793889</v>
      </c>
      <c r="G29" s="57">
        <f>Loss_67.5y!G19*G$16</f>
        <v>353060.13598935836</v>
      </c>
      <c r="H29" s="57">
        <f>Loss_67.5y!H19*H$16</f>
        <v>447556.17035522521</v>
      </c>
      <c r="I29" s="57">
        <f>Loss_67.5y!I19*I$16</f>
        <v>428997.65127198567</v>
      </c>
      <c r="J29" s="57">
        <f>Loss_67.5y!J19*J$16</f>
        <v>702742.14202804654</v>
      </c>
      <c r="K29" s="57">
        <f>Loss_67.5y!K19*K$16</f>
        <v>566289.34695308434</v>
      </c>
      <c r="L29" s="57">
        <f>Loss_67.5y!L19*L$16</f>
        <v>497689.08180862293</v>
      </c>
      <c r="M29" s="57">
        <f>Loss_67.5y!M19*M$16</f>
        <v>663668.74450696993</v>
      </c>
      <c r="N29" s="57">
        <f>Loss_67.5y!N19*N$16</f>
        <v>618312.97916784114</v>
      </c>
      <c r="O29" s="57">
        <f>Loss_67.5y!O19*O$16</f>
        <v>368719.69388152566</v>
      </c>
      <c r="P29" s="57">
        <f>Loss_67.5y!P19*P$16</f>
        <v>413879.16025831824</v>
      </c>
      <c r="Q29" s="57">
        <f>Loss_67.5y!Q19*Q$16</f>
        <v>354442.93611270742</v>
      </c>
      <c r="R29" s="57">
        <f>Loss_67.5y!R19*R$16</f>
        <v>295628.98078112799</v>
      </c>
      <c r="S29" s="57">
        <f>Loss_67.5y!S19*S$16</f>
        <v>378397.7278420112</v>
      </c>
      <c r="T29" s="57">
        <f>Loss_67.5y!T19*T$16</f>
        <v>323206.08203809272</v>
      </c>
      <c r="U29" s="57">
        <f>Loss_67.5y!U19*U$16</f>
        <v>258954.61707014946</v>
      </c>
      <c r="V29" s="57">
        <f>Loss_67.5y!V19*V$16</f>
        <v>274292.7673800526</v>
      </c>
      <c r="W29" s="57">
        <f>Loss_67.5y!W19*W$16</f>
        <v>154702.94564315848</v>
      </c>
      <c r="X29" s="57">
        <f>Loss_67.5y!X19*X$16</f>
        <v>214147.26047851387</v>
      </c>
      <c r="Y29" s="57">
        <f>Loss_67.5y!Y19*Y$16</f>
        <v>146087.31339180129</v>
      </c>
      <c r="Z29" s="57">
        <f>Loss_67.5y!Z19*Z$16</f>
        <v>137060.88350019499</v>
      </c>
      <c r="AA29" s="57">
        <f>Loss_67.5y!AA19*AA$16</f>
        <v>105636.84766642841</v>
      </c>
      <c r="AB29" s="57">
        <f>Loss_67.5y!AB19*AB$16</f>
        <v>94570.592616978451</v>
      </c>
      <c r="AC29" s="57">
        <f>Loss_67.5y!AC19*AC$16</f>
        <v>88484.506415866024</v>
      </c>
      <c r="AD29" s="57">
        <f>Loss_67.5y!AD19*AD$16</f>
        <v>55616.606487569836</v>
      </c>
      <c r="AE29" s="57">
        <f>Loss_67.5y!AE19*AE$16</f>
        <v>66000.895699852728</v>
      </c>
      <c r="AF29" s="57">
        <f>Loss_67.5y!AF19*AF$16</f>
        <v>381038.55990338646</v>
      </c>
    </row>
    <row r="30" spans="1:32" s="59" customFormat="1" ht="15.75" customHeight="1" x14ac:dyDescent="0.15">
      <c r="A30" s="57">
        <f>Loss_32.5y!A20</f>
        <v>0</v>
      </c>
      <c r="B30" s="57">
        <f>Loss_67.5y!B20*B$16</f>
        <v>0</v>
      </c>
      <c r="C30" s="57">
        <f>Loss_67.5y!C20*C$16</f>
        <v>0</v>
      </c>
      <c r="D30" s="57">
        <f>Loss_67.5y!D20*D$16</f>
        <v>0</v>
      </c>
      <c r="E30" s="57">
        <f>Loss_67.5y!E20*E$16</f>
        <v>0</v>
      </c>
      <c r="F30" s="57">
        <f>Loss_67.5y!F20*F$16</f>
        <v>0</v>
      </c>
      <c r="G30" s="57">
        <f>Loss_67.5y!G20*G$16</f>
        <v>0</v>
      </c>
      <c r="H30" s="57">
        <f>Loss_67.5y!H20*H$16</f>
        <v>0</v>
      </c>
      <c r="I30" s="57">
        <f>Loss_67.5y!I20*I$16</f>
        <v>0</v>
      </c>
      <c r="J30" s="57">
        <f>Loss_67.5y!J20*J$16</f>
        <v>0</v>
      </c>
      <c r="K30" s="57">
        <f>Loss_67.5y!K20*K$16</f>
        <v>0</v>
      </c>
      <c r="L30" s="57">
        <f>Loss_67.5y!L20*L$16</f>
        <v>0</v>
      </c>
      <c r="M30" s="57">
        <f>Loss_67.5y!M20*M$16</f>
        <v>0</v>
      </c>
      <c r="N30" s="57">
        <f>Loss_67.5y!N20*N$16</f>
        <v>0</v>
      </c>
      <c r="O30" s="57">
        <f>Loss_67.5y!O20*O$16</f>
        <v>0</v>
      </c>
      <c r="P30" s="57">
        <f>Loss_67.5y!P20*P$16</f>
        <v>0</v>
      </c>
      <c r="Q30" s="57">
        <f>Loss_67.5y!Q20*Q$16</f>
        <v>0</v>
      </c>
      <c r="R30" s="57">
        <f>Loss_67.5y!R20*R$16</f>
        <v>0</v>
      </c>
      <c r="S30" s="57">
        <f>Loss_67.5y!S20*S$16</f>
        <v>0</v>
      </c>
      <c r="T30" s="57">
        <f>Loss_67.5y!T20*T$16</f>
        <v>0</v>
      </c>
      <c r="U30" s="57">
        <f>Loss_67.5y!U20*U$16</f>
        <v>0</v>
      </c>
      <c r="V30" s="57">
        <f>Loss_67.5y!V20*V$16</f>
        <v>0</v>
      </c>
      <c r="W30" s="57">
        <f>Loss_67.5y!W20*W$16</f>
        <v>0</v>
      </c>
      <c r="X30" s="57">
        <f>Loss_67.5y!X20*X$16</f>
        <v>0</v>
      </c>
      <c r="Y30" s="57">
        <f>Loss_67.5y!Y20*Y$16</f>
        <v>0</v>
      </c>
      <c r="Z30" s="57">
        <f>Loss_67.5y!Z20*Z$16</f>
        <v>0</v>
      </c>
      <c r="AA30" s="57">
        <f>Loss_67.5y!AA20*AA$16</f>
        <v>0</v>
      </c>
      <c r="AB30" s="57">
        <f>Loss_67.5y!AB20*AB$16</f>
        <v>0</v>
      </c>
      <c r="AC30" s="57">
        <f>Loss_67.5y!AC20*AC$16</f>
        <v>0</v>
      </c>
      <c r="AD30" s="57">
        <f>Loss_67.5y!AD20*AD$16</f>
        <v>0</v>
      </c>
      <c r="AE30" s="57">
        <f>Loss_67.5y!AE20*AE$16</f>
        <v>0</v>
      </c>
      <c r="AF30" s="57">
        <f>Loss_67.5y!AF20*AF$16</f>
        <v>0</v>
      </c>
    </row>
    <row r="31" spans="1:32" s="59" customFormat="1" ht="15.75" customHeight="1" x14ac:dyDescent="0.15">
      <c r="A31" s="57" t="str">
        <f>Loss_32.5y!A21</f>
        <v>Total UCU proposal incl. lumpsum</v>
      </c>
      <c r="B31" s="57">
        <f>Loss_67.5y!B21*B$16</f>
        <v>240000.00000000003</v>
      </c>
      <c r="C31" s="57">
        <f>Loss_67.5y!C21*C$16</f>
        <v>907200</v>
      </c>
      <c r="D31" s="57">
        <f>Loss_67.5y!D21*D$16</f>
        <v>1503999.9999999998</v>
      </c>
      <c r="E31" s="57">
        <f>Loss_67.5y!E21*E$16</f>
        <v>2055200</v>
      </c>
      <c r="F31" s="57">
        <f>Loss_67.5y!F21*F$16</f>
        <v>3124800</v>
      </c>
      <c r="G31" s="57">
        <f>Loss_67.5y!G21*G$16</f>
        <v>3150400.0000000005</v>
      </c>
      <c r="H31" s="57">
        <f>Loss_67.5y!H21*H$16</f>
        <v>3993600</v>
      </c>
      <c r="I31" s="57">
        <f>Loss_67.5y!I21*I$16</f>
        <v>3828000</v>
      </c>
      <c r="J31" s="57">
        <f>Loss_67.5y!J21*J$16</f>
        <v>6500799.9999999991</v>
      </c>
      <c r="K31" s="57">
        <f>Loss_67.5y!K21*K$16</f>
        <v>5578400.0000000009</v>
      </c>
      <c r="L31" s="57">
        <f>Loss_67.5y!L21*L$16</f>
        <v>5174400</v>
      </c>
      <c r="M31" s="57">
        <f>Loss_67.5y!M21*M$16</f>
        <v>7231199.9999999972</v>
      </c>
      <c r="N31" s="57">
        <f>Loss_67.5y!N21*N$16</f>
        <v>6839437.0082564345</v>
      </c>
      <c r="O31" s="57">
        <f>Loss_67.5y!O21*O$16</f>
        <v>4033744.9247207385</v>
      </c>
      <c r="P31" s="57">
        <f>Loss_67.5y!P21*P$16</f>
        <v>4481308.2078678971</v>
      </c>
      <c r="Q31" s="57">
        <f>Loss_67.5y!Q21*Q$16</f>
        <v>3800885.4783875667</v>
      </c>
      <c r="R31" s="57">
        <f>Loss_67.5y!R21*R$16</f>
        <v>3141619.8154443903</v>
      </c>
      <c r="S31" s="57">
        <f>Loss_67.5y!S21*S$16</f>
        <v>3987130.8402136955</v>
      </c>
      <c r="T31" s="57">
        <f>Loss_67.5y!T21*T$16</f>
        <v>3378415.5415250123</v>
      </c>
      <c r="U31" s="57">
        <f>Loss_67.5y!U21*U$16</f>
        <v>2686435.7455075281</v>
      </c>
      <c r="V31" s="57">
        <f>Loss_67.5y!V21*V$16</f>
        <v>2825319.8640116565</v>
      </c>
      <c r="W31" s="57">
        <f>Loss_67.5y!W21*W$16</f>
        <v>1582773.7736765421</v>
      </c>
      <c r="X31" s="57">
        <f>Loss_67.5y!X21*X$16</f>
        <v>2176973.6765420106</v>
      </c>
      <c r="Y31" s="57">
        <f>Loss_67.5y!Y21*Y$16</f>
        <v>1476097.9116075765</v>
      </c>
      <c r="Z31" s="57">
        <f>Loss_67.5y!Z21*Z$16</f>
        <v>1376921.61243322</v>
      </c>
      <c r="AA31" s="57">
        <f>Loss_67.5y!AA21*AA$16</f>
        <v>1055420.6896551724</v>
      </c>
      <c r="AB31" s="57">
        <f>Loss_67.5y!AB21*AB$16</f>
        <v>939925.78921806696</v>
      </c>
      <c r="AC31" s="57">
        <f>Loss_67.5y!AC21*AC$16</f>
        <v>875058.18358426413</v>
      </c>
      <c r="AD31" s="57">
        <f>Loss_67.5y!AD21*AD$16</f>
        <v>547399.3200582806</v>
      </c>
      <c r="AE31" s="57">
        <f>Loss_67.5y!AE21*AE$16</f>
        <v>646652.54978144728</v>
      </c>
      <c r="AF31" s="57">
        <f>Loss_67.5y!AF21*AF$16</f>
        <v>3717037.0082564354</v>
      </c>
    </row>
    <row r="32" spans="1:32" s="59" customFormat="1" ht="15.75" customHeight="1" x14ac:dyDescent="0.15">
      <c r="A32" s="57" t="str">
        <f>Loss_32.5y!A22</f>
        <v>Total UUK proposal incl. lump sum</v>
      </c>
      <c r="B32" s="57">
        <f>Loss_67.5y!B22*B$16</f>
        <v>196521.01337589888</v>
      </c>
      <c r="C32" s="57">
        <f>Loss_67.5y!C22*C$16</f>
        <v>742849.43056089792</v>
      </c>
      <c r="D32" s="57">
        <f>Loss_67.5y!D22*D$16</f>
        <v>1231531.6838222994</v>
      </c>
      <c r="E32" s="57">
        <f>Loss_67.5y!E22*E$16</f>
        <v>1682874.9445422804</v>
      </c>
      <c r="F32" s="57">
        <f>Loss_67.5y!F22*F$16</f>
        <v>2558703.5941542024</v>
      </c>
      <c r="G32" s="57">
        <f>Loss_67.5y!G22*G$16</f>
        <v>2579665.8355809655</v>
      </c>
      <c r="H32" s="57">
        <f>Loss_67.5y!H22*H$16</f>
        <v>3270109.6625749567</v>
      </c>
      <c r="I32" s="57">
        <f>Loss_67.5y!I22*I$16</f>
        <v>3134510.163345587</v>
      </c>
      <c r="J32" s="57">
        <f>Loss_67.5y!J22*J$16</f>
        <v>5146480.8005591435</v>
      </c>
      <c r="K32" s="57">
        <f>Loss_67.5y!K22*K$16</f>
        <v>4165267.7564005335</v>
      </c>
      <c r="L32" s="57">
        <f>Loss_67.5y!L22*L$16</f>
        <v>3675151.6683081249</v>
      </c>
      <c r="M32" s="57">
        <f>Loss_67.5y!M22*M$16</f>
        <v>4918441.2951427167</v>
      </c>
      <c r="N32" s="57">
        <f>Loss_67.5y!N22*N$16</f>
        <v>4597371.6705425279</v>
      </c>
      <c r="O32" s="57">
        <f>Loss_67.5y!O22*O$16</f>
        <v>2749827.1672264501</v>
      </c>
      <c r="P32" s="57">
        <f>Loss_67.5y!P22*P$16</f>
        <v>3095188.0418168497</v>
      </c>
      <c r="Q32" s="57">
        <f>Loss_67.5y!Q22*Q$16</f>
        <v>2657496.0326588224</v>
      </c>
      <c r="R32" s="57">
        <f>Loss_67.5y!R22*R$16</f>
        <v>2221798.138433557</v>
      </c>
      <c r="S32" s="57">
        <f>Loss_67.5y!S22*S$16</f>
        <v>2850129.0450197491</v>
      </c>
      <c r="T32" s="57">
        <f>Loss_67.5y!T22*T$16</f>
        <v>2439430.9129097862</v>
      </c>
      <c r="U32" s="57">
        <f>Loss_67.5y!U22*U$16</f>
        <v>1958243.5845406179</v>
      </c>
      <c r="V32" s="57">
        <f>Loss_67.5y!V22*V$16</f>
        <v>2077964.7514403539</v>
      </c>
      <c r="W32" s="57">
        <f>Loss_67.5y!W22*W$16</f>
        <v>1173964.1394495049</v>
      </c>
      <c r="X32" s="57">
        <f>Loss_67.5y!X22*X$16</f>
        <v>1627635.7305494295</v>
      </c>
      <c r="Y32" s="57">
        <f>Loss_67.5y!Y22*Y$16</f>
        <v>1112001.8311241213</v>
      </c>
      <c r="Z32" s="57">
        <f>Loss_67.5y!Z22*Z$16</f>
        <v>1044763.7846237522</v>
      </c>
      <c r="AA32" s="57">
        <f>Loss_67.5y!AA22*AA$16</f>
        <v>806302.3187980717</v>
      </c>
      <c r="AB32" s="57">
        <f>Loss_67.5y!AB22*AB$16</f>
        <v>722745.67103495356</v>
      </c>
      <c r="AC32" s="57">
        <f>Loss_67.5y!AC22*AC$16</f>
        <v>677041.01700554299</v>
      </c>
      <c r="AD32" s="57">
        <f>Loss_67.5y!AD22*AD$16</f>
        <v>426033.9598971291</v>
      </c>
      <c r="AE32" s="57">
        <f>Loss_67.5y!AE22*AE$16</f>
        <v>506124.23801590351</v>
      </c>
      <c r="AF32" s="57">
        <f>Loss_67.5y!AF22*AF$16</f>
        <v>2924968.3419415518</v>
      </c>
    </row>
    <row r="33" spans="1:33" x14ac:dyDescent="0.15">
      <c r="A33" s="57">
        <f>Loss_32.5y!A23</f>
        <v>0</v>
      </c>
      <c r="B33" s="57">
        <f>Loss_67.5y!B23*B$16</f>
        <v>0</v>
      </c>
      <c r="C33" s="57">
        <f>Loss_67.5y!C23*C$16</f>
        <v>0</v>
      </c>
      <c r="D33" s="57">
        <f>Loss_67.5y!D23*D$16</f>
        <v>0</v>
      </c>
      <c r="E33" s="57">
        <f>Loss_67.5y!E23*E$16</f>
        <v>0</v>
      </c>
      <c r="F33" s="57">
        <f>Loss_67.5y!F23*F$16</f>
        <v>0</v>
      </c>
      <c r="G33" s="57">
        <f>Loss_67.5y!G23*G$16</f>
        <v>0</v>
      </c>
      <c r="H33" s="57">
        <f>Loss_67.5y!H23*H$16</f>
        <v>0</v>
      </c>
      <c r="I33" s="57">
        <f>Loss_67.5y!I23*I$16</f>
        <v>0</v>
      </c>
      <c r="J33" s="57">
        <f>Loss_67.5y!J23*J$16</f>
        <v>0</v>
      </c>
      <c r="K33" s="57">
        <f>Loss_67.5y!K23*K$16</f>
        <v>0</v>
      </c>
      <c r="L33" s="57">
        <f>Loss_67.5y!L23*L$16</f>
        <v>0</v>
      </c>
      <c r="M33" s="57">
        <f>Loss_67.5y!M23*M$16</f>
        <v>0</v>
      </c>
      <c r="N33" s="57">
        <f>Loss_67.5y!N23*N$16</f>
        <v>0</v>
      </c>
      <c r="O33" s="57">
        <f>Loss_67.5y!O23*O$16</f>
        <v>0</v>
      </c>
      <c r="P33" s="57">
        <f>Loss_67.5y!P23*P$16</f>
        <v>0</v>
      </c>
      <c r="Q33" s="57">
        <f>Loss_67.5y!Q23*Q$16</f>
        <v>0</v>
      </c>
      <c r="R33" s="57">
        <f>Loss_67.5y!R23*R$16</f>
        <v>0</v>
      </c>
      <c r="S33" s="57">
        <f>Loss_67.5y!S23*S$16</f>
        <v>0</v>
      </c>
      <c r="T33" s="57">
        <f>Loss_67.5y!T23*T$16</f>
        <v>0</v>
      </c>
      <c r="U33" s="57">
        <f>Loss_67.5y!U23*U$16</f>
        <v>0</v>
      </c>
      <c r="V33" s="57">
        <f>Loss_67.5y!V23*V$16</f>
        <v>0</v>
      </c>
      <c r="W33" s="57">
        <f>Loss_67.5y!W23*W$16</f>
        <v>0</v>
      </c>
      <c r="X33" s="57">
        <f>Loss_67.5y!X23*X$16</f>
        <v>0</v>
      </c>
      <c r="Y33" s="57">
        <f>Loss_67.5y!Y23*Y$16</f>
        <v>0</v>
      </c>
      <c r="Z33" s="57">
        <f>Loss_67.5y!Z23*Z$16</f>
        <v>0</v>
      </c>
      <c r="AA33" s="57">
        <f>Loss_67.5y!AA23*AA$16</f>
        <v>0</v>
      </c>
      <c r="AB33" s="57">
        <f>Loss_67.5y!AB23*AB$16</f>
        <v>0</v>
      </c>
      <c r="AC33" s="57">
        <f>Loss_67.5y!AC23*AC$16</f>
        <v>0</v>
      </c>
      <c r="AD33" s="57">
        <f>Loss_67.5y!AD23*AD$16</f>
        <v>0</v>
      </c>
      <c r="AE33" s="57">
        <f>Loss_67.5y!AE23*AE$16</f>
        <v>0</v>
      </c>
      <c r="AF33" s="57">
        <f>Loss_67.5y!AF23*AF$16</f>
        <v>0</v>
      </c>
    </row>
    <row r="34" spans="1:33" ht="14" x14ac:dyDescent="0.15">
      <c r="A34" s="57" t="str">
        <f>Loss_32.5y!A24</f>
        <v>UCU proposal DB</v>
      </c>
      <c r="B34" s="57">
        <f>Loss_67.5y!B24*B$16</f>
        <v>0</v>
      </c>
      <c r="C34" s="57">
        <f>Loss_67.5y!C24*C$16</f>
        <v>0</v>
      </c>
      <c r="D34" s="57">
        <f>Loss_67.5y!D24*D$16</f>
        <v>0</v>
      </c>
      <c r="E34" s="57">
        <f>Loss_67.5y!E24*E$16</f>
        <v>0</v>
      </c>
      <c r="F34" s="57">
        <f>Loss_67.5y!F24*F$16</f>
        <v>0</v>
      </c>
      <c r="G34" s="57">
        <f>Loss_67.5y!G24*G$16</f>
        <v>0</v>
      </c>
      <c r="H34" s="57">
        <f>Loss_67.5y!H24*H$16</f>
        <v>0</v>
      </c>
      <c r="I34" s="57">
        <f>Loss_67.5y!I24*I$16</f>
        <v>0</v>
      </c>
      <c r="J34" s="57">
        <f>Loss_67.5y!J24*J$16</f>
        <v>0</v>
      </c>
      <c r="K34" s="57">
        <f>Loss_67.5y!K24*K$16</f>
        <v>0</v>
      </c>
      <c r="L34" s="57">
        <f>Loss_67.5y!L24*L$16</f>
        <v>0</v>
      </c>
      <c r="M34" s="57">
        <f>Loss_67.5y!M24*M$16</f>
        <v>0</v>
      </c>
      <c r="N34" s="57">
        <f>Loss_67.5y!N24*N$16</f>
        <v>0</v>
      </c>
      <c r="O34" s="57">
        <f>Loss_67.5y!O24*O$16</f>
        <v>0</v>
      </c>
      <c r="P34" s="57">
        <f>Loss_67.5y!P24*P$16</f>
        <v>0</v>
      </c>
      <c r="Q34" s="57">
        <f>Loss_67.5y!Q24*Q$16</f>
        <v>0</v>
      </c>
      <c r="R34" s="57">
        <f>Loss_67.5y!R24*R$16</f>
        <v>0</v>
      </c>
      <c r="S34" s="57">
        <f>Loss_67.5y!S24*S$16</f>
        <v>0</v>
      </c>
      <c r="T34" s="57">
        <f>Loss_67.5y!T24*T$16</f>
        <v>0</v>
      </c>
      <c r="U34" s="57">
        <f>Loss_67.5y!U24*U$16</f>
        <v>0</v>
      </c>
      <c r="V34" s="57">
        <f>Loss_67.5y!V24*V$16</f>
        <v>0</v>
      </c>
      <c r="W34" s="57">
        <f>Loss_67.5y!W24*W$16</f>
        <v>0</v>
      </c>
      <c r="X34" s="57">
        <f>Loss_67.5y!X24*X$16</f>
        <v>0</v>
      </c>
      <c r="Y34" s="57">
        <f>Loss_67.5y!Y24*Y$16</f>
        <v>0</v>
      </c>
      <c r="Z34" s="57">
        <f>Loss_67.5y!Z24*Z$16</f>
        <v>0</v>
      </c>
      <c r="AA34" s="57">
        <f>Loss_67.5y!AA24*AA$16</f>
        <v>0</v>
      </c>
      <c r="AB34" s="57">
        <f>Loss_67.5y!AB24*AB$16</f>
        <v>0</v>
      </c>
      <c r="AC34" s="57">
        <f>Loss_67.5y!AC24*AC$16</f>
        <v>0</v>
      </c>
      <c r="AD34" s="57">
        <f>Loss_67.5y!AD24*AD$16</f>
        <v>0</v>
      </c>
      <c r="AE34" s="57">
        <f>Loss_67.5y!AE24*AE$16</f>
        <v>0</v>
      </c>
      <c r="AF34" s="57">
        <f>Loss_67.5y!AF24*AF$16</f>
        <v>0</v>
      </c>
    </row>
    <row r="35" spans="1:33" ht="14" x14ac:dyDescent="0.15">
      <c r="A35" s="57" t="str">
        <f>Loss_32.5y!A25</f>
        <v>Age in retirement</v>
      </c>
      <c r="B35" s="57">
        <f>Loss_67.5y!B25*B$16</f>
        <v>0</v>
      </c>
      <c r="C35" s="57">
        <f>Loss_67.5y!C25*C$16</f>
        <v>0</v>
      </c>
      <c r="D35" s="57">
        <f>Loss_67.5y!D25*D$16</f>
        <v>0</v>
      </c>
      <c r="E35" s="57">
        <f>Loss_67.5y!E25*E$16</f>
        <v>0</v>
      </c>
      <c r="F35" s="57">
        <f>Loss_67.5y!F25*F$16</f>
        <v>0</v>
      </c>
      <c r="G35" s="57">
        <f>Loss_67.5y!G25*G$16</f>
        <v>0</v>
      </c>
      <c r="H35" s="57">
        <f>Loss_67.5y!H25*H$16</f>
        <v>0</v>
      </c>
      <c r="I35" s="57">
        <f>Loss_67.5y!I25*I$16</f>
        <v>0</v>
      </c>
      <c r="J35" s="57">
        <f>Loss_67.5y!J25*J$16</f>
        <v>0</v>
      </c>
      <c r="K35" s="57">
        <f>Loss_67.5y!K25*K$16</f>
        <v>0</v>
      </c>
      <c r="L35" s="57">
        <f>Loss_67.5y!L25*L$16</f>
        <v>0</v>
      </c>
      <c r="M35" s="57">
        <f>Loss_67.5y!M25*M$16</f>
        <v>0</v>
      </c>
      <c r="N35" s="57">
        <f>Loss_67.5y!N25*N$16</f>
        <v>0</v>
      </c>
      <c r="O35" s="57">
        <f>Loss_67.5y!O25*O$16</f>
        <v>0</v>
      </c>
      <c r="P35" s="57">
        <f>Loss_67.5y!P25*P$16</f>
        <v>0</v>
      </c>
      <c r="Q35" s="57">
        <f>Loss_67.5y!Q25*Q$16</f>
        <v>0</v>
      </c>
      <c r="R35" s="57">
        <f>Loss_67.5y!R25*R$16</f>
        <v>0</v>
      </c>
      <c r="S35" s="57">
        <f>Loss_67.5y!S25*S$16</f>
        <v>0</v>
      </c>
      <c r="T35" s="57">
        <f>Loss_67.5y!T25*T$16</f>
        <v>0</v>
      </c>
      <c r="U35" s="57">
        <f>Loss_67.5y!U25*U$16</f>
        <v>0</v>
      </c>
      <c r="V35" s="57">
        <f>Loss_67.5y!V25*V$16</f>
        <v>0</v>
      </c>
      <c r="W35" s="57">
        <f>Loss_67.5y!W25*W$16</f>
        <v>0</v>
      </c>
      <c r="X35" s="57">
        <f>Loss_67.5y!X25*X$16</f>
        <v>0</v>
      </c>
      <c r="Y35" s="57">
        <f>Loss_67.5y!Y25*Y$16</f>
        <v>0</v>
      </c>
      <c r="Z35" s="57">
        <f>Loss_67.5y!Z25*Z$16</f>
        <v>0</v>
      </c>
      <c r="AA35" s="57">
        <f>Loss_67.5y!AA25*AA$16</f>
        <v>0</v>
      </c>
      <c r="AB35" s="57">
        <f>Loss_67.5y!AB25*AB$16</f>
        <v>0</v>
      </c>
      <c r="AC35" s="57">
        <f>Loss_67.5y!AC25*AC$16</f>
        <v>0</v>
      </c>
      <c r="AD35" s="57">
        <f>Loss_67.5y!AD25*AD$16</f>
        <v>0</v>
      </c>
      <c r="AE35" s="57">
        <f>Loss_67.5y!AE25*AE$16</f>
        <v>0</v>
      </c>
      <c r="AF35" s="57">
        <f>Loss_67.5y!AF25*AF$16</f>
        <v>0</v>
      </c>
    </row>
    <row r="36" spans="1:33" x14ac:dyDescent="0.15">
      <c r="A36" s="57">
        <f>Loss_32.5y!A26</f>
        <v>66</v>
      </c>
      <c r="B36" s="57">
        <f>Loss_67.5y!B26*B$16</f>
        <v>10000</v>
      </c>
      <c r="C36" s="57">
        <f>Loss_67.5y!C26*C$16</f>
        <v>37800</v>
      </c>
      <c r="D36" s="57">
        <f>Loss_67.5y!D26*D$16</f>
        <v>62666.666666666664</v>
      </c>
      <c r="E36" s="57">
        <f>Loss_67.5y!E26*E$16</f>
        <v>85633.333333333343</v>
      </c>
      <c r="F36" s="57">
        <f>Loss_67.5y!F26*F$16</f>
        <v>130200</v>
      </c>
      <c r="G36" s="57">
        <f>Loss_67.5y!G26*G$16</f>
        <v>131266.66666666669</v>
      </c>
      <c r="H36" s="57">
        <f>Loss_67.5y!H26*H$16</f>
        <v>166400</v>
      </c>
      <c r="I36" s="57">
        <f>Loss_67.5y!I26*I$16</f>
        <v>159500</v>
      </c>
      <c r="J36" s="57">
        <f>Loss_67.5y!J26*J$16</f>
        <v>270866.66666666663</v>
      </c>
      <c r="K36" s="57">
        <f>Loss_67.5y!K26*K$16</f>
        <v>232433.33333333334</v>
      </c>
      <c r="L36" s="57">
        <f>Loss_67.5y!L26*L$16</f>
        <v>215600</v>
      </c>
      <c r="M36" s="57">
        <f>Loss_67.5y!M26*M$16</f>
        <v>301300</v>
      </c>
      <c r="N36" s="57">
        <f>Loss_67.5y!N26*N$16</f>
        <v>280800</v>
      </c>
      <c r="O36" s="57">
        <f>Loss_67.5y!O26*O$16</f>
        <v>160800</v>
      </c>
      <c r="P36" s="57">
        <f>Loss_67.5y!P26*P$16</f>
        <v>173600</v>
      </c>
      <c r="Q36" s="57">
        <f>Loss_67.5y!Q26*Q$16</f>
        <v>143200</v>
      </c>
      <c r="R36" s="57">
        <f>Loss_67.5y!R26*R$16</f>
        <v>115200</v>
      </c>
      <c r="S36" s="57">
        <f>Loss_67.5y!S26*S$16</f>
        <v>142400</v>
      </c>
      <c r="T36" s="57">
        <f>Loss_67.5y!T26*T$16</f>
        <v>117600</v>
      </c>
      <c r="U36" s="57">
        <f>Loss_67.5y!U26*U$16</f>
        <v>91200</v>
      </c>
      <c r="V36" s="57">
        <f>Loss_67.5y!V26*V$16</f>
        <v>93600</v>
      </c>
      <c r="W36" s="57">
        <f>Loss_67.5y!W26*W$16</f>
        <v>51200</v>
      </c>
      <c r="X36" s="57">
        <f>Loss_67.5y!X26*X$16</f>
        <v>68800</v>
      </c>
      <c r="Y36" s="57">
        <f>Loss_67.5y!Y26*Y$16</f>
        <v>45600</v>
      </c>
      <c r="Z36" s="57">
        <f>Loss_67.5y!Z26*Z$16</f>
        <v>41600</v>
      </c>
      <c r="AA36" s="57">
        <f>Loss_67.5y!AA26*AA$16</f>
        <v>31200</v>
      </c>
      <c r="AB36" s="57">
        <f>Loss_67.5y!AB26*AB$16</f>
        <v>27200</v>
      </c>
      <c r="AC36" s="57">
        <f>Loss_67.5y!AC26*AC$16</f>
        <v>24800</v>
      </c>
      <c r="AD36" s="57">
        <f>Loss_67.5y!AD26*AD$16</f>
        <v>15200</v>
      </c>
      <c r="AE36" s="57">
        <f>Loss_67.5y!AE26*AE$16</f>
        <v>17600</v>
      </c>
      <c r="AF36" s="57">
        <f>Loss_67.5y!AF26*AF$16</f>
        <v>99200</v>
      </c>
      <c r="AG36" s="229">
        <f>AG$16*Loss_22.5y!AG26</f>
        <v>0</v>
      </c>
    </row>
    <row r="37" spans="1:33" x14ac:dyDescent="0.15">
      <c r="A37" s="57">
        <f>Loss_32.5y!A27</f>
        <v>67</v>
      </c>
      <c r="B37" s="57">
        <f>Loss_67.5y!B27*B$16</f>
        <v>10000</v>
      </c>
      <c r="C37" s="57">
        <f>Loss_67.5y!C27*C$16</f>
        <v>37800</v>
      </c>
      <c r="D37" s="57">
        <f>Loss_67.5y!D27*D$16</f>
        <v>62666.666666666664</v>
      </c>
      <c r="E37" s="57">
        <f>Loss_67.5y!E27*E$16</f>
        <v>85633.333333333343</v>
      </c>
      <c r="F37" s="57">
        <f>Loss_67.5y!F27*F$16</f>
        <v>130200</v>
      </c>
      <c r="G37" s="57">
        <f>Loss_67.5y!G27*G$16</f>
        <v>131266.66666666669</v>
      </c>
      <c r="H37" s="57">
        <f>Loss_67.5y!H27*H$16</f>
        <v>166400</v>
      </c>
      <c r="I37" s="57">
        <f>Loss_67.5y!I27*I$16</f>
        <v>159500</v>
      </c>
      <c r="J37" s="57">
        <f>Loss_67.5y!J27*J$16</f>
        <v>270866.66666666663</v>
      </c>
      <c r="K37" s="57">
        <f>Loss_67.5y!K27*K$16</f>
        <v>232433.33333333334</v>
      </c>
      <c r="L37" s="57">
        <f>Loss_67.5y!L27*L$16</f>
        <v>215600</v>
      </c>
      <c r="M37" s="57">
        <f>Loss_67.5y!M27*M$16</f>
        <v>301300</v>
      </c>
      <c r="N37" s="57">
        <f>Loss_67.5y!N27*N$16</f>
        <v>280800</v>
      </c>
      <c r="O37" s="57">
        <f>Loss_67.5y!O27*O$16</f>
        <v>160800</v>
      </c>
      <c r="P37" s="57">
        <f>Loss_67.5y!P27*P$16</f>
        <v>173600</v>
      </c>
      <c r="Q37" s="57">
        <f>Loss_67.5y!Q27*Q$16</f>
        <v>143200</v>
      </c>
      <c r="R37" s="57">
        <f>Loss_67.5y!R27*R$16</f>
        <v>115200</v>
      </c>
      <c r="S37" s="57">
        <f>Loss_67.5y!S27*S$16</f>
        <v>142400</v>
      </c>
      <c r="T37" s="57">
        <f>Loss_67.5y!T27*T$16</f>
        <v>117600</v>
      </c>
      <c r="U37" s="57">
        <f>Loss_67.5y!U27*U$16</f>
        <v>91200</v>
      </c>
      <c r="V37" s="57">
        <f>Loss_67.5y!V27*V$16</f>
        <v>93600</v>
      </c>
      <c r="W37" s="57">
        <f>Loss_67.5y!W27*W$16</f>
        <v>51200</v>
      </c>
      <c r="X37" s="57">
        <f>Loss_67.5y!X27*X$16</f>
        <v>68800</v>
      </c>
      <c r="Y37" s="57">
        <f>Loss_67.5y!Y27*Y$16</f>
        <v>45600</v>
      </c>
      <c r="Z37" s="57">
        <f>Loss_67.5y!Z27*Z$16</f>
        <v>41600</v>
      </c>
      <c r="AA37" s="57">
        <f>Loss_67.5y!AA27*AA$16</f>
        <v>31200</v>
      </c>
      <c r="AB37" s="57">
        <f>Loss_67.5y!AB27*AB$16</f>
        <v>27200</v>
      </c>
      <c r="AC37" s="57">
        <f>Loss_67.5y!AC27*AC$16</f>
        <v>24800</v>
      </c>
      <c r="AD37" s="57">
        <f>Loss_67.5y!AD27*AD$16</f>
        <v>15200</v>
      </c>
      <c r="AE37" s="57">
        <f>Loss_67.5y!AE27*AE$16</f>
        <v>17600</v>
      </c>
      <c r="AF37" s="57">
        <f>Loss_67.5y!AF27*AF$16</f>
        <v>99200</v>
      </c>
    </row>
    <row r="38" spans="1:33" x14ac:dyDescent="0.15">
      <c r="A38" s="57">
        <f>Loss_32.5y!A28</f>
        <v>68</v>
      </c>
      <c r="B38" s="57">
        <f>Loss_67.5y!B28*B$16</f>
        <v>10000</v>
      </c>
      <c r="C38" s="57">
        <f>Loss_67.5y!C28*C$16</f>
        <v>37800</v>
      </c>
      <c r="D38" s="57">
        <f>Loss_67.5y!D28*D$16</f>
        <v>62666.666666666664</v>
      </c>
      <c r="E38" s="57">
        <f>Loss_67.5y!E28*E$16</f>
        <v>85633.333333333343</v>
      </c>
      <c r="F38" s="57">
        <f>Loss_67.5y!F28*F$16</f>
        <v>130200</v>
      </c>
      <c r="G38" s="57">
        <f>Loss_67.5y!G28*G$16</f>
        <v>131266.66666666669</v>
      </c>
      <c r="H38" s="57">
        <f>Loss_67.5y!H28*H$16</f>
        <v>166400</v>
      </c>
      <c r="I38" s="57">
        <f>Loss_67.5y!I28*I$16</f>
        <v>159500</v>
      </c>
      <c r="J38" s="57">
        <f>Loss_67.5y!J28*J$16</f>
        <v>270866.66666666663</v>
      </c>
      <c r="K38" s="57">
        <f>Loss_67.5y!K28*K$16</f>
        <v>232433.33333333334</v>
      </c>
      <c r="L38" s="57">
        <f>Loss_67.5y!L28*L$16</f>
        <v>215600</v>
      </c>
      <c r="M38" s="57">
        <f>Loss_67.5y!M28*M$16</f>
        <v>301300</v>
      </c>
      <c r="N38" s="57">
        <f>Loss_67.5y!N28*N$16</f>
        <v>280800</v>
      </c>
      <c r="O38" s="57">
        <f>Loss_67.5y!O28*O$16</f>
        <v>160800</v>
      </c>
      <c r="P38" s="57">
        <f>Loss_67.5y!P28*P$16</f>
        <v>173600</v>
      </c>
      <c r="Q38" s="57">
        <f>Loss_67.5y!Q28*Q$16</f>
        <v>143200</v>
      </c>
      <c r="R38" s="57">
        <f>Loss_67.5y!R28*R$16</f>
        <v>115200</v>
      </c>
      <c r="S38" s="57">
        <f>Loss_67.5y!S28*S$16</f>
        <v>142400</v>
      </c>
      <c r="T38" s="57">
        <f>Loss_67.5y!T28*T$16</f>
        <v>117600</v>
      </c>
      <c r="U38" s="57">
        <f>Loss_67.5y!U28*U$16</f>
        <v>91200</v>
      </c>
      <c r="V38" s="57">
        <f>Loss_67.5y!V28*V$16</f>
        <v>93600</v>
      </c>
      <c r="W38" s="57">
        <f>Loss_67.5y!W28*W$16</f>
        <v>51200</v>
      </c>
      <c r="X38" s="57">
        <f>Loss_67.5y!X28*X$16</f>
        <v>68800</v>
      </c>
      <c r="Y38" s="57">
        <f>Loss_67.5y!Y28*Y$16</f>
        <v>45600</v>
      </c>
      <c r="Z38" s="57">
        <f>Loss_67.5y!Z28*Z$16</f>
        <v>41600</v>
      </c>
      <c r="AA38" s="57">
        <f>Loss_67.5y!AA28*AA$16</f>
        <v>31200</v>
      </c>
      <c r="AB38" s="57">
        <f>Loss_67.5y!AB28*AB$16</f>
        <v>27200</v>
      </c>
      <c r="AC38" s="57">
        <f>Loss_67.5y!AC28*AC$16</f>
        <v>24800</v>
      </c>
      <c r="AD38" s="57">
        <f>Loss_67.5y!AD28*AD$16</f>
        <v>15200</v>
      </c>
      <c r="AE38" s="57">
        <f>Loss_67.5y!AE28*AE$16</f>
        <v>17600</v>
      </c>
      <c r="AF38" s="57">
        <f>Loss_67.5y!AF28*AF$16</f>
        <v>99200</v>
      </c>
    </row>
    <row r="39" spans="1:33" x14ac:dyDescent="0.15">
      <c r="A39" s="57">
        <f>Loss_32.5y!A29</f>
        <v>69</v>
      </c>
      <c r="B39" s="57">
        <f>Loss_67.5y!B29*B$16</f>
        <v>10000</v>
      </c>
      <c r="C39" s="57">
        <f>Loss_67.5y!C29*C$16</f>
        <v>37800</v>
      </c>
      <c r="D39" s="57">
        <f>Loss_67.5y!D29*D$16</f>
        <v>62666.666666666664</v>
      </c>
      <c r="E39" s="57">
        <f>Loss_67.5y!E29*E$16</f>
        <v>85633.333333333343</v>
      </c>
      <c r="F39" s="57">
        <f>Loss_67.5y!F29*F$16</f>
        <v>130200</v>
      </c>
      <c r="G39" s="57">
        <f>Loss_67.5y!G29*G$16</f>
        <v>131266.66666666669</v>
      </c>
      <c r="H39" s="57">
        <f>Loss_67.5y!H29*H$16</f>
        <v>166400</v>
      </c>
      <c r="I39" s="57">
        <f>Loss_67.5y!I29*I$16</f>
        <v>159500</v>
      </c>
      <c r="J39" s="57">
        <f>Loss_67.5y!J29*J$16</f>
        <v>270866.66666666663</v>
      </c>
      <c r="K39" s="57">
        <f>Loss_67.5y!K29*K$16</f>
        <v>232433.33333333334</v>
      </c>
      <c r="L39" s="57">
        <f>Loss_67.5y!L29*L$16</f>
        <v>215600</v>
      </c>
      <c r="M39" s="57">
        <f>Loss_67.5y!M29*M$16</f>
        <v>301300</v>
      </c>
      <c r="N39" s="57">
        <f>Loss_67.5y!N29*N$16</f>
        <v>280800</v>
      </c>
      <c r="O39" s="57">
        <f>Loss_67.5y!O29*O$16</f>
        <v>160800</v>
      </c>
      <c r="P39" s="57">
        <f>Loss_67.5y!P29*P$16</f>
        <v>173600</v>
      </c>
      <c r="Q39" s="57">
        <f>Loss_67.5y!Q29*Q$16</f>
        <v>143200</v>
      </c>
      <c r="R39" s="57">
        <f>Loss_67.5y!R29*R$16</f>
        <v>115200</v>
      </c>
      <c r="S39" s="57">
        <f>Loss_67.5y!S29*S$16</f>
        <v>142400</v>
      </c>
      <c r="T39" s="57">
        <f>Loss_67.5y!T29*T$16</f>
        <v>117600</v>
      </c>
      <c r="U39" s="57">
        <f>Loss_67.5y!U29*U$16</f>
        <v>91200</v>
      </c>
      <c r="V39" s="57">
        <f>Loss_67.5y!V29*V$16</f>
        <v>93600</v>
      </c>
      <c r="W39" s="57">
        <f>Loss_67.5y!W29*W$16</f>
        <v>51200</v>
      </c>
      <c r="X39" s="57">
        <f>Loss_67.5y!X29*X$16</f>
        <v>68800</v>
      </c>
      <c r="Y39" s="57">
        <f>Loss_67.5y!Y29*Y$16</f>
        <v>45600</v>
      </c>
      <c r="Z39" s="57">
        <f>Loss_67.5y!Z29*Z$16</f>
        <v>41600</v>
      </c>
      <c r="AA39" s="57">
        <f>Loss_67.5y!AA29*AA$16</f>
        <v>31200</v>
      </c>
      <c r="AB39" s="57">
        <f>Loss_67.5y!AB29*AB$16</f>
        <v>27200</v>
      </c>
      <c r="AC39" s="57">
        <f>Loss_67.5y!AC29*AC$16</f>
        <v>24800</v>
      </c>
      <c r="AD39" s="57">
        <f>Loss_67.5y!AD29*AD$16</f>
        <v>15200</v>
      </c>
      <c r="AE39" s="57">
        <f>Loss_67.5y!AE29*AE$16</f>
        <v>17600</v>
      </c>
      <c r="AF39" s="57">
        <f>Loss_67.5y!AF29*AF$16</f>
        <v>99200</v>
      </c>
    </row>
    <row r="40" spans="1:33" x14ac:dyDescent="0.15">
      <c r="A40" s="57">
        <f>Loss_32.5y!A30</f>
        <v>70</v>
      </c>
      <c r="B40" s="57">
        <f>Loss_67.5y!B30*B$16</f>
        <v>10000</v>
      </c>
      <c r="C40" s="57">
        <f>Loss_67.5y!C30*C$16</f>
        <v>37800</v>
      </c>
      <c r="D40" s="57">
        <f>Loss_67.5y!D30*D$16</f>
        <v>62666.666666666664</v>
      </c>
      <c r="E40" s="57">
        <f>Loss_67.5y!E30*E$16</f>
        <v>85633.333333333343</v>
      </c>
      <c r="F40" s="57">
        <f>Loss_67.5y!F30*F$16</f>
        <v>130200</v>
      </c>
      <c r="G40" s="57">
        <f>Loss_67.5y!G30*G$16</f>
        <v>131266.66666666669</v>
      </c>
      <c r="H40" s="57">
        <f>Loss_67.5y!H30*H$16</f>
        <v>166400</v>
      </c>
      <c r="I40" s="57">
        <f>Loss_67.5y!I30*I$16</f>
        <v>159500</v>
      </c>
      <c r="J40" s="57">
        <f>Loss_67.5y!J30*J$16</f>
        <v>270866.66666666663</v>
      </c>
      <c r="K40" s="57">
        <f>Loss_67.5y!K30*K$16</f>
        <v>232433.33333333334</v>
      </c>
      <c r="L40" s="57">
        <f>Loss_67.5y!L30*L$16</f>
        <v>215600</v>
      </c>
      <c r="M40" s="57">
        <f>Loss_67.5y!M30*M$16</f>
        <v>301300</v>
      </c>
      <c r="N40" s="57">
        <f>Loss_67.5y!N30*N$16</f>
        <v>280800</v>
      </c>
      <c r="O40" s="57">
        <f>Loss_67.5y!O30*O$16</f>
        <v>160800</v>
      </c>
      <c r="P40" s="57">
        <f>Loss_67.5y!P30*P$16</f>
        <v>173600</v>
      </c>
      <c r="Q40" s="57">
        <f>Loss_67.5y!Q30*Q$16</f>
        <v>143200</v>
      </c>
      <c r="R40" s="57">
        <f>Loss_67.5y!R30*R$16</f>
        <v>115200</v>
      </c>
      <c r="S40" s="57">
        <f>Loss_67.5y!S30*S$16</f>
        <v>142400</v>
      </c>
      <c r="T40" s="57">
        <f>Loss_67.5y!T30*T$16</f>
        <v>117600</v>
      </c>
      <c r="U40" s="57">
        <f>Loss_67.5y!U30*U$16</f>
        <v>91200</v>
      </c>
      <c r="V40" s="57">
        <f>Loss_67.5y!V30*V$16</f>
        <v>93600</v>
      </c>
      <c r="W40" s="57">
        <f>Loss_67.5y!W30*W$16</f>
        <v>51200</v>
      </c>
      <c r="X40" s="57">
        <f>Loss_67.5y!X30*X$16</f>
        <v>68800</v>
      </c>
      <c r="Y40" s="57">
        <f>Loss_67.5y!Y30*Y$16</f>
        <v>45600</v>
      </c>
      <c r="Z40" s="57">
        <f>Loss_67.5y!Z30*Z$16</f>
        <v>41600</v>
      </c>
      <c r="AA40" s="57">
        <f>Loss_67.5y!AA30*AA$16</f>
        <v>31200</v>
      </c>
      <c r="AB40" s="57">
        <f>Loss_67.5y!AB30*AB$16</f>
        <v>27200</v>
      </c>
      <c r="AC40" s="57">
        <f>Loss_67.5y!AC30*AC$16</f>
        <v>24800</v>
      </c>
      <c r="AD40" s="57">
        <f>Loss_67.5y!AD30*AD$16</f>
        <v>15200</v>
      </c>
      <c r="AE40" s="57">
        <f>Loss_67.5y!AE30*AE$16</f>
        <v>17600</v>
      </c>
      <c r="AF40" s="57">
        <f>Loss_67.5y!AF30*AF$16</f>
        <v>99200</v>
      </c>
    </row>
    <row r="41" spans="1:33" x14ac:dyDescent="0.15">
      <c r="A41" s="57">
        <f>Loss_32.5y!A31</f>
        <v>71</v>
      </c>
      <c r="B41" s="57">
        <f>Loss_67.5y!B31*B$16</f>
        <v>10000</v>
      </c>
      <c r="C41" s="57">
        <f>Loss_67.5y!C31*C$16</f>
        <v>37800</v>
      </c>
      <c r="D41" s="57">
        <f>Loss_67.5y!D31*D$16</f>
        <v>62666.666666666664</v>
      </c>
      <c r="E41" s="57">
        <f>Loss_67.5y!E31*E$16</f>
        <v>85633.333333333343</v>
      </c>
      <c r="F41" s="57">
        <f>Loss_67.5y!F31*F$16</f>
        <v>130200</v>
      </c>
      <c r="G41" s="57">
        <f>Loss_67.5y!G31*G$16</f>
        <v>131266.66666666669</v>
      </c>
      <c r="H41" s="57">
        <f>Loss_67.5y!H31*H$16</f>
        <v>166400</v>
      </c>
      <c r="I41" s="57">
        <f>Loss_67.5y!I31*I$16</f>
        <v>159500</v>
      </c>
      <c r="J41" s="57">
        <f>Loss_67.5y!J31*J$16</f>
        <v>270866.66666666663</v>
      </c>
      <c r="K41" s="57">
        <f>Loss_67.5y!K31*K$16</f>
        <v>232433.33333333334</v>
      </c>
      <c r="L41" s="57">
        <f>Loss_67.5y!L31*L$16</f>
        <v>215600</v>
      </c>
      <c r="M41" s="57">
        <f>Loss_67.5y!M31*M$16</f>
        <v>301300</v>
      </c>
      <c r="N41" s="57">
        <f>Loss_67.5y!N31*N$16</f>
        <v>280800</v>
      </c>
      <c r="O41" s="57">
        <f>Loss_67.5y!O31*O$16</f>
        <v>160800</v>
      </c>
      <c r="P41" s="57">
        <f>Loss_67.5y!P31*P$16</f>
        <v>173600</v>
      </c>
      <c r="Q41" s="57">
        <f>Loss_67.5y!Q31*Q$16</f>
        <v>143200</v>
      </c>
      <c r="R41" s="57">
        <f>Loss_67.5y!R31*R$16</f>
        <v>115200</v>
      </c>
      <c r="S41" s="57">
        <f>Loss_67.5y!S31*S$16</f>
        <v>142400</v>
      </c>
      <c r="T41" s="57">
        <f>Loss_67.5y!T31*T$16</f>
        <v>117600</v>
      </c>
      <c r="U41" s="57">
        <f>Loss_67.5y!U31*U$16</f>
        <v>91200</v>
      </c>
      <c r="V41" s="57">
        <f>Loss_67.5y!V31*V$16</f>
        <v>93600</v>
      </c>
      <c r="W41" s="57">
        <f>Loss_67.5y!W31*W$16</f>
        <v>51200</v>
      </c>
      <c r="X41" s="57">
        <f>Loss_67.5y!X31*X$16</f>
        <v>68800</v>
      </c>
      <c r="Y41" s="57">
        <f>Loss_67.5y!Y31*Y$16</f>
        <v>45600</v>
      </c>
      <c r="Z41" s="57">
        <f>Loss_67.5y!Z31*Z$16</f>
        <v>41600</v>
      </c>
      <c r="AA41" s="57">
        <f>Loss_67.5y!AA31*AA$16</f>
        <v>31200</v>
      </c>
      <c r="AB41" s="57">
        <f>Loss_67.5y!AB31*AB$16</f>
        <v>27200</v>
      </c>
      <c r="AC41" s="57">
        <f>Loss_67.5y!AC31*AC$16</f>
        <v>24800</v>
      </c>
      <c r="AD41" s="57">
        <f>Loss_67.5y!AD31*AD$16</f>
        <v>15200</v>
      </c>
      <c r="AE41" s="57">
        <f>Loss_67.5y!AE31*AE$16</f>
        <v>17600</v>
      </c>
      <c r="AF41" s="57">
        <f>Loss_67.5y!AF31*AF$16</f>
        <v>99200</v>
      </c>
    </row>
    <row r="42" spans="1:33" x14ac:dyDescent="0.15">
      <c r="A42" s="57">
        <f>Loss_32.5y!A32</f>
        <v>72</v>
      </c>
      <c r="B42" s="57">
        <f>Loss_67.5y!B32*B$16</f>
        <v>10000</v>
      </c>
      <c r="C42" s="57">
        <f>Loss_67.5y!C32*C$16</f>
        <v>37800</v>
      </c>
      <c r="D42" s="57">
        <f>Loss_67.5y!D32*D$16</f>
        <v>62666.666666666664</v>
      </c>
      <c r="E42" s="57">
        <f>Loss_67.5y!E32*E$16</f>
        <v>85633.333333333343</v>
      </c>
      <c r="F42" s="57">
        <f>Loss_67.5y!F32*F$16</f>
        <v>130200</v>
      </c>
      <c r="G42" s="57">
        <f>Loss_67.5y!G32*G$16</f>
        <v>131266.66666666669</v>
      </c>
      <c r="H42" s="57">
        <f>Loss_67.5y!H32*H$16</f>
        <v>166400</v>
      </c>
      <c r="I42" s="57">
        <f>Loss_67.5y!I32*I$16</f>
        <v>159500</v>
      </c>
      <c r="J42" s="57">
        <f>Loss_67.5y!J32*J$16</f>
        <v>270866.66666666663</v>
      </c>
      <c r="K42" s="57">
        <f>Loss_67.5y!K32*K$16</f>
        <v>232433.33333333334</v>
      </c>
      <c r="L42" s="57">
        <f>Loss_67.5y!L32*L$16</f>
        <v>215600</v>
      </c>
      <c r="M42" s="57">
        <f>Loss_67.5y!M32*M$16</f>
        <v>301300</v>
      </c>
      <c r="N42" s="57">
        <f>Loss_67.5y!N32*N$16</f>
        <v>280800</v>
      </c>
      <c r="O42" s="57">
        <f>Loss_67.5y!O32*O$16</f>
        <v>160800</v>
      </c>
      <c r="P42" s="57">
        <f>Loss_67.5y!P32*P$16</f>
        <v>173600</v>
      </c>
      <c r="Q42" s="57">
        <f>Loss_67.5y!Q32*Q$16</f>
        <v>143200</v>
      </c>
      <c r="R42" s="57">
        <f>Loss_67.5y!R32*R$16</f>
        <v>115200</v>
      </c>
      <c r="S42" s="57">
        <f>Loss_67.5y!S32*S$16</f>
        <v>142400</v>
      </c>
      <c r="T42" s="57">
        <f>Loss_67.5y!T32*T$16</f>
        <v>117600</v>
      </c>
      <c r="U42" s="57">
        <f>Loss_67.5y!U32*U$16</f>
        <v>91200</v>
      </c>
      <c r="V42" s="57">
        <f>Loss_67.5y!V32*V$16</f>
        <v>93600</v>
      </c>
      <c r="W42" s="57">
        <f>Loss_67.5y!W32*W$16</f>
        <v>51200</v>
      </c>
      <c r="X42" s="57">
        <f>Loss_67.5y!X32*X$16</f>
        <v>68800</v>
      </c>
      <c r="Y42" s="57">
        <f>Loss_67.5y!Y32*Y$16</f>
        <v>45600</v>
      </c>
      <c r="Z42" s="57">
        <f>Loss_67.5y!Z32*Z$16</f>
        <v>41600</v>
      </c>
      <c r="AA42" s="57">
        <f>Loss_67.5y!AA32*AA$16</f>
        <v>31200</v>
      </c>
      <c r="AB42" s="57">
        <f>Loss_67.5y!AB32*AB$16</f>
        <v>27200</v>
      </c>
      <c r="AC42" s="57">
        <f>Loss_67.5y!AC32*AC$16</f>
        <v>24800</v>
      </c>
      <c r="AD42" s="57">
        <f>Loss_67.5y!AD32*AD$16</f>
        <v>15200</v>
      </c>
      <c r="AE42" s="57">
        <f>Loss_67.5y!AE32*AE$16</f>
        <v>17600</v>
      </c>
      <c r="AF42" s="57">
        <f>Loss_67.5y!AF32*AF$16</f>
        <v>99200</v>
      </c>
    </row>
    <row r="43" spans="1:33" x14ac:dyDescent="0.15">
      <c r="A43" s="57">
        <f>Loss_32.5y!A33</f>
        <v>73</v>
      </c>
      <c r="B43" s="57">
        <f>Loss_67.5y!B33*B$16</f>
        <v>10000</v>
      </c>
      <c r="C43" s="57">
        <f>Loss_67.5y!C33*C$16</f>
        <v>37800</v>
      </c>
      <c r="D43" s="57">
        <f>Loss_67.5y!D33*D$16</f>
        <v>62666.666666666664</v>
      </c>
      <c r="E43" s="57">
        <f>Loss_67.5y!E33*E$16</f>
        <v>85633.333333333343</v>
      </c>
      <c r="F43" s="57">
        <f>Loss_67.5y!F33*F$16</f>
        <v>130200</v>
      </c>
      <c r="G43" s="57">
        <f>Loss_67.5y!G33*G$16</f>
        <v>131266.66666666669</v>
      </c>
      <c r="H43" s="57">
        <f>Loss_67.5y!H33*H$16</f>
        <v>166400</v>
      </c>
      <c r="I43" s="57">
        <f>Loss_67.5y!I33*I$16</f>
        <v>159500</v>
      </c>
      <c r="J43" s="57">
        <f>Loss_67.5y!J33*J$16</f>
        <v>270866.66666666663</v>
      </c>
      <c r="K43" s="57">
        <f>Loss_67.5y!K33*K$16</f>
        <v>232433.33333333334</v>
      </c>
      <c r="L43" s="57">
        <f>Loss_67.5y!L33*L$16</f>
        <v>215600</v>
      </c>
      <c r="M43" s="57">
        <f>Loss_67.5y!M33*M$16</f>
        <v>301300</v>
      </c>
      <c r="N43" s="57">
        <f>Loss_67.5y!N33*N$16</f>
        <v>280800</v>
      </c>
      <c r="O43" s="57">
        <f>Loss_67.5y!O33*O$16</f>
        <v>160800</v>
      </c>
      <c r="P43" s="57">
        <f>Loss_67.5y!P33*P$16</f>
        <v>173600</v>
      </c>
      <c r="Q43" s="57">
        <f>Loss_67.5y!Q33*Q$16</f>
        <v>143200</v>
      </c>
      <c r="R43" s="57">
        <f>Loss_67.5y!R33*R$16</f>
        <v>115200</v>
      </c>
      <c r="S43" s="57">
        <f>Loss_67.5y!S33*S$16</f>
        <v>142400</v>
      </c>
      <c r="T43" s="57">
        <f>Loss_67.5y!T33*T$16</f>
        <v>117600</v>
      </c>
      <c r="U43" s="57">
        <f>Loss_67.5y!U33*U$16</f>
        <v>91200</v>
      </c>
      <c r="V43" s="57">
        <f>Loss_67.5y!V33*V$16</f>
        <v>93600</v>
      </c>
      <c r="W43" s="57">
        <f>Loss_67.5y!W33*W$16</f>
        <v>51200</v>
      </c>
      <c r="X43" s="57">
        <f>Loss_67.5y!X33*X$16</f>
        <v>68800</v>
      </c>
      <c r="Y43" s="57">
        <f>Loss_67.5y!Y33*Y$16</f>
        <v>45600</v>
      </c>
      <c r="Z43" s="57">
        <f>Loss_67.5y!Z33*Z$16</f>
        <v>41600</v>
      </c>
      <c r="AA43" s="57">
        <f>Loss_67.5y!AA33*AA$16</f>
        <v>31200</v>
      </c>
      <c r="AB43" s="57">
        <f>Loss_67.5y!AB33*AB$16</f>
        <v>27200</v>
      </c>
      <c r="AC43" s="57">
        <f>Loss_67.5y!AC33*AC$16</f>
        <v>24800</v>
      </c>
      <c r="AD43" s="57">
        <f>Loss_67.5y!AD33*AD$16</f>
        <v>15200</v>
      </c>
      <c r="AE43" s="57">
        <f>Loss_67.5y!AE33*AE$16</f>
        <v>17600</v>
      </c>
      <c r="AF43" s="57">
        <f>Loss_67.5y!AF33*AF$16</f>
        <v>99200</v>
      </c>
    </row>
    <row r="44" spans="1:33" x14ac:dyDescent="0.15">
      <c r="A44" s="57">
        <f>Loss_32.5y!A34</f>
        <v>74</v>
      </c>
      <c r="B44" s="57">
        <f>Loss_67.5y!B34*B$16</f>
        <v>10000</v>
      </c>
      <c r="C44" s="57">
        <f>Loss_67.5y!C34*C$16</f>
        <v>37800</v>
      </c>
      <c r="D44" s="57">
        <f>Loss_67.5y!D34*D$16</f>
        <v>62666.666666666664</v>
      </c>
      <c r="E44" s="57">
        <f>Loss_67.5y!E34*E$16</f>
        <v>85633.333333333343</v>
      </c>
      <c r="F44" s="57">
        <f>Loss_67.5y!F34*F$16</f>
        <v>130200</v>
      </c>
      <c r="G44" s="57">
        <f>Loss_67.5y!G34*G$16</f>
        <v>131266.66666666669</v>
      </c>
      <c r="H44" s="57">
        <f>Loss_67.5y!H34*H$16</f>
        <v>166400</v>
      </c>
      <c r="I44" s="57">
        <f>Loss_67.5y!I34*I$16</f>
        <v>159500</v>
      </c>
      <c r="J44" s="57">
        <f>Loss_67.5y!J34*J$16</f>
        <v>270866.66666666663</v>
      </c>
      <c r="K44" s="57">
        <f>Loss_67.5y!K34*K$16</f>
        <v>232433.33333333334</v>
      </c>
      <c r="L44" s="57">
        <f>Loss_67.5y!L34*L$16</f>
        <v>215600</v>
      </c>
      <c r="M44" s="57">
        <f>Loss_67.5y!M34*M$16</f>
        <v>301300</v>
      </c>
      <c r="N44" s="57">
        <f>Loss_67.5y!N34*N$16</f>
        <v>280800</v>
      </c>
      <c r="O44" s="57">
        <f>Loss_67.5y!O34*O$16</f>
        <v>160800</v>
      </c>
      <c r="P44" s="57">
        <f>Loss_67.5y!P34*P$16</f>
        <v>173600</v>
      </c>
      <c r="Q44" s="57">
        <f>Loss_67.5y!Q34*Q$16</f>
        <v>143200</v>
      </c>
      <c r="R44" s="57">
        <f>Loss_67.5y!R34*R$16</f>
        <v>115200</v>
      </c>
      <c r="S44" s="57">
        <f>Loss_67.5y!S34*S$16</f>
        <v>142400</v>
      </c>
      <c r="T44" s="57">
        <f>Loss_67.5y!T34*T$16</f>
        <v>117600</v>
      </c>
      <c r="U44" s="57">
        <f>Loss_67.5y!U34*U$16</f>
        <v>91200</v>
      </c>
      <c r="V44" s="57">
        <f>Loss_67.5y!V34*V$16</f>
        <v>93600</v>
      </c>
      <c r="W44" s="57">
        <f>Loss_67.5y!W34*W$16</f>
        <v>51200</v>
      </c>
      <c r="X44" s="57">
        <f>Loss_67.5y!X34*X$16</f>
        <v>68800</v>
      </c>
      <c r="Y44" s="57">
        <f>Loss_67.5y!Y34*Y$16</f>
        <v>45600</v>
      </c>
      <c r="Z44" s="57">
        <f>Loss_67.5y!Z34*Z$16</f>
        <v>41600</v>
      </c>
      <c r="AA44" s="57">
        <f>Loss_67.5y!AA34*AA$16</f>
        <v>31200</v>
      </c>
      <c r="AB44" s="57">
        <f>Loss_67.5y!AB34*AB$16</f>
        <v>27200</v>
      </c>
      <c r="AC44" s="57">
        <f>Loss_67.5y!AC34*AC$16</f>
        <v>24800</v>
      </c>
      <c r="AD44" s="57">
        <f>Loss_67.5y!AD34*AD$16</f>
        <v>15200</v>
      </c>
      <c r="AE44" s="57">
        <f>Loss_67.5y!AE34*AE$16</f>
        <v>17600</v>
      </c>
      <c r="AF44" s="57">
        <f>Loss_67.5y!AF34*AF$16</f>
        <v>99200</v>
      </c>
    </row>
    <row r="45" spans="1:33" x14ac:dyDescent="0.15">
      <c r="A45" s="57">
        <f>Loss_32.5y!A35</f>
        <v>75</v>
      </c>
      <c r="B45" s="57">
        <f>Loss_67.5y!B35*B$16</f>
        <v>10000</v>
      </c>
      <c r="C45" s="57">
        <f>Loss_67.5y!C35*C$16</f>
        <v>37800</v>
      </c>
      <c r="D45" s="57">
        <f>Loss_67.5y!D35*D$16</f>
        <v>62666.666666666664</v>
      </c>
      <c r="E45" s="57">
        <f>Loss_67.5y!E35*E$16</f>
        <v>85633.333333333343</v>
      </c>
      <c r="F45" s="57">
        <f>Loss_67.5y!F35*F$16</f>
        <v>130200</v>
      </c>
      <c r="G45" s="57">
        <f>Loss_67.5y!G35*G$16</f>
        <v>131266.66666666669</v>
      </c>
      <c r="H45" s="57">
        <f>Loss_67.5y!H35*H$16</f>
        <v>166400</v>
      </c>
      <c r="I45" s="57">
        <f>Loss_67.5y!I35*I$16</f>
        <v>159500</v>
      </c>
      <c r="J45" s="57">
        <f>Loss_67.5y!J35*J$16</f>
        <v>270866.66666666663</v>
      </c>
      <c r="K45" s="57">
        <f>Loss_67.5y!K35*K$16</f>
        <v>232433.33333333334</v>
      </c>
      <c r="L45" s="57">
        <f>Loss_67.5y!L35*L$16</f>
        <v>215600</v>
      </c>
      <c r="M45" s="57">
        <f>Loss_67.5y!M35*M$16</f>
        <v>301300</v>
      </c>
      <c r="N45" s="57">
        <f>Loss_67.5y!N35*N$16</f>
        <v>280800</v>
      </c>
      <c r="O45" s="57">
        <f>Loss_67.5y!O35*O$16</f>
        <v>160800</v>
      </c>
      <c r="P45" s="57">
        <f>Loss_67.5y!P35*P$16</f>
        <v>173600</v>
      </c>
      <c r="Q45" s="57">
        <f>Loss_67.5y!Q35*Q$16</f>
        <v>143200</v>
      </c>
      <c r="R45" s="57">
        <f>Loss_67.5y!R35*R$16</f>
        <v>115200</v>
      </c>
      <c r="S45" s="57">
        <f>Loss_67.5y!S35*S$16</f>
        <v>142400</v>
      </c>
      <c r="T45" s="57">
        <f>Loss_67.5y!T35*T$16</f>
        <v>117600</v>
      </c>
      <c r="U45" s="57">
        <f>Loss_67.5y!U35*U$16</f>
        <v>91200</v>
      </c>
      <c r="V45" s="57">
        <f>Loss_67.5y!V35*V$16</f>
        <v>93600</v>
      </c>
      <c r="W45" s="57">
        <f>Loss_67.5y!W35*W$16</f>
        <v>51200</v>
      </c>
      <c r="X45" s="57">
        <f>Loss_67.5y!X35*X$16</f>
        <v>68800</v>
      </c>
      <c r="Y45" s="57">
        <f>Loss_67.5y!Y35*Y$16</f>
        <v>45600</v>
      </c>
      <c r="Z45" s="57">
        <f>Loss_67.5y!Z35*Z$16</f>
        <v>41600</v>
      </c>
      <c r="AA45" s="57">
        <f>Loss_67.5y!AA35*AA$16</f>
        <v>31200</v>
      </c>
      <c r="AB45" s="57">
        <f>Loss_67.5y!AB35*AB$16</f>
        <v>27200</v>
      </c>
      <c r="AC45" s="57">
        <f>Loss_67.5y!AC35*AC$16</f>
        <v>24800</v>
      </c>
      <c r="AD45" s="57">
        <f>Loss_67.5y!AD35*AD$16</f>
        <v>15200</v>
      </c>
      <c r="AE45" s="57">
        <f>Loss_67.5y!AE35*AE$16</f>
        <v>17600</v>
      </c>
      <c r="AF45" s="57">
        <f>Loss_67.5y!AF35*AF$16</f>
        <v>99200</v>
      </c>
    </row>
    <row r="46" spans="1:33" x14ac:dyDescent="0.15">
      <c r="A46" s="57">
        <f>Loss_32.5y!A36</f>
        <v>76</v>
      </c>
      <c r="B46" s="57">
        <f>Loss_67.5y!B36*B$16</f>
        <v>10000</v>
      </c>
      <c r="C46" s="57">
        <f>Loss_67.5y!C36*C$16</f>
        <v>37800</v>
      </c>
      <c r="D46" s="57">
        <f>Loss_67.5y!D36*D$16</f>
        <v>62666.666666666664</v>
      </c>
      <c r="E46" s="57">
        <f>Loss_67.5y!E36*E$16</f>
        <v>85633.333333333343</v>
      </c>
      <c r="F46" s="57">
        <f>Loss_67.5y!F36*F$16</f>
        <v>130200</v>
      </c>
      <c r="G46" s="57">
        <f>Loss_67.5y!G36*G$16</f>
        <v>131266.66666666669</v>
      </c>
      <c r="H46" s="57">
        <f>Loss_67.5y!H36*H$16</f>
        <v>166400</v>
      </c>
      <c r="I46" s="57">
        <f>Loss_67.5y!I36*I$16</f>
        <v>159500</v>
      </c>
      <c r="J46" s="57">
        <f>Loss_67.5y!J36*J$16</f>
        <v>270866.66666666663</v>
      </c>
      <c r="K46" s="57">
        <f>Loss_67.5y!K36*K$16</f>
        <v>232433.33333333334</v>
      </c>
      <c r="L46" s="57">
        <f>Loss_67.5y!L36*L$16</f>
        <v>215600</v>
      </c>
      <c r="M46" s="57">
        <f>Loss_67.5y!M36*M$16</f>
        <v>301300</v>
      </c>
      <c r="N46" s="57">
        <f>Loss_67.5y!N36*N$16</f>
        <v>280800</v>
      </c>
      <c r="O46" s="57">
        <f>Loss_67.5y!O36*O$16</f>
        <v>160800</v>
      </c>
      <c r="P46" s="57">
        <f>Loss_67.5y!P36*P$16</f>
        <v>173600</v>
      </c>
      <c r="Q46" s="57">
        <f>Loss_67.5y!Q36*Q$16</f>
        <v>143200</v>
      </c>
      <c r="R46" s="57">
        <f>Loss_67.5y!R36*R$16</f>
        <v>115200</v>
      </c>
      <c r="S46" s="57">
        <f>Loss_67.5y!S36*S$16</f>
        <v>142400</v>
      </c>
      <c r="T46" s="57">
        <f>Loss_67.5y!T36*T$16</f>
        <v>117600</v>
      </c>
      <c r="U46" s="57">
        <f>Loss_67.5y!U36*U$16</f>
        <v>91200</v>
      </c>
      <c r="V46" s="57">
        <f>Loss_67.5y!V36*V$16</f>
        <v>93600</v>
      </c>
      <c r="W46" s="57">
        <f>Loss_67.5y!W36*W$16</f>
        <v>51200</v>
      </c>
      <c r="X46" s="57">
        <f>Loss_67.5y!X36*X$16</f>
        <v>68800</v>
      </c>
      <c r="Y46" s="57">
        <f>Loss_67.5y!Y36*Y$16</f>
        <v>45600</v>
      </c>
      <c r="Z46" s="57">
        <f>Loss_67.5y!Z36*Z$16</f>
        <v>41600</v>
      </c>
      <c r="AA46" s="57">
        <f>Loss_67.5y!AA36*AA$16</f>
        <v>31200</v>
      </c>
      <c r="AB46" s="57">
        <f>Loss_67.5y!AB36*AB$16</f>
        <v>27200</v>
      </c>
      <c r="AC46" s="57">
        <f>Loss_67.5y!AC36*AC$16</f>
        <v>24800</v>
      </c>
      <c r="AD46" s="57">
        <f>Loss_67.5y!AD36*AD$16</f>
        <v>15200</v>
      </c>
      <c r="AE46" s="57">
        <f>Loss_67.5y!AE36*AE$16</f>
        <v>17600</v>
      </c>
      <c r="AF46" s="57">
        <f>Loss_67.5y!AF36*AF$16</f>
        <v>99200</v>
      </c>
    </row>
    <row r="47" spans="1:33" x14ac:dyDescent="0.15">
      <c r="A47" s="57">
        <f>Loss_32.5y!A37</f>
        <v>77</v>
      </c>
      <c r="B47" s="57">
        <f>Loss_67.5y!B37*B$16</f>
        <v>10000</v>
      </c>
      <c r="C47" s="57">
        <f>Loss_67.5y!C37*C$16</f>
        <v>37800</v>
      </c>
      <c r="D47" s="57">
        <f>Loss_67.5y!D37*D$16</f>
        <v>62666.666666666664</v>
      </c>
      <c r="E47" s="57">
        <f>Loss_67.5y!E37*E$16</f>
        <v>85633.333333333343</v>
      </c>
      <c r="F47" s="57">
        <f>Loss_67.5y!F37*F$16</f>
        <v>130200</v>
      </c>
      <c r="G47" s="57">
        <f>Loss_67.5y!G37*G$16</f>
        <v>131266.66666666669</v>
      </c>
      <c r="H47" s="57">
        <f>Loss_67.5y!H37*H$16</f>
        <v>166400</v>
      </c>
      <c r="I47" s="57">
        <f>Loss_67.5y!I37*I$16</f>
        <v>159500</v>
      </c>
      <c r="J47" s="57">
        <f>Loss_67.5y!J37*J$16</f>
        <v>270866.66666666663</v>
      </c>
      <c r="K47" s="57">
        <f>Loss_67.5y!K37*K$16</f>
        <v>232433.33333333334</v>
      </c>
      <c r="L47" s="57">
        <f>Loss_67.5y!L37*L$16</f>
        <v>215600</v>
      </c>
      <c r="M47" s="57">
        <f>Loss_67.5y!M37*M$16</f>
        <v>301300</v>
      </c>
      <c r="N47" s="57">
        <f>Loss_67.5y!N37*N$16</f>
        <v>280800</v>
      </c>
      <c r="O47" s="57">
        <f>Loss_67.5y!O37*O$16</f>
        <v>160800</v>
      </c>
      <c r="P47" s="57">
        <f>Loss_67.5y!P37*P$16</f>
        <v>173600</v>
      </c>
      <c r="Q47" s="57">
        <f>Loss_67.5y!Q37*Q$16</f>
        <v>143200</v>
      </c>
      <c r="R47" s="57">
        <f>Loss_67.5y!R37*R$16</f>
        <v>115200</v>
      </c>
      <c r="S47" s="57">
        <f>Loss_67.5y!S37*S$16</f>
        <v>142400</v>
      </c>
      <c r="T47" s="57">
        <f>Loss_67.5y!T37*T$16</f>
        <v>117600</v>
      </c>
      <c r="U47" s="57">
        <f>Loss_67.5y!U37*U$16</f>
        <v>91200</v>
      </c>
      <c r="V47" s="57">
        <f>Loss_67.5y!V37*V$16</f>
        <v>93600</v>
      </c>
      <c r="W47" s="57">
        <f>Loss_67.5y!W37*W$16</f>
        <v>51200</v>
      </c>
      <c r="X47" s="57">
        <f>Loss_67.5y!X37*X$16</f>
        <v>68800</v>
      </c>
      <c r="Y47" s="57">
        <f>Loss_67.5y!Y37*Y$16</f>
        <v>45600</v>
      </c>
      <c r="Z47" s="57">
        <f>Loss_67.5y!Z37*Z$16</f>
        <v>41600</v>
      </c>
      <c r="AA47" s="57">
        <f>Loss_67.5y!AA37*AA$16</f>
        <v>31200</v>
      </c>
      <c r="AB47" s="57">
        <f>Loss_67.5y!AB37*AB$16</f>
        <v>27200</v>
      </c>
      <c r="AC47" s="57">
        <f>Loss_67.5y!AC37*AC$16</f>
        <v>24800</v>
      </c>
      <c r="AD47" s="57">
        <f>Loss_67.5y!AD37*AD$16</f>
        <v>15200</v>
      </c>
      <c r="AE47" s="57">
        <f>Loss_67.5y!AE37*AE$16</f>
        <v>17600</v>
      </c>
      <c r="AF47" s="57">
        <f>Loss_67.5y!AF37*AF$16</f>
        <v>99200</v>
      </c>
    </row>
    <row r="48" spans="1:33" x14ac:dyDescent="0.15">
      <c r="A48" s="57">
        <f>Loss_32.5y!A38</f>
        <v>78</v>
      </c>
      <c r="B48" s="57">
        <f>Loss_67.5y!B38*B$16</f>
        <v>10000</v>
      </c>
      <c r="C48" s="57">
        <f>Loss_67.5y!C38*C$16</f>
        <v>37800</v>
      </c>
      <c r="D48" s="57">
        <f>Loss_67.5y!D38*D$16</f>
        <v>62666.666666666664</v>
      </c>
      <c r="E48" s="57">
        <f>Loss_67.5y!E38*E$16</f>
        <v>85633.333333333343</v>
      </c>
      <c r="F48" s="57">
        <f>Loss_67.5y!F38*F$16</f>
        <v>130200</v>
      </c>
      <c r="G48" s="57">
        <f>Loss_67.5y!G38*G$16</f>
        <v>131266.66666666669</v>
      </c>
      <c r="H48" s="57">
        <f>Loss_67.5y!H38*H$16</f>
        <v>166400</v>
      </c>
      <c r="I48" s="57">
        <f>Loss_67.5y!I38*I$16</f>
        <v>159500</v>
      </c>
      <c r="J48" s="57">
        <f>Loss_67.5y!J38*J$16</f>
        <v>270866.66666666663</v>
      </c>
      <c r="K48" s="57">
        <f>Loss_67.5y!K38*K$16</f>
        <v>232433.33333333334</v>
      </c>
      <c r="L48" s="57">
        <f>Loss_67.5y!L38*L$16</f>
        <v>215600</v>
      </c>
      <c r="M48" s="57">
        <f>Loss_67.5y!M38*M$16</f>
        <v>301300</v>
      </c>
      <c r="N48" s="57">
        <f>Loss_67.5y!N38*N$16</f>
        <v>280800</v>
      </c>
      <c r="O48" s="57">
        <f>Loss_67.5y!O38*O$16</f>
        <v>160800</v>
      </c>
      <c r="P48" s="57">
        <f>Loss_67.5y!P38*P$16</f>
        <v>173600</v>
      </c>
      <c r="Q48" s="57">
        <f>Loss_67.5y!Q38*Q$16</f>
        <v>143200</v>
      </c>
      <c r="R48" s="57">
        <f>Loss_67.5y!R38*R$16</f>
        <v>115200</v>
      </c>
      <c r="S48" s="57">
        <f>Loss_67.5y!S38*S$16</f>
        <v>142400</v>
      </c>
      <c r="T48" s="57">
        <f>Loss_67.5y!T38*T$16</f>
        <v>117600</v>
      </c>
      <c r="U48" s="57">
        <f>Loss_67.5y!U38*U$16</f>
        <v>91200</v>
      </c>
      <c r="V48" s="57">
        <f>Loss_67.5y!V38*V$16</f>
        <v>93600</v>
      </c>
      <c r="W48" s="57">
        <f>Loss_67.5y!W38*W$16</f>
        <v>51200</v>
      </c>
      <c r="X48" s="57">
        <f>Loss_67.5y!X38*X$16</f>
        <v>68800</v>
      </c>
      <c r="Y48" s="57">
        <f>Loss_67.5y!Y38*Y$16</f>
        <v>45600</v>
      </c>
      <c r="Z48" s="57">
        <f>Loss_67.5y!Z38*Z$16</f>
        <v>41600</v>
      </c>
      <c r="AA48" s="57">
        <f>Loss_67.5y!AA38*AA$16</f>
        <v>31200</v>
      </c>
      <c r="AB48" s="57">
        <f>Loss_67.5y!AB38*AB$16</f>
        <v>27200</v>
      </c>
      <c r="AC48" s="57">
        <f>Loss_67.5y!AC38*AC$16</f>
        <v>24800</v>
      </c>
      <c r="AD48" s="57">
        <f>Loss_67.5y!AD38*AD$16</f>
        <v>15200</v>
      </c>
      <c r="AE48" s="57">
        <f>Loss_67.5y!AE38*AE$16</f>
        <v>17600</v>
      </c>
      <c r="AF48" s="57">
        <f>Loss_67.5y!AF38*AF$16</f>
        <v>99200</v>
      </c>
    </row>
    <row r="49" spans="1:32" x14ac:dyDescent="0.15">
      <c r="A49" s="57">
        <f>Loss_32.5y!A39</f>
        <v>79</v>
      </c>
      <c r="B49" s="57">
        <f>Loss_67.5y!B39*B$16</f>
        <v>10000</v>
      </c>
      <c r="C49" s="57">
        <f>Loss_67.5y!C39*C$16</f>
        <v>37800</v>
      </c>
      <c r="D49" s="57">
        <f>Loss_67.5y!D39*D$16</f>
        <v>62666.666666666664</v>
      </c>
      <c r="E49" s="57">
        <f>Loss_67.5y!E39*E$16</f>
        <v>85633.333333333343</v>
      </c>
      <c r="F49" s="57">
        <f>Loss_67.5y!F39*F$16</f>
        <v>130200</v>
      </c>
      <c r="G49" s="57">
        <f>Loss_67.5y!G39*G$16</f>
        <v>131266.66666666669</v>
      </c>
      <c r="H49" s="57">
        <f>Loss_67.5y!H39*H$16</f>
        <v>166400</v>
      </c>
      <c r="I49" s="57">
        <f>Loss_67.5y!I39*I$16</f>
        <v>159500</v>
      </c>
      <c r="J49" s="57">
        <f>Loss_67.5y!J39*J$16</f>
        <v>270866.66666666663</v>
      </c>
      <c r="K49" s="57">
        <f>Loss_67.5y!K39*K$16</f>
        <v>232433.33333333334</v>
      </c>
      <c r="L49" s="57">
        <f>Loss_67.5y!L39*L$16</f>
        <v>215600</v>
      </c>
      <c r="M49" s="57">
        <f>Loss_67.5y!M39*M$16</f>
        <v>301300</v>
      </c>
      <c r="N49" s="57">
        <f>Loss_67.5y!N39*N$16</f>
        <v>280800</v>
      </c>
      <c r="O49" s="57">
        <f>Loss_67.5y!O39*O$16</f>
        <v>160800</v>
      </c>
      <c r="P49" s="57">
        <f>Loss_67.5y!P39*P$16</f>
        <v>173600</v>
      </c>
      <c r="Q49" s="57">
        <f>Loss_67.5y!Q39*Q$16</f>
        <v>143200</v>
      </c>
      <c r="R49" s="57">
        <f>Loss_67.5y!R39*R$16</f>
        <v>115200</v>
      </c>
      <c r="S49" s="57">
        <f>Loss_67.5y!S39*S$16</f>
        <v>142400</v>
      </c>
      <c r="T49" s="57">
        <f>Loss_67.5y!T39*T$16</f>
        <v>117600</v>
      </c>
      <c r="U49" s="57">
        <f>Loss_67.5y!U39*U$16</f>
        <v>91200</v>
      </c>
      <c r="V49" s="57">
        <f>Loss_67.5y!V39*V$16</f>
        <v>93600</v>
      </c>
      <c r="W49" s="57">
        <f>Loss_67.5y!W39*W$16</f>
        <v>51200</v>
      </c>
      <c r="X49" s="57">
        <f>Loss_67.5y!X39*X$16</f>
        <v>68800</v>
      </c>
      <c r="Y49" s="57">
        <f>Loss_67.5y!Y39*Y$16</f>
        <v>45600</v>
      </c>
      <c r="Z49" s="57">
        <f>Loss_67.5y!Z39*Z$16</f>
        <v>41600</v>
      </c>
      <c r="AA49" s="57">
        <f>Loss_67.5y!AA39*AA$16</f>
        <v>31200</v>
      </c>
      <c r="AB49" s="57">
        <f>Loss_67.5y!AB39*AB$16</f>
        <v>27200</v>
      </c>
      <c r="AC49" s="57">
        <f>Loss_67.5y!AC39*AC$16</f>
        <v>24800</v>
      </c>
      <c r="AD49" s="57">
        <f>Loss_67.5y!AD39*AD$16</f>
        <v>15200</v>
      </c>
      <c r="AE49" s="57">
        <f>Loss_67.5y!AE39*AE$16</f>
        <v>17600</v>
      </c>
      <c r="AF49" s="57">
        <f>Loss_67.5y!AF39*AF$16</f>
        <v>99200</v>
      </c>
    </row>
    <row r="50" spans="1:32" x14ac:dyDescent="0.15">
      <c r="A50" s="57">
        <f>Loss_32.5y!A40</f>
        <v>80</v>
      </c>
      <c r="B50" s="57">
        <f>Loss_67.5y!B40*B$16</f>
        <v>10000</v>
      </c>
      <c r="C50" s="57">
        <f>Loss_67.5y!C40*C$16</f>
        <v>37800</v>
      </c>
      <c r="D50" s="57">
        <f>Loss_67.5y!D40*D$16</f>
        <v>62666.666666666664</v>
      </c>
      <c r="E50" s="57">
        <f>Loss_67.5y!E40*E$16</f>
        <v>85633.333333333343</v>
      </c>
      <c r="F50" s="57">
        <f>Loss_67.5y!F40*F$16</f>
        <v>130200</v>
      </c>
      <c r="G50" s="57">
        <f>Loss_67.5y!G40*G$16</f>
        <v>131266.66666666669</v>
      </c>
      <c r="H50" s="57">
        <f>Loss_67.5y!H40*H$16</f>
        <v>166400</v>
      </c>
      <c r="I50" s="57">
        <f>Loss_67.5y!I40*I$16</f>
        <v>159500</v>
      </c>
      <c r="J50" s="57">
        <f>Loss_67.5y!J40*J$16</f>
        <v>270866.66666666663</v>
      </c>
      <c r="K50" s="57">
        <f>Loss_67.5y!K40*K$16</f>
        <v>232433.33333333334</v>
      </c>
      <c r="L50" s="57">
        <f>Loss_67.5y!L40*L$16</f>
        <v>215600</v>
      </c>
      <c r="M50" s="57">
        <f>Loss_67.5y!M40*M$16</f>
        <v>301300</v>
      </c>
      <c r="N50" s="57">
        <f>Loss_67.5y!N40*N$16</f>
        <v>280800</v>
      </c>
      <c r="O50" s="57">
        <f>Loss_67.5y!O40*O$16</f>
        <v>160800</v>
      </c>
      <c r="P50" s="57">
        <f>Loss_67.5y!P40*P$16</f>
        <v>173600</v>
      </c>
      <c r="Q50" s="57">
        <f>Loss_67.5y!Q40*Q$16</f>
        <v>143200</v>
      </c>
      <c r="R50" s="57">
        <f>Loss_67.5y!R40*R$16</f>
        <v>115200</v>
      </c>
      <c r="S50" s="57">
        <f>Loss_67.5y!S40*S$16</f>
        <v>142400</v>
      </c>
      <c r="T50" s="57">
        <f>Loss_67.5y!T40*T$16</f>
        <v>117600</v>
      </c>
      <c r="U50" s="57">
        <f>Loss_67.5y!U40*U$16</f>
        <v>91200</v>
      </c>
      <c r="V50" s="57">
        <f>Loss_67.5y!V40*V$16</f>
        <v>93600</v>
      </c>
      <c r="W50" s="57">
        <f>Loss_67.5y!W40*W$16</f>
        <v>51200</v>
      </c>
      <c r="X50" s="57">
        <f>Loss_67.5y!X40*X$16</f>
        <v>68800</v>
      </c>
      <c r="Y50" s="57">
        <f>Loss_67.5y!Y40*Y$16</f>
        <v>45600</v>
      </c>
      <c r="Z50" s="57">
        <f>Loss_67.5y!Z40*Z$16</f>
        <v>41600</v>
      </c>
      <c r="AA50" s="57">
        <f>Loss_67.5y!AA40*AA$16</f>
        <v>31200</v>
      </c>
      <c r="AB50" s="57">
        <f>Loss_67.5y!AB40*AB$16</f>
        <v>27200</v>
      </c>
      <c r="AC50" s="57">
        <f>Loss_67.5y!AC40*AC$16</f>
        <v>24800</v>
      </c>
      <c r="AD50" s="57">
        <f>Loss_67.5y!AD40*AD$16</f>
        <v>15200</v>
      </c>
      <c r="AE50" s="57">
        <f>Loss_67.5y!AE40*AE$16</f>
        <v>17600</v>
      </c>
      <c r="AF50" s="57">
        <f>Loss_67.5y!AF40*AF$16</f>
        <v>99200</v>
      </c>
    </row>
    <row r="51" spans="1:32" x14ac:dyDescent="0.15">
      <c r="A51" s="57">
        <f>Loss_32.5y!A41</f>
        <v>81</v>
      </c>
      <c r="B51" s="57">
        <f>Loss_67.5y!B41*B$16</f>
        <v>10000</v>
      </c>
      <c r="C51" s="57">
        <f>Loss_67.5y!C41*C$16</f>
        <v>37800</v>
      </c>
      <c r="D51" s="57">
        <f>Loss_67.5y!D41*D$16</f>
        <v>62666.666666666664</v>
      </c>
      <c r="E51" s="57">
        <f>Loss_67.5y!E41*E$16</f>
        <v>85633.333333333343</v>
      </c>
      <c r="F51" s="57">
        <f>Loss_67.5y!F41*F$16</f>
        <v>130200</v>
      </c>
      <c r="G51" s="57">
        <f>Loss_67.5y!G41*G$16</f>
        <v>131266.66666666669</v>
      </c>
      <c r="H51" s="57">
        <f>Loss_67.5y!H41*H$16</f>
        <v>166400</v>
      </c>
      <c r="I51" s="57">
        <f>Loss_67.5y!I41*I$16</f>
        <v>159500</v>
      </c>
      <c r="J51" s="57">
        <f>Loss_67.5y!J41*J$16</f>
        <v>270866.66666666663</v>
      </c>
      <c r="K51" s="57">
        <f>Loss_67.5y!K41*K$16</f>
        <v>232433.33333333334</v>
      </c>
      <c r="L51" s="57">
        <f>Loss_67.5y!L41*L$16</f>
        <v>215600</v>
      </c>
      <c r="M51" s="57">
        <f>Loss_67.5y!M41*M$16</f>
        <v>301300</v>
      </c>
      <c r="N51" s="57">
        <f>Loss_67.5y!N41*N$16</f>
        <v>280800</v>
      </c>
      <c r="O51" s="57">
        <f>Loss_67.5y!O41*O$16</f>
        <v>160800</v>
      </c>
      <c r="P51" s="57">
        <f>Loss_67.5y!P41*P$16</f>
        <v>173600</v>
      </c>
      <c r="Q51" s="57">
        <f>Loss_67.5y!Q41*Q$16</f>
        <v>143200</v>
      </c>
      <c r="R51" s="57">
        <f>Loss_67.5y!R41*R$16</f>
        <v>115200</v>
      </c>
      <c r="S51" s="57">
        <f>Loss_67.5y!S41*S$16</f>
        <v>142400</v>
      </c>
      <c r="T51" s="57">
        <f>Loss_67.5y!T41*T$16</f>
        <v>117600</v>
      </c>
      <c r="U51" s="57">
        <f>Loss_67.5y!U41*U$16</f>
        <v>91200</v>
      </c>
      <c r="V51" s="57">
        <f>Loss_67.5y!V41*V$16</f>
        <v>93600</v>
      </c>
      <c r="W51" s="57">
        <f>Loss_67.5y!W41*W$16</f>
        <v>51200</v>
      </c>
      <c r="X51" s="57">
        <f>Loss_67.5y!X41*X$16</f>
        <v>68800</v>
      </c>
      <c r="Y51" s="57">
        <f>Loss_67.5y!Y41*Y$16</f>
        <v>45600</v>
      </c>
      <c r="Z51" s="57">
        <f>Loss_67.5y!Z41*Z$16</f>
        <v>41600</v>
      </c>
      <c r="AA51" s="57">
        <f>Loss_67.5y!AA41*AA$16</f>
        <v>31200</v>
      </c>
      <c r="AB51" s="57">
        <f>Loss_67.5y!AB41*AB$16</f>
        <v>27200</v>
      </c>
      <c r="AC51" s="57">
        <f>Loss_67.5y!AC41*AC$16</f>
        <v>24800</v>
      </c>
      <c r="AD51" s="57">
        <f>Loss_67.5y!AD41*AD$16</f>
        <v>15200</v>
      </c>
      <c r="AE51" s="57">
        <f>Loss_67.5y!AE41*AE$16</f>
        <v>17600</v>
      </c>
      <c r="AF51" s="57">
        <f>Loss_67.5y!AF41*AF$16</f>
        <v>99200</v>
      </c>
    </row>
    <row r="52" spans="1:32" x14ac:dyDescent="0.15">
      <c r="A52" s="57">
        <f>Loss_32.5y!A42</f>
        <v>82</v>
      </c>
      <c r="B52" s="57">
        <f>Loss_67.5y!B42*B$16</f>
        <v>10000</v>
      </c>
      <c r="C52" s="57">
        <f>Loss_67.5y!C42*C$16</f>
        <v>37800</v>
      </c>
      <c r="D52" s="57">
        <f>Loss_67.5y!D42*D$16</f>
        <v>62666.666666666664</v>
      </c>
      <c r="E52" s="57">
        <f>Loss_67.5y!E42*E$16</f>
        <v>85633.333333333343</v>
      </c>
      <c r="F52" s="57">
        <f>Loss_67.5y!F42*F$16</f>
        <v>130200</v>
      </c>
      <c r="G52" s="57">
        <f>Loss_67.5y!G42*G$16</f>
        <v>131266.66666666669</v>
      </c>
      <c r="H52" s="57">
        <f>Loss_67.5y!H42*H$16</f>
        <v>166400</v>
      </c>
      <c r="I52" s="57">
        <f>Loss_67.5y!I42*I$16</f>
        <v>159500</v>
      </c>
      <c r="J52" s="57">
        <f>Loss_67.5y!J42*J$16</f>
        <v>270866.66666666663</v>
      </c>
      <c r="K52" s="57">
        <f>Loss_67.5y!K42*K$16</f>
        <v>232433.33333333334</v>
      </c>
      <c r="L52" s="57">
        <f>Loss_67.5y!L42*L$16</f>
        <v>215600</v>
      </c>
      <c r="M52" s="57">
        <f>Loss_67.5y!M42*M$16</f>
        <v>301300</v>
      </c>
      <c r="N52" s="57">
        <f>Loss_67.5y!N42*N$16</f>
        <v>280800</v>
      </c>
      <c r="O52" s="57">
        <f>Loss_67.5y!O42*O$16</f>
        <v>160800</v>
      </c>
      <c r="P52" s="57">
        <f>Loss_67.5y!P42*P$16</f>
        <v>173600</v>
      </c>
      <c r="Q52" s="57">
        <f>Loss_67.5y!Q42*Q$16</f>
        <v>143200</v>
      </c>
      <c r="R52" s="57">
        <f>Loss_67.5y!R42*R$16</f>
        <v>115200</v>
      </c>
      <c r="S52" s="57">
        <f>Loss_67.5y!S42*S$16</f>
        <v>142400</v>
      </c>
      <c r="T52" s="57">
        <f>Loss_67.5y!T42*T$16</f>
        <v>117600</v>
      </c>
      <c r="U52" s="57">
        <f>Loss_67.5y!U42*U$16</f>
        <v>91200</v>
      </c>
      <c r="V52" s="57">
        <f>Loss_67.5y!V42*V$16</f>
        <v>93600</v>
      </c>
      <c r="W52" s="57">
        <f>Loss_67.5y!W42*W$16</f>
        <v>51200</v>
      </c>
      <c r="X52" s="57">
        <f>Loss_67.5y!X42*X$16</f>
        <v>68800</v>
      </c>
      <c r="Y52" s="57">
        <f>Loss_67.5y!Y42*Y$16</f>
        <v>45600</v>
      </c>
      <c r="Z52" s="57">
        <f>Loss_67.5y!Z42*Z$16</f>
        <v>41600</v>
      </c>
      <c r="AA52" s="57">
        <f>Loss_67.5y!AA42*AA$16</f>
        <v>31200</v>
      </c>
      <c r="AB52" s="57">
        <f>Loss_67.5y!AB42*AB$16</f>
        <v>27200</v>
      </c>
      <c r="AC52" s="57">
        <f>Loss_67.5y!AC42*AC$16</f>
        <v>24800</v>
      </c>
      <c r="AD52" s="57">
        <f>Loss_67.5y!AD42*AD$16</f>
        <v>15200</v>
      </c>
      <c r="AE52" s="57">
        <f>Loss_67.5y!AE42*AE$16</f>
        <v>17600</v>
      </c>
      <c r="AF52" s="57">
        <f>Loss_67.5y!AF42*AF$16</f>
        <v>99200</v>
      </c>
    </row>
    <row r="53" spans="1:32" x14ac:dyDescent="0.15">
      <c r="A53" s="57">
        <f>Loss_32.5y!A43</f>
        <v>83</v>
      </c>
      <c r="B53" s="57">
        <f>Loss_67.5y!B43*B$16</f>
        <v>10000</v>
      </c>
      <c r="C53" s="57">
        <f>Loss_67.5y!C43*C$16</f>
        <v>37800</v>
      </c>
      <c r="D53" s="57">
        <f>Loss_67.5y!D43*D$16</f>
        <v>62666.666666666664</v>
      </c>
      <c r="E53" s="57">
        <f>Loss_67.5y!E43*E$16</f>
        <v>85633.333333333343</v>
      </c>
      <c r="F53" s="57">
        <f>Loss_67.5y!F43*F$16</f>
        <v>130200</v>
      </c>
      <c r="G53" s="57">
        <f>Loss_67.5y!G43*G$16</f>
        <v>131266.66666666669</v>
      </c>
      <c r="H53" s="57">
        <f>Loss_67.5y!H43*H$16</f>
        <v>166400</v>
      </c>
      <c r="I53" s="57">
        <f>Loss_67.5y!I43*I$16</f>
        <v>159500</v>
      </c>
      <c r="J53" s="57">
        <f>Loss_67.5y!J43*J$16</f>
        <v>270866.66666666663</v>
      </c>
      <c r="K53" s="57">
        <f>Loss_67.5y!K43*K$16</f>
        <v>232433.33333333334</v>
      </c>
      <c r="L53" s="57">
        <f>Loss_67.5y!L43*L$16</f>
        <v>215600</v>
      </c>
      <c r="M53" s="57">
        <f>Loss_67.5y!M43*M$16</f>
        <v>301300</v>
      </c>
      <c r="N53" s="57">
        <f>Loss_67.5y!N43*N$16</f>
        <v>280800</v>
      </c>
      <c r="O53" s="57">
        <f>Loss_67.5y!O43*O$16</f>
        <v>160800</v>
      </c>
      <c r="P53" s="57">
        <f>Loss_67.5y!P43*P$16</f>
        <v>173600</v>
      </c>
      <c r="Q53" s="57">
        <f>Loss_67.5y!Q43*Q$16</f>
        <v>143200</v>
      </c>
      <c r="R53" s="57">
        <f>Loss_67.5y!R43*R$16</f>
        <v>115200</v>
      </c>
      <c r="S53" s="57">
        <f>Loss_67.5y!S43*S$16</f>
        <v>142400</v>
      </c>
      <c r="T53" s="57">
        <f>Loss_67.5y!T43*T$16</f>
        <v>117600</v>
      </c>
      <c r="U53" s="57">
        <f>Loss_67.5y!U43*U$16</f>
        <v>91200</v>
      </c>
      <c r="V53" s="57">
        <f>Loss_67.5y!V43*V$16</f>
        <v>93600</v>
      </c>
      <c r="W53" s="57">
        <f>Loss_67.5y!W43*W$16</f>
        <v>51200</v>
      </c>
      <c r="X53" s="57">
        <f>Loss_67.5y!X43*X$16</f>
        <v>68800</v>
      </c>
      <c r="Y53" s="57">
        <f>Loss_67.5y!Y43*Y$16</f>
        <v>45600</v>
      </c>
      <c r="Z53" s="57">
        <f>Loss_67.5y!Z43*Z$16</f>
        <v>41600</v>
      </c>
      <c r="AA53" s="57">
        <f>Loss_67.5y!AA43*AA$16</f>
        <v>31200</v>
      </c>
      <c r="AB53" s="57">
        <f>Loss_67.5y!AB43*AB$16</f>
        <v>27200</v>
      </c>
      <c r="AC53" s="57">
        <f>Loss_67.5y!AC43*AC$16</f>
        <v>24800</v>
      </c>
      <c r="AD53" s="57">
        <f>Loss_67.5y!AD43*AD$16</f>
        <v>15200</v>
      </c>
      <c r="AE53" s="57">
        <f>Loss_67.5y!AE43*AE$16</f>
        <v>17600</v>
      </c>
      <c r="AF53" s="57">
        <f>Loss_67.5y!AF43*AF$16</f>
        <v>99200</v>
      </c>
    </row>
    <row r="54" spans="1:32" x14ac:dyDescent="0.15">
      <c r="A54" s="57">
        <f>Loss_32.5y!A44</f>
        <v>84</v>
      </c>
      <c r="B54" s="57">
        <f>Loss_67.5y!B44*B$16</f>
        <v>10000</v>
      </c>
      <c r="C54" s="57">
        <f>Loss_67.5y!C44*C$16</f>
        <v>37800</v>
      </c>
      <c r="D54" s="57">
        <f>Loss_67.5y!D44*D$16</f>
        <v>62666.666666666664</v>
      </c>
      <c r="E54" s="57">
        <f>Loss_67.5y!E44*E$16</f>
        <v>85633.333333333343</v>
      </c>
      <c r="F54" s="57">
        <f>Loss_67.5y!F44*F$16</f>
        <v>130200</v>
      </c>
      <c r="G54" s="57">
        <f>Loss_67.5y!G44*G$16</f>
        <v>131266.66666666669</v>
      </c>
      <c r="H54" s="57">
        <f>Loss_67.5y!H44*H$16</f>
        <v>166400</v>
      </c>
      <c r="I54" s="57">
        <f>Loss_67.5y!I44*I$16</f>
        <v>159500</v>
      </c>
      <c r="J54" s="57">
        <f>Loss_67.5y!J44*J$16</f>
        <v>270866.66666666663</v>
      </c>
      <c r="K54" s="57">
        <f>Loss_67.5y!K44*K$16</f>
        <v>232433.33333333334</v>
      </c>
      <c r="L54" s="57">
        <f>Loss_67.5y!L44*L$16</f>
        <v>215600</v>
      </c>
      <c r="M54" s="57">
        <f>Loss_67.5y!M44*M$16</f>
        <v>301300</v>
      </c>
      <c r="N54" s="57">
        <f>Loss_67.5y!N44*N$16</f>
        <v>280800</v>
      </c>
      <c r="O54" s="57">
        <f>Loss_67.5y!O44*O$16</f>
        <v>160800</v>
      </c>
      <c r="P54" s="57">
        <f>Loss_67.5y!P44*P$16</f>
        <v>173600</v>
      </c>
      <c r="Q54" s="57">
        <f>Loss_67.5y!Q44*Q$16</f>
        <v>143200</v>
      </c>
      <c r="R54" s="57">
        <f>Loss_67.5y!R44*R$16</f>
        <v>115200</v>
      </c>
      <c r="S54" s="57">
        <f>Loss_67.5y!S44*S$16</f>
        <v>142400</v>
      </c>
      <c r="T54" s="57">
        <f>Loss_67.5y!T44*T$16</f>
        <v>117600</v>
      </c>
      <c r="U54" s="57">
        <f>Loss_67.5y!U44*U$16</f>
        <v>91200</v>
      </c>
      <c r="V54" s="57">
        <f>Loss_67.5y!V44*V$16</f>
        <v>93600</v>
      </c>
      <c r="W54" s="57">
        <f>Loss_67.5y!W44*W$16</f>
        <v>51200</v>
      </c>
      <c r="X54" s="57">
        <f>Loss_67.5y!X44*X$16</f>
        <v>68800</v>
      </c>
      <c r="Y54" s="57">
        <f>Loss_67.5y!Y44*Y$16</f>
        <v>45600</v>
      </c>
      <c r="Z54" s="57">
        <f>Loss_67.5y!Z44*Z$16</f>
        <v>41600</v>
      </c>
      <c r="AA54" s="57">
        <f>Loss_67.5y!AA44*AA$16</f>
        <v>31200</v>
      </c>
      <c r="AB54" s="57">
        <f>Loss_67.5y!AB44*AB$16</f>
        <v>27200</v>
      </c>
      <c r="AC54" s="57">
        <f>Loss_67.5y!AC44*AC$16</f>
        <v>24800</v>
      </c>
      <c r="AD54" s="57">
        <f>Loss_67.5y!AD44*AD$16</f>
        <v>15200</v>
      </c>
      <c r="AE54" s="57">
        <f>Loss_67.5y!AE44*AE$16</f>
        <v>17600</v>
      </c>
      <c r="AF54" s="57">
        <f>Loss_67.5y!AF44*AF$16</f>
        <v>99200</v>
      </c>
    </row>
    <row r="55" spans="1:32" x14ac:dyDescent="0.15">
      <c r="A55" s="57">
        <f>Loss_32.5y!A45</f>
        <v>85</v>
      </c>
      <c r="B55" s="57">
        <f>Loss_67.5y!B45*B$16</f>
        <v>10000</v>
      </c>
      <c r="C55" s="57">
        <f>Loss_67.5y!C45*C$16</f>
        <v>37800</v>
      </c>
      <c r="D55" s="57">
        <f>Loss_67.5y!D45*D$16</f>
        <v>62666.666666666664</v>
      </c>
      <c r="E55" s="57">
        <f>Loss_67.5y!E45*E$16</f>
        <v>85633.333333333343</v>
      </c>
      <c r="F55" s="57">
        <f>Loss_67.5y!F45*F$16</f>
        <v>130200</v>
      </c>
      <c r="G55" s="57">
        <f>Loss_67.5y!G45*G$16</f>
        <v>131266.66666666669</v>
      </c>
      <c r="H55" s="57">
        <f>Loss_67.5y!H45*H$16</f>
        <v>166400</v>
      </c>
      <c r="I55" s="57">
        <f>Loss_67.5y!I45*I$16</f>
        <v>159500</v>
      </c>
      <c r="J55" s="57">
        <f>Loss_67.5y!J45*J$16</f>
        <v>270866.66666666663</v>
      </c>
      <c r="K55" s="57">
        <f>Loss_67.5y!K45*K$16</f>
        <v>232433.33333333334</v>
      </c>
      <c r="L55" s="57">
        <f>Loss_67.5y!L45*L$16</f>
        <v>215600</v>
      </c>
      <c r="M55" s="57">
        <f>Loss_67.5y!M45*M$16</f>
        <v>301300</v>
      </c>
      <c r="N55" s="57">
        <f>Loss_67.5y!N45*N$16</f>
        <v>280800</v>
      </c>
      <c r="O55" s="57">
        <f>Loss_67.5y!O45*O$16</f>
        <v>160800</v>
      </c>
      <c r="P55" s="57">
        <f>Loss_67.5y!P45*P$16</f>
        <v>173600</v>
      </c>
      <c r="Q55" s="57">
        <f>Loss_67.5y!Q45*Q$16</f>
        <v>143200</v>
      </c>
      <c r="R55" s="57">
        <f>Loss_67.5y!R45*R$16</f>
        <v>115200</v>
      </c>
      <c r="S55" s="57">
        <f>Loss_67.5y!S45*S$16</f>
        <v>142400</v>
      </c>
      <c r="T55" s="57">
        <f>Loss_67.5y!T45*T$16</f>
        <v>117600</v>
      </c>
      <c r="U55" s="57">
        <f>Loss_67.5y!U45*U$16</f>
        <v>91200</v>
      </c>
      <c r="V55" s="57">
        <f>Loss_67.5y!V45*V$16</f>
        <v>93600</v>
      </c>
      <c r="W55" s="57">
        <f>Loss_67.5y!W45*W$16</f>
        <v>51200</v>
      </c>
      <c r="X55" s="57">
        <f>Loss_67.5y!X45*X$16</f>
        <v>68800</v>
      </c>
      <c r="Y55" s="57">
        <f>Loss_67.5y!Y45*Y$16</f>
        <v>45600</v>
      </c>
      <c r="Z55" s="57">
        <f>Loss_67.5y!Z45*Z$16</f>
        <v>41600</v>
      </c>
      <c r="AA55" s="57">
        <f>Loss_67.5y!AA45*AA$16</f>
        <v>31200</v>
      </c>
      <c r="AB55" s="57">
        <f>Loss_67.5y!AB45*AB$16</f>
        <v>27200</v>
      </c>
      <c r="AC55" s="57">
        <f>Loss_67.5y!AC45*AC$16</f>
        <v>24800</v>
      </c>
      <c r="AD55" s="57">
        <f>Loss_67.5y!AD45*AD$16</f>
        <v>15200</v>
      </c>
      <c r="AE55" s="57">
        <f>Loss_67.5y!AE45*AE$16</f>
        <v>17600</v>
      </c>
      <c r="AF55" s="57">
        <f>Loss_67.5y!AF45*AF$16</f>
        <v>99200</v>
      </c>
    </row>
    <row r="56" spans="1:32" x14ac:dyDescent="0.15">
      <c r="A56" s="57">
        <f>Loss_32.5y!A46</f>
        <v>86</v>
      </c>
      <c r="B56" s="57">
        <f>Loss_67.5y!B46*B$16</f>
        <v>10000</v>
      </c>
      <c r="C56" s="57">
        <f>Loss_67.5y!C46*C$16</f>
        <v>37800</v>
      </c>
      <c r="D56" s="57">
        <f>Loss_67.5y!D46*D$16</f>
        <v>62666.666666666664</v>
      </c>
      <c r="E56" s="57">
        <f>Loss_67.5y!E46*E$16</f>
        <v>85633.333333333343</v>
      </c>
      <c r="F56" s="57">
        <f>Loss_67.5y!F46*F$16</f>
        <v>130200</v>
      </c>
      <c r="G56" s="57">
        <f>Loss_67.5y!G46*G$16</f>
        <v>131266.66666666669</v>
      </c>
      <c r="H56" s="57">
        <f>Loss_67.5y!H46*H$16</f>
        <v>166400</v>
      </c>
      <c r="I56" s="57">
        <f>Loss_67.5y!I46*I$16</f>
        <v>159500</v>
      </c>
      <c r="J56" s="57">
        <f>Loss_67.5y!J46*J$16</f>
        <v>270866.66666666663</v>
      </c>
      <c r="K56" s="57">
        <f>Loss_67.5y!K46*K$16</f>
        <v>232433.33333333334</v>
      </c>
      <c r="L56" s="57">
        <f>Loss_67.5y!L46*L$16</f>
        <v>215600</v>
      </c>
      <c r="M56" s="57">
        <f>Loss_67.5y!M46*M$16</f>
        <v>301300</v>
      </c>
      <c r="N56" s="57">
        <f>Loss_67.5y!N46*N$16</f>
        <v>280800</v>
      </c>
      <c r="O56" s="57">
        <f>Loss_67.5y!O46*O$16</f>
        <v>160800</v>
      </c>
      <c r="P56" s="57">
        <f>Loss_67.5y!P46*P$16</f>
        <v>173600</v>
      </c>
      <c r="Q56" s="57">
        <f>Loss_67.5y!Q46*Q$16</f>
        <v>143200</v>
      </c>
      <c r="R56" s="57">
        <f>Loss_67.5y!R46*R$16</f>
        <v>115200</v>
      </c>
      <c r="S56" s="57">
        <f>Loss_67.5y!S46*S$16</f>
        <v>142400</v>
      </c>
      <c r="T56" s="57">
        <f>Loss_67.5y!T46*T$16</f>
        <v>117600</v>
      </c>
      <c r="U56" s="57">
        <f>Loss_67.5y!U46*U$16</f>
        <v>91200</v>
      </c>
      <c r="V56" s="57">
        <f>Loss_67.5y!V46*V$16</f>
        <v>93600</v>
      </c>
      <c r="W56" s="57">
        <f>Loss_67.5y!W46*W$16</f>
        <v>51200</v>
      </c>
      <c r="X56" s="57">
        <f>Loss_67.5y!X46*X$16</f>
        <v>68800</v>
      </c>
      <c r="Y56" s="57">
        <f>Loss_67.5y!Y46*Y$16</f>
        <v>45600</v>
      </c>
      <c r="Z56" s="57">
        <f>Loss_67.5y!Z46*Z$16</f>
        <v>41600</v>
      </c>
      <c r="AA56" s="57">
        <f>Loss_67.5y!AA46*AA$16</f>
        <v>31200</v>
      </c>
      <c r="AB56" s="57">
        <f>Loss_67.5y!AB46*AB$16</f>
        <v>27200</v>
      </c>
      <c r="AC56" s="57">
        <f>Loss_67.5y!AC46*AC$16</f>
        <v>24800</v>
      </c>
      <c r="AD56" s="57">
        <f>Loss_67.5y!AD46*AD$16</f>
        <v>15200</v>
      </c>
      <c r="AE56" s="57">
        <f>Loss_67.5y!AE46*AE$16</f>
        <v>17600</v>
      </c>
      <c r="AF56" s="57">
        <f>Loss_67.5y!AF46*AF$16</f>
        <v>99200</v>
      </c>
    </row>
    <row r="57" spans="1:32" x14ac:dyDescent="0.15">
      <c r="A57" s="57">
        <f>Loss_32.5y!A47</f>
        <v>0</v>
      </c>
      <c r="B57" s="57">
        <f>Loss_67.5y!B47*B$16</f>
        <v>0</v>
      </c>
      <c r="C57" s="57">
        <f>Loss_67.5y!C47*C$16</f>
        <v>0</v>
      </c>
      <c r="D57" s="57">
        <f>Loss_67.5y!D47*D$16</f>
        <v>0</v>
      </c>
      <c r="E57" s="57">
        <f>Loss_67.5y!E47*E$16</f>
        <v>0</v>
      </c>
      <c r="F57" s="57">
        <f>Loss_67.5y!F47*F$16</f>
        <v>0</v>
      </c>
      <c r="G57" s="57">
        <f>Loss_67.5y!G47*G$16</f>
        <v>0</v>
      </c>
      <c r="H57" s="57">
        <f>Loss_67.5y!H47*H$16</f>
        <v>0</v>
      </c>
      <c r="I57" s="57">
        <f>Loss_67.5y!I47*I$16</f>
        <v>0</v>
      </c>
      <c r="J57" s="57">
        <f>Loss_67.5y!J47*J$16</f>
        <v>0</v>
      </c>
      <c r="K57" s="57">
        <f>Loss_67.5y!K47*K$16</f>
        <v>0</v>
      </c>
      <c r="L57" s="57">
        <f>Loss_67.5y!L47*L$16</f>
        <v>0</v>
      </c>
      <c r="M57" s="57">
        <f>Loss_67.5y!M47*M$16</f>
        <v>0</v>
      </c>
      <c r="N57" s="57">
        <f>Loss_67.5y!N47*N$16</f>
        <v>0</v>
      </c>
      <c r="O57" s="57">
        <f>Loss_67.5y!O47*O$16</f>
        <v>0</v>
      </c>
      <c r="P57" s="57">
        <f>Loss_67.5y!P47*P$16</f>
        <v>0</v>
      </c>
      <c r="Q57" s="57">
        <f>Loss_67.5y!Q47*Q$16</f>
        <v>0</v>
      </c>
      <c r="R57" s="57">
        <f>Loss_67.5y!R47*R$16</f>
        <v>0</v>
      </c>
      <c r="S57" s="57">
        <f>Loss_67.5y!S47*S$16</f>
        <v>0</v>
      </c>
      <c r="T57" s="57">
        <f>Loss_67.5y!T47*T$16</f>
        <v>0</v>
      </c>
      <c r="U57" s="57">
        <f>Loss_67.5y!U47*U$16</f>
        <v>0</v>
      </c>
      <c r="V57" s="57">
        <f>Loss_67.5y!V47*V$16</f>
        <v>0</v>
      </c>
      <c r="W57" s="57">
        <f>Loss_67.5y!W47*W$16</f>
        <v>0</v>
      </c>
      <c r="X57" s="57">
        <f>Loss_67.5y!X47*X$16</f>
        <v>0</v>
      </c>
      <c r="Y57" s="57">
        <f>Loss_67.5y!Y47*Y$16</f>
        <v>0</v>
      </c>
      <c r="Z57" s="57">
        <f>Loss_67.5y!Z47*Z$16</f>
        <v>0</v>
      </c>
      <c r="AA57" s="57">
        <f>Loss_67.5y!AA47*AA$16</f>
        <v>0</v>
      </c>
      <c r="AB57" s="57">
        <f>Loss_67.5y!AB47*AB$16</f>
        <v>0</v>
      </c>
      <c r="AC57" s="57">
        <f>Loss_67.5y!AC47*AC$16</f>
        <v>0</v>
      </c>
      <c r="AD57" s="57">
        <f>Loss_67.5y!AD47*AD$16</f>
        <v>0</v>
      </c>
      <c r="AE57" s="57">
        <f>Loss_67.5y!AE47*AE$16</f>
        <v>0</v>
      </c>
      <c r="AF57" s="57">
        <f>Loss_67.5y!AF47*AF$16</f>
        <v>0</v>
      </c>
    </row>
    <row r="58" spans="1:32" ht="14" x14ac:dyDescent="0.15">
      <c r="A58" s="57" t="str">
        <f>Loss_32.5y!A48</f>
        <v>UUK proposal DB</v>
      </c>
      <c r="B58" s="57">
        <f>Loss_67.5y!B48*B$16</f>
        <v>0</v>
      </c>
      <c r="C58" s="57">
        <f>Loss_67.5y!C48*C$16</f>
        <v>0</v>
      </c>
      <c r="D58" s="57">
        <f>Loss_67.5y!D48*D$16</f>
        <v>0</v>
      </c>
      <c r="E58" s="57">
        <f>Loss_67.5y!E48*E$16</f>
        <v>0</v>
      </c>
      <c r="F58" s="57">
        <f>Loss_67.5y!F48*F$16</f>
        <v>0</v>
      </c>
      <c r="G58" s="57">
        <f>Loss_67.5y!G48*G$16</f>
        <v>0</v>
      </c>
      <c r="H58" s="57">
        <f>Loss_67.5y!H48*H$16</f>
        <v>0</v>
      </c>
      <c r="I58" s="57">
        <f>Loss_67.5y!I48*I$16</f>
        <v>0</v>
      </c>
      <c r="J58" s="57">
        <f>Loss_67.5y!J48*J$16</f>
        <v>0</v>
      </c>
      <c r="K58" s="57">
        <f>Loss_67.5y!K48*K$16</f>
        <v>0</v>
      </c>
      <c r="L58" s="57">
        <f>Loss_67.5y!L48*L$16</f>
        <v>0</v>
      </c>
      <c r="M58" s="57">
        <f>Loss_67.5y!M48*M$16</f>
        <v>0</v>
      </c>
      <c r="N58" s="57">
        <f>Loss_67.5y!N48*N$16</f>
        <v>0</v>
      </c>
      <c r="O58" s="57">
        <f>Loss_67.5y!O48*O$16</f>
        <v>0</v>
      </c>
      <c r="P58" s="57">
        <f>Loss_67.5y!P48*P$16</f>
        <v>0</v>
      </c>
      <c r="Q58" s="57">
        <f>Loss_67.5y!Q48*Q$16</f>
        <v>0</v>
      </c>
      <c r="R58" s="57">
        <f>Loss_67.5y!R48*R$16</f>
        <v>0</v>
      </c>
      <c r="S58" s="57">
        <f>Loss_67.5y!S48*S$16</f>
        <v>0</v>
      </c>
      <c r="T58" s="57">
        <f>Loss_67.5y!T48*T$16</f>
        <v>0</v>
      </c>
      <c r="U58" s="57">
        <f>Loss_67.5y!U48*U$16</f>
        <v>0</v>
      </c>
      <c r="V58" s="57">
        <f>Loss_67.5y!V48*V$16</f>
        <v>0</v>
      </c>
      <c r="W58" s="57">
        <f>Loss_67.5y!W48*W$16</f>
        <v>0</v>
      </c>
      <c r="X58" s="57">
        <f>Loss_67.5y!X48*X$16</f>
        <v>0</v>
      </c>
      <c r="Y58" s="57">
        <f>Loss_67.5y!Y48*Y$16</f>
        <v>0</v>
      </c>
      <c r="Z58" s="57">
        <f>Loss_67.5y!Z48*Z$16</f>
        <v>0</v>
      </c>
      <c r="AA58" s="57">
        <f>Loss_67.5y!AA48*AA$16</f>
        <v>0</v>
      </c>
      <c r="AB58" s="57">
        <f>Loss_67.5y!AB48*AB$16</f>
        <v>0</v>
      </c>
      <c r="AC58" s="57">
        <f>Loss_67.5y!AC48*AC$16</f>
        <v>0</v>
      </c>
      <c r="AD58" s="57">
        <f>Loss_67.5y!AD48*AD$16</f>
        <v>0</v>
      </c>
      <c r="AE58" s="57">
        <f>Loss_67.5y!AE48*AE$16</f>
        <v>0</v>
      </c>
      <c r="AF58" s="57">
        <f>Loss_67.5y!AF48*AF$16</f>
        <v>0</v>
      </c>
    </row>
    <row r="59" spans="1:32" ht="14" x14ac:dyDescent="0.15">
      <c r="A59" s="57" t="str">
        <f>Loss_32.5y!A49</f>
        <v>Age in retirement</v>
      </c>
      <c r="B59" s="57">
        <f>Loss_67.5y!B49*B$16</f>
        <v>0</v>
      </c>
      <c r="C59" s="57">
        <f>Loss_67.5y!C49*C$16</f>
        <v>0</v>
      </c>
      <c r="D59" s="57">
        <f>Loss_67.5y!D49*D$16</f>
        <v>0</v>
      </c>
      <c r="E59" s="57">
        <f>Loss_67.5y!E49*E$16</f>
        <v>0</v>
      </c>
      <c r="F59" s="57">
        <f>Loss_67.5y!F49*F$16</f>
        <v>0</v>
      </c>
      <c r="G59" s="57">
        <f>Loss_67.5y!G49*G$16</f>
        <v>0</v>
      </c>
      <c r="H59" s="57">
        <f>Loss_67.5y!H49*H$16</f>
        <v>0</v>
      </c>
      <c r="I59" s="57">
        <f>Loss_67.5y!I49*I$16</f>
        <v>0</v>
      </c>
      <c r="J59" s="57">
        <f>Loss_67.5y!J49*J$16</f>
        <v>0</v>
      </c>
      <c r="K59" s="57">
        <f>Loss_67.5y!K49*K$16</f>
        <v>0</v>
      </c>
      <c r="L59" s="57">
        <f>Loss_67.5y!L49*L$16</f>
        <v>0</v>
      </c>
      <c r="M59" s="57">
        <f>Loss_67.5y!M49*M$16</f>
        <v>0</v>
      </c>
      <c r="N59" s="57">
        <f>Loss_67.5y!N49*N$16</f>
        <v>0</v>
      </c>
      <c r="O59" s="57">
        <f>Loss_67.5y!O49*O$16</f>
        <v>0</v>
      </c>
      <c r="P59" s="57">
        <f>Loss_67.5y!P49*P$16</f>
        <v>0</v>
      </c>
      <c r="Q59" s="57">
        <f>Loss_67.5y!Q49*Q$16</f>
        <v>0</v>
      </c>
      <c r="R59" s="57">
        <f>Loss_67.5y!R49*R$16</f>
        <v>0</v>
      </c>
      <c r="S59" s="57">
        <f>Loss_67.5y!S49*S$16</f>
        <v>0</v>
      </c>
      <c r="T59" s="57">
        <f>Loss_67.5y!T49*T$16</f>
        <v>0</v>
      </c>
      <c r="U59" s="57">
        <f>Loss_67.5y!U49*U$16</f>
        <v>0</v>
      </c>
      <c r="V59" s="57">
        <f>Loss_67.5y!V49*V$16</f>
        <v>0</v>
      </c>
      <c r="W59" s="57">
        <f>Loss_67.5y!W49*W$16</f>
        <v>0</v>
      </c>
      <c r="X59" s="57">
        <f>Loss_67.5y!X49*X$16</f>
        <v>0</v>
      </c>
      <c r="Y59" s="57">
        <f>Loss_67.5y!Y49*Y$16</f>
        <v>0</v>
      </c>
      <c r="Z59" s="57">
        <f>Loss_67.5y!Z49*Z$16</f>
        <v>0</v>
      </c>
      <c r="AA59" s="57">
        <f>Loss_67.5y!AA49*AA$16</f>
        <v>0</v>
      </c>
      <c r="AB59" s="57">
        <f>Loss_67.5y!AB49*AB$16</f>
        <v>0</v>
      </c>
      <c r="AC59" s="57">
        <f>Loss_67.5y!AC49*AC$16</f>
        <v>0</v>
      </c>
      <c r="AD59" s="57">
        <f>Loss_67.5y!AD49*AD$16</f>
        <v>0</v>
      </c>
      <c r="AE59" s="57">
        <f>Loss_67.5y!AE49*AE$16</f>
        <v>0</v>
      </c>
      <c r="AF59" s="57">
        <f>Loss_67.5y!AF49*AF$16</f>
        <v>0</v>
      </c>
    </row>
    <row r="60" spans="1:32" x14ac:dyDescent="0.15">
      <c r="A60" s="57">
        <f>Loss_32.5y!A50</f>
        <v>66</v>
      </c>
      <c r="B60" s="57">
        <f>Loss_67.5y!B50*B$16</f>
        <v>8965.4681561543512</v>
      </c>
      <c r="C60" s="57">
        <f>Loss_67.5y!C50*C$16</f>
        <v>33889.469630263447</v>
      </c>
      <c r="D60" s="57">
        <f>Loss_67.5y!D50*D$16</f>
        <v>56183.600445233933</v>
      </c>
      <c r="E60" s="57">
        <f>Loss_67.5y!E50*E$16</f>
        <v>76774.292310535093</v>
      </c>
      <c r="F60" s="57">
        <f>Loss_67.5y!F50*F$16</f>
        <v>116730.39539312963</v>
      </c>
      <c r="G60" s="57">
        <f>Loss_67.5y!G50*G$16</f>
        <v>117686.71199645277</v>
      </c>
      <c r="H60" s="57">
        <f>Loss_67.5y!H50*H$16</f>
        <v>149185.3901184084</v>
      </c>
      <c r="I60" s="57">
        <f>Loss_67.5y!I50*I$16</f>
        <v>142999.2170906619</v>
      </c>
      <c r="J60" s="57">
        <f>Loss_67.5y!J50*J$16</f>
        <v>228559.66819422823</v>
      </c>
      <c r="K60" s="57">
        <f>Loss_67.5y!K50*K$16</f>
        <v>175484.09670979448</v>
      </c>
      <c r="L60" s="57">
        <f>Loss_67.5y!L50*L$16</f>
        <v>147272.75691176212</v>
      </c>
      <c r="M60" s="57">
        <f>Loss_67.5y!M50*M$16</f>
        <v>187916.21255299519</v>
      </c>
      <c r="N60" s="57">
        <f>Loss_67.5y!N50*N$16</f>
        <v>167833.56388320946</v>
      </c>
      <c r="O60" s="57">
        <f>Loss_67.5y!O50*O$16</f>
        <v>96109.818633974632</v>
      </c>
      <c r="P60" s="57">
        <f>Loss_67.5y!P50*P$16</f>
        <v>103760.35146055969</v>
      </c>
      <c r="Q60" s="57">
        <f>Loss_67.5y!Q50*Q$16</f>
        <v>85590.335997420203</v>
      </c>
      <c r="R60" s="57">
        <f>Loss_67.5y!R50*R$16</f>
        <v>68854.795439265406</v>
      </c>
      <c r="S60" s="57">
        <f>Loss_67.5y!S50*S$16</f>
        <v>85112.177695758641</v>
      </c>
      <c r="T60" s="57">
        <f>Loss_67.5y!T50*T$16</f>
        <v>70289.270344250108</v>
      </c>
      <c r="U60" s="57">
        <f>Loss_67.5y!U50*U$16</f>
        <v>54510.04638941845</v>
      </c>
      <c r="V60" s="57">
        <f>Loss_67.5y!V50*V$16</f>
        <v>55944.521294403145</v>
      </c>
      <c r="W60" s="57">
        <f>Loss_67.5y!W50*W$16</f>
        <v>30602.131306340183</v>
      </c>
      <c r="X60" s="57">
        <f>Loss_67.5y!X50*X$16</f>
        <v>41121.613942894619</v>
      </c>
      <c r="Y60" s="57">
        <f>Loss_67.5y!Y50*Y$16</f>
        <v>27255.023194709225</v>
      </c>
      <c r="Z60" s="57">
        <f>Loss_67.5y!Z50*Z$16</f>
        <v>24864.231686401399</v>
      </c>
      <c r="AA60" s="57">
        <f>Loss_67.5y!AA50*AA$16</f>
        <v>18648.173764801049</v>
      </c>
      <c r="AB60" s="57">
        <f>Loss_67.5y!AB50*AB$16</f>
        <v>16257.382256493222</v>
      </c>
      <c r="AC60" s="57">
        <f>Loss_67.5y!AC50*AC$16</f>
        <v>14822.907351508526</v>
      </c>
      <c r="AD60" s="57">
        <f>Loss_67.5y!AD50*AD$16</f>
        <v>9085.0077315697417</v>
      </c>
      <c r="AE60" s="57">
        <f>Loss_67.5y!AE50*AE$16</f>
        <v>10519.482636554438</v>
      </c>
      <c r="AF60" s="57">
        <f>Loss_67.5y!AF50*AF$16</f>
        <v>59291.629406034102</v>
      </c>
    </row>
    <row r="61" spans="1:32" x14ac:dyDescent="0.15">
      <c r="A61" s="57">
        <f>Loss_32.5y!A51</f>
        <v>67</v>
      </c>
      <c r="B61" s="57">
        <f>Loss_67.5y!B51*B$16</f>
        <v>8870.5908717833954</v>
      </c>
      <c r="C61" s="57">
        <f>Loss_67.5y!C51*C$16</f>
        <v>33530.833495341241</v>
      </c>
      <c r="D61" s="57">
        <f>Loss_67.5y!D51*D$16</f>
        <v>55589.036129842614</v>
      </c>
      <c r="E61" s="57">
        <f>Loss_67.5y!E51*E$16</f>
        <v>75961.826498705137</v>
      </c>
      <c r="F61" s="57">
        <f>Loss_67.5y!F51*F$16</f>
        <v>115495.0931506198</v>
      </c>
      <c r="G61" s="57">
        <f>Loss_67.5y!G51*G$16</f>
        <v>116441.28951027671</v>
      </c>
      <c r="H61" s="57">
        <f>Loss_67.5y!H51*H$16</f>
        <v>147606.63210647568</v>
      </c>
      <c r="I61" s="57">
        <f>Loss_67.5y!I51*I$16</f>
        <v>141485.92440494517</v>
      </c>
      <c r="J61" s="57">
        <f>Loss_67.5y!J51*J$16</f>
        <v>226140.92995799804</v>
      </c>
      <c r="K61" s="57">
        <f>Loss_67.5y!K51*K$16</f>
        <v>173627.03199704032</v>
      </c>
      <c r="L61" s="57">
        <f>Loss_67.5y!L51*L$16</f>
        <v>145714.23938716191</v>
      </c>
      <c r="M61" s="57">
        <f>Loss_67.5y!M51*M$16</f>
        <v>185927.58467257998</v>
      </c>
      <c r="N61" s="57">
        <f>Loss_67.5y!N51*N$16</f>
        <v>166057.46111978518</v>
      </c>
      <c r="O61" s="57">
        <f>Loss_67.5y!O51*O$16</f>
        <v>95092.734145517999</v>
      </c>
      <c r="P61" s="57">
        <f>Loss_67.5y!P51*P$16</f>
        <v>102662.30502277317</v>
      </c>
      <c r="Q61" s="57">
        <f>Loss_67.5y!Q51*Q$16</f>
        <v>84684.574189292151</v>
      </c>
      <c r="R61" s="57">
        <f>Loss_67.5y!R51*R$16</f>
        <v>68126.137895296473</v>
      </c>
      <c r="S61" s="57">
        <f>Loss_67.5y!S51*S$16</f>
        <v>84211.476009463702</v>
      </c>
      <c r="T61" s="57">
        <f>Loss_67.5y!T51*T$16</f>
        <v>69545.432434781818</v>
      </c>
      <c r="U61" s="57">
        <f>Loss_67.5y!U51*U$16</f>
        <v>53933.192500443045</v>
      </c>
      <c r="V61" s="57">
        <f>Loss_67.5y!V51*V$16</f>
        <v>55352.48703992839</v>
      </c>
      <c r="W61" s="57">
        <f>Loss_67.5y!W51*W$16</f>
        <v>30278.283509020657</v>
      </c>
      <c r="X61" s="57">
        <f>Loss_67.5y!X51*X$16</f>
        <v>40686.443465246506</v>
      </c>
      <c r="Y61" s="57">
        <f>Loss_67.5y!Y51*Y$16</f>
        <v>26966.596250221522</v>
      </c>
      <c r="Z61" s="57">
        <f>Loss_67.5y!Z51*Z$16</f>
        <v>24601.105351079284</v>
      </c>
      <c r="AA61" s="57">
        <f>Loss_67.5y!AA51*AA$16</f>
        <v>18450.829013309463</v>
      </c>
      <c r="AB61" s="57">
        <f>Loss_67.5y!AB51*AB$16</f>
        <v>16085.338114167223</v>
      </c>
      <c r="AC61" s="57">
        <f>Loss_67.5y!AC51*AC$16</f>
        <v>14666.04357468188</v>
      </c>
      <c r="AD61" s="57">
        <f>Loss_67.5y!AD51*AD$16</f>
        <v>8988.8654167405075</v>
      </c>
      <c r="AE61" s="57">
        <f>Loss_67.5y!AE51*AE$16</f>
        <v>10408.159956225851</v>
      </c>
      <c r="AF61" s="57">
        <f>Loss_67.5y!AF51*AF$16</f>
        <v>58664.174298727521</v>
      </c>
    </row>
    <row r="62" spans="1:32" x14ac:dyDescent="0.15">
      <c r="A62" s="57">
        <f>Loss_32.5y!A52</f>
        <v>68</v>
      </c>
      <c r="B62" s="57">
        <f>Loss_67.5y!B52*B$16</f>
        <v>8776.7176285771438</v>
      </c>
      <c r="C62" s="57">
        <f>Loss_67.5y!C52*C$16</f>
        <v>33175.992636021605</v>
      </c>
      <c r="D62" s="57">
        <f>Loss_67.5y!D52*D$16</f>
        <v>55000.763805750095</v>
      </c>
      <c r="E62" s="57">
        <f>Loss_67.5y!E52*E$16</f>
        <v>75157.95862604893</v>
      </c>
      <c r="F62" s="57">
        <f>Loss_67.5y!F52*F$16</f>
        <v>114272.8635240744</v>
      </c>
      <c r="G62" s="57">
        <f>Loss_67.5y!G52*G$16</f>
        <v>115209.04673778931</v>
      </c>
      <c r="H62" s="57">
        <f>Loss_67.5y!H52*H$16</f>
        <v>146044.58133952363</v>
      </c>
      <c r="I62" s="57">
        <f>Loss_67.5y!I52*I$16</f>
        <v>139988.64617580545</v>
      </c>
      <c r="J62" s="57">
        <f>Loss_67.5y!J52*J$16</f>
        <v>223747.78807785996</v>
      </c>
      <c r="K62" s="57">
        <f>Loss_67.5y!K52*K$16</f>
        <v>171789.61971668329</v>
      </c>
      <c r="L62" s="57">
        <f>Loss_67.5y!L52*L$16</f>
        <v>144172.21491209386</v>
      </c>
      <c r="M62" s="57">
        <f>Loss_67.5y!M52*M$16</f>
        <v>183960.00149497692</v>
      </c>
      <c r="N62" s="57">
        <f>Loss_67.5y!N52*N$16</f>
        <v>164300.15400696412</v>
      </c>
      <c r="O62" s="57">
        <f>Loss_67.5y!O52*O$16</f>
        <v>94086.412978346969</v>
      </c>
      <c r="P62" s="57">
        <f>Loss_67.5y!P52*P$16</f>
        <v>101575.87868806614</v>
      </c>
      <c r="Q62" s="57">
        <f>Loss_67.5y!Q52*Q$16</f>
        <v>83788.397627483122</v>
      </c>
      <c r="R62" s="57">
        <f>Loss_67.5y!R52*R$16</f>
        <v>67405.191387472456</v>
      </c>
      <c r="S62" s="57">
        <f>Loss_67.5y!S52*S$16</f>
        <v>83320.306020625678</v>
      </c>
      <c r="T62" s="57">
        <f>Loss_67.5y!T52*T$16</f>
        <v>68809.466208044803</v>
      </c>
      <c r="U62" s="57">
        <f>Loss_67.5y!U52*U$16</f>
        <v>53362.443181749033</v>
      </c>
      <c r="V62" s="57">
        <f>Loss_67.5y!V52*V$16</f>
        <v>54766.718002321373</v>
      </c>
      <c r="W62" s="57">
        <f>Loss_67.5y!W52*W$16</f>
        <v>29957.862838876648</v>
      </c>
      <c r="X62" s="57">
        <f>Loss_67.5y!X52*X$16</f>
        <v>40255.878189740499</v>
      </c>
      <c r="Y62" s="57">
        <f>Loss_67.5y!Y52*Y$16</f>
        <v>26681.221590874517</v>
      </c>
      <c r="Z62" s="57">
        <f>Loss_67.5y!Z52*Z$16</f>
        <v>24340.763556587277</v>
      </c>
      <c r="AA62" s="57">
        <f>Loss_67.5y!AA52*AA$16</f>
        <v>18255.572667440458</v>
      </c>
      <c r="AB62" s="57">
        <f>Loss_67.5y!AB52*AB$16</f>
        <v>15915.11463315322</v>
      </c>
      <c r="AC62" s="57">
        <f>Loss_67.5y!AC52*AC$16</f>
        <v>14510.839812580876</v>
      </c>
      <c r="AD62" s="57">
        <f>Loss_67.5y!AD52*AD$16</f>
        <v>8893.7405302915049</v>
      </c>
      <c r="AE62" s="57">
        <f>Loss_67.5y!AE52*AE$16</f>
        <v>10298.015350863849</v>
      </c>
      <c r="AF62" s="57">
        <f>Loss_67.5y!AF52*AF$16</f>
        <v>58043.359250323505</v>
      </c>
    </row>
    <row r="63" spans="1:32" x14ac:dyDescent="0.15">
      <c r="A63" s="57">
        <f>Loss_32.5y!A53</f>
        <v>69</v>
      </c>
      <c r="B63" s="57">
        <f>Loss_67.5y!B53*B$16</f>
        <v>8683.8378012455978</v>
      </c>
      <c r="C63" s="57">
        <f>Loss_67.5y!C53*C$16</f>
        <v>32824.906888708363</v>
      </c>
      <c r="D63" s="57">
        <f>Loss_67.5y!D53*D$16</f>
        <v>54418.716887805749</v>
      </c>
      <c r="E63" s="57">
        <f>Loss_67.5y!E53*E$16</f>
        <v>74362.597704666463</v>
      </c>
      <c r="F63" s="57">
        <f>Loss_67.5y!F53*F$16</f>
        <v>113063.56817221767</v>
      </c>
      <c r="G63" s="57">
        <f>Loss_67.5y!G53*G$16</f>
        <v>113989.84420435053</v>
      </c>
      <c r="H63" s="57">
        <f>Loss_67.5y!H53*H$16</f>
        <v>144499.06101272671</v>
      </c>
      <c r="I63" s="57">
        <f>Loss_67.5y!I53*I$16</f>
        <v>138507.21292986727</v>
      </c>
      <c r="J63" s="57">
        <f>Loss_67.5y!J53*J$16</f>
        <v>221379.97167975444</v>
      </c>
      <c r="K63" s="57">
        <f>Loss_67.5y!K53*K$16</f>
        <v>169971.6518963805</v>
      </c>
      <c r="L63" s="57">
        <f>Loss_67.5y!L53*L$16</f>
        <v>142646.50894846101</v>
      </c>
      <c r="M63" s="57">
        <f>Loss_67.5y!M53*M$16</f>
        <v>182013.24031410774</v>
      </c>
      <c r="N63" s="57">
        <f>Loss_67.5y!N53*N$16</f>
        <v>162561.44363931759</v>
      </c>
      <c r="O63" s="57">
        <f>Loss_67.5y!O53*O$16</f>
        <v>93090.741229352803</v>
      </c>
      <c r="P63" s="57">
        <f>Loss_67.5y!P53*P$16</f>
        <v>100500.94948641572</v>
      </c>
      <c r="Q63" s="57">
        <f>Loss_67.5y!Q53*Q$16</f>
        <v>82901.704875891301</v>
      </c>
      <c r="R63" s="57">
        <f>Loss_67.5y!R53*R$16</f>
        <v>66691.874313566193</v>
      </c>
      <c r="S63" s="57">
        <f>Loss_67.5y!S53*S$16</f>
        <v>82438.566859824874</v>
      </c>
      <c r="T63" s="57">
        <f>Loss_67.5y!T53*T$16</f>
        <v>68081.288361765488</v>
      </c>
      <c r="U63" s="57">
        <f>Loss_67.5y!U53*U$16</f>
        <v>52797.733831573234</v>
      </c>
      <c r="V63" s="57">
        <f>Loss_67.5y!V53*V$16</f>
        <v>54187.147879772529</v>
      </c>
      <c r="W63" s="57">
        <f>Loss_67.5y!W53*W$16</f>
        <v>29640.83302825164</v>
      </c>
      <c r="X63" s="57">
        <f>Loss_67.5y!X53*X$16</f>
        <v>39829.869381713143</v>
      </c>
      <c r="Y63" s="57">
        <f>Loss_67.5y!Y53*Y$16</f>
        <v>26398.866915786617</v>
      </c>
      <c r="Z63" s="57">
        <f>Loss_67.5y!Z53*Z$16</f>
        <v>24083.176835454458</v>
      </c>
      <c r="AA63" s="57">
        <f>Loss_67.5y!AA53*AA$16</f>
        <v>18062.382626590843</v>
      </c>
      <c r="AB63" s="57">
        <f>Loss_67.5y!AB53*AB$16</f>
        <v>15746.692546258684</v>
      </c>
      <c r="AC63" s="57">
        <f>Loss_67.5y!AC53*AC$16</f>
        <v>14357.278498059388</v>
      </c>
      <c r="AD63" s="57">
        <f>Loss_67.5y!AD53*AD$16</f>
        <v>8799.6223052622063</v>
      </c>
      <c r="AE63" s="57">
        <f>Loss_67.5y!AE53*AE$16</f>
        <v>10189.036353461501</v>
      </c>
      <c r="AF63" s="57">
        <f>Loss_67.5y!AF53*AF$16</f>
        <v>57429.113992237551</v>
      </c>
    </row>
    <row r="64" spans="1:32" x14ac:dyDescent="0.15">
      <c r="A64" s="57">
        <f>Loss_32.5y!A54</f>
        <v>70</v>
      </c>
      <c r="B64" s="57">
        <f>Loss_67.5y!B54*B$16</f>
        <v>8591.940876941153</v>
      </c>
      <c r="C64" s="57">
        <f>Loss_67.5y!C54*C$16</f>
        <v>32477.536514837564</v>
      </c>
      <c r="D64" s="57">
        <f>Loss_67.5y!D54*D$16</f>
        <v>53842.829495497892</v>
      </c>
      <c r="E64" s="57">
        <f>Loss_67.5y!E54*E$16</f>
        <v>73575.653709539401</v>
      </c>
      <c r="F64" s="57">
        <f>Loss_67.5y!F54*F$16</f>
        <v>111867.0702177738</v>
      </c>
      <c r="G64" s="57">
        <f>Loss_67.5y!G54*G$16</f>
        <v>112783.54391131419</v>
      </c>
      <c r="H64" s="57">
        <f>Loss_67.5y!H54*H$16</f>
        <v>142969.89619230074</v>
      </c>
      <c r="I64" s="57">
        <f>Loss_67.5y!I54*I$16</f>
        <v>137041.45698721139</v>
      </c>
      <c r="J64" s="57">
        <f>Loss_67.5y!J54*J$16</f>
        <v>219037.21275615311</v>
      </c>
      <c r="K64" s="57">
        <f>Loss_67.5y!K54*K$16</f>
        <v>168172.92276466149</v>
      </c>
      <c r="L64" s="57">
        <f>Loss_67.5y!L54*L$16</f>
        <v>141136.94880521999</v>
      </c>
      <c r="M64" s="57">
        <f>Loss_67.5y!M54*M$16</f>
        <v>180087.08078068655</v>
      </c>
      <c r="N64" s="57">
        <f>Loss_67.5y!N54*N$16</f>
        <v>160841.13321633838</v>
      </c>
      <c r="O64" s="57">
        <f>Loss_67.5y!O54*O$16</f>
        <v>92105.606200809154</v>
      </c>
      <c r="P64" s="57">
        <f>Loss_67.5y!P54*P$16</f>
        <v>99437.395749132265</v>
      </c>
      <c r="Q64" s="57">
        <f>Loss_67.5y!Q54*Q$16</f>
        <v>82024.395571864865</v>
      </c>
      <c r="R64" s="57">
        <f>Loss_67.5y!R54*R$16</f>
        <v>65986.105934908046</v>
      </c>
      <c r="S64" s="57">
        <f>Loss_67.5y!S54*S$16</f>
        <v>81566.158725094676</v>
      </c>
      <c r="T64" s="57">
        <f>Loss_67.5y!T54*T$16</f>
        <v>67360.816475218642</v>
      </c>
      <c r="U64" s="57">
        <f>Loss_67.5y!U54*U$16</f>
        <v>52239.000531802209</v>
      </c>
      <c r="V64" s="57">
        <f>Loss_67.5y!V54*V$16</f>
        <v>53613.71107211279</v>
      </c>
      <c r="W64" s="57">
        <f>Loss_67.5y!W54*W$16</f>
        <v>29327.158193292467</v>
      </c>
      <c r="X64" s="57">
        <f>Loss_67.5y!X54*X$16</f>
        <v>39408.368822236756</v>
      </c>
      <c r="Y64" s="57">
        <f>Loss_67.5y!Y54*Y$16</f>
        <v>26119.500265901104</v>
      </c>
      <c r="Z64" s="57">
        <f>Loss_67.5y!Z54*Z$16</f>
        <v>23828.31603205013</v>
      </c>
      <c r="AA64" s="57">
        <f>Loss_67.5y!AA54*AA$16</f>
        <v>17871.237024037597</v>
      </c>
      <c r="AB64" s="57">
        <f>Loss_67.5y!AB54*AB$16</f>
        <v>15580.052790186623</v>
      </c>
      <c r="AC64" s="57">
        <f>Loss_67.5y!AC54*AC$16</f>
        <v>14205.342249876039</v>
      </c>
      <c r="AD64" s="57">
        <f>Loss_67.5y!AD54*AD$16</f>
        <v>8706.500088633702</v>
      </c>
      <c r="AE64" s="57">
        <f>Loss_67.5y!AE54*AE$16</f>
        <v>10081.210628944285</v>
      </c>
      <c r="AF64" s="57">
        <f>Loss_67.5y!AF54*AF$16</f>
        <v>56821.368999504157</v>
      </c>
    </row>
    <row r="65" spans="1:32" x14ac:dyDescent="0.15">
      <c r="A65" s="57">
        <f>Loss_32.5y!A55</f>
        <v>71</v>
      </c>
      <c r="B65" s="57">
        <f>Loss_67.5y!B55*B$16</f>
        <v>8501.0164540686674</v>
      </c>
      <c r="C65" s="57">
        <f>Loss_67.5y!C55*C$16</f>
        <v>32133.842196379574</v>
      </c>
      <c r="D65" s="57">
        <f>Loss_67.5y!D55*D$16</f>
        <v>53273.036445496982</v>
      </c>
      <c r="E65" s="57">
        <f>Loss_67.5y!E55*E$16</f>
        <v>72797.037568341359</v>
      </c>
      <c r="F65" s="57">
        <f>Loss_67.5y!F55*F$16</f>
        <v>110683.23423197406</v>
      </c>
      <c r="G65" s="57">
        <f>Loss_67.5y!G55*G$16</f>
        <v>111590.00932040805</v>
      </c>
      <c r="H65" s="57">
        <f>Loss_67.5y!H55*H$16</f>
        <v>141456.91379570257</v>
      </c>
      <c r="I65" s="57">
        <f>Loss_67.5y!I55*I$16</f>
        <v>135591.21244239525</v>
      </c>
      <c r="J65" s="57">
        <f>Loss_67.5y!J55*J$16</f>
        <v>216719.24613572389</v>
      </c>
      <c r="K65" s="57">
        <f>Loss_67.5y!K55*K$16</f>
        <v>166393.22872763738</v>
      </c>
      <c r="L65" s="57">
        <f>Loss_67.5y!L55*L$16</f>
        <v>139643.36361883464</v>
      </c>
      <c r="M65" s="57">
        <f>Loss_67.5y!M55*M$16</f>
        <v>178181.30487727927</v>
      </c>
      <c r="N65" s="57">
        <f>Loss_67.5y!N55*N$16</f>
        <v>159139.02802016545</v>
      </c>
      <c r="O65" s="57">
        <f>Loss_67.5y!O55*O$16</f>
        <v>91130.896387616114</v>
      </c>
      <c r="P65" s="57">
        <f>Loss_67.5y!P55*P$16</f>
        <v>98385.097095088044</v>
      </c>
      <c r="Q65" s="57">
        <f>Loss_67.5y!Q55*Q$16</f>
        <v>81156.370414842211</v>
      </c>
      <c r="R65" s="57">
        <f>Loss_67.5y!R55*R$16</f>
        <v>65287.806367247365</v>
      </c>
      <c r="S65" s="57">
        <f>Loss_67.5y!S55*S$16</f>
        <v>80702.982870625216</v>
      </c>
      <c r="T65" s="57">
        <f>Loss_67.5y!T55*T$16</f>
        <v>66647.968999898352</v>
      </c>
      <c r="U65" s="57">
        <f>Loss_67.5y!U55*U$16</f>
        <v>51686.180040737498</v>
      </c>
      <c r="V65" s="57">
        <f>Loss_67.5y!V55*V$16</f>
        <v>53046.342673388484</v>
      </c>
      <c r="W65" s="57">
        <f>Loss_67.5y!W55*W$16</f>
        <v>29016.802829887718</v>
      </c>
      <c r="X65" s="57">
        <f>Loss_67.5y!X55*X$16</f>
        <v>38991.328802661621</v>
      </c>
      <c r="Y65" s="57">
        <f>Loss_67.5y!Y55*Y$16</f>
        <v>25843.090020368749</v>
      </c>
      <c r="Z65" s="57">
        <f>Loss_67.5y!Z55*Z$16</f>
        <v>23576.152299283771</v>
      </c>
      <c r="AA65" s="57">
        <f>Loss_67.5y!AA55*AA$16</f>
        <v>17682.114224462828</v>
      </c>
      <c r="AB65" s="57">
        <f>Loss_67.5y!AB55*AB$16</f>
        <v>15415.17650337785</v>
      </c>
      <c r="AC65" s="57">
        <f>Loss_67.5y!AC55*AC$16</f>
        <v>14055.013870726863</v>
      </c>
      <c r="AD65" s="57">
        <f>Loss_67.5y!AD55*AD$16</f>
        <v>8614.3633401229163</v>
      </c>
      <c r="AE65" s="57">
        <f>Loss_67.5y!AE55*AE$16</f>
        <v>9974.525972773903</v>
      </c>
      <c r="AF65" s="57">
        <f>Loss_67.5y!AF55*AF$16</f>
        <v>56220.055482907454</v>
      </c>
    </row>
    <row r="66" spans="1:32" x14ac:dyDescent="0.15">
      <c r="A66" s="57">
        <f>Loss_32.5y!A56</f>
        <v>72</v>
      </c>
      <c r="B66" s="57">
        <f>Loss_67.5y!B56*B$16</f>
        <v>8411.0542411081333</v>
      </c>
      <c r="C66" s="57">
        <f>Loss_67.5y!C56*C$16</f>
        <v>31793.785031388757</v>
      </c>
      <c r="D66" s="57">
        <f>Loss_67.5y!D56*D$16</f>
        <v>52709.273244277632</v>
      </c>
      <c r="E66" s="57">
        <f>Loss_67.5y!E56*E$16</f>
        <v>72026.661151355991</v>
      </c>
      <c r="F66" s="57">
        <f>Loss_67.5y!F56*F$16</f>
        <v>109511.92621922788</v>
      </c>
      <c r="G66" s="57">
        <f>Loss_67.5y!G56*G$16</f>
        <v>110409.10533827942</v>
      </c>
      <c r="H66" s="57">
        <f>Loss_67.5y!H56*H$16</f>
        <v>139959.94257203932</v>
      </c>
      <c r="I66" s="57">
        <f>Loss_67.5y!I56*I$16</f>
        <v>134156.31514567474</v>
      </c>
      <c r="J66" s="57">
        <f>Loss_67.5y!J56*J$16</f>
        <v>214425.80945331667</v>
      </c>
      <c r="K66" s="57">
        <f>Loss_67.5y!K56*K$16</f>
        <v>164632.36834595652</v>
      </c>
      <c r="L66" s="57">
        <f>Loss_67.5y!L56*L$16</f>
        <v>138165.58433393628</v>
      </c>
      <c r="M66" s="57">
        <f>Loss_67.5y!M56*M$16</f>
        <v>176295.69689362647</v>
      </c>
      <c r="N66" s="57">
        <f>Loss_67.5y!N56*N$16</f>
        <v>157454.93539354426</v>
      </c>
      <c r="O66" s="57">
        <f>Loss_67.5y!O56*O$16</f>
        <v>90166.501464679197</v>
      </c>
      <c r="P66" s="57">
        <f>Loss_67.5y!P56*P$16</f>
        <v>97343.93441709147</v>
      </c>
      <c r="Q66" s="57">
        <f>Loss_67.5y!Q56*Q$16</f>
        <v>80297.531155112316</v>
      </c>
      <c r="R66" s="57">
        <f>Loss_67.5y!R56*R$16</f>
        <v>64596.896571710466</v>
      </c>
      <c r="S66" s="57">
        <f>Loss_67.5y!S56*S$16</f>
        <v>79848.941595586555</v>
      </c>
      <c r="T66" s="57">
        <f>Loss_67.5y!T56*T$16</f>
        <v>65942.66525028777</v>
      </c>
      <c r="U66" s="57">
        <f>Loss_67.5y!U56*U$16</f>
        <v>51139.209785937455</v>
      </c>
      <c r="V66" s="57">
        <f>Loss_67.5y!V56*V$16</f>
        <v>52484.978464514752</v>
      </c>
      <c r="W66" s="57">
        <f>Loss_67.5y!W56*W$16</f>
        <v>28709.731809649096</v>
      </c>
      <c r="X66" s="57">
        <f>Loss_67.5y!X56*X$16</f>
        <v>38578.702119215974</v>
      </c>
      <c r="Y66" s="57">
        <f>Loss_67.5y!Y56*Y$16</f>
        <v>25569.604892968728</v>
      </c>
      <c r="Z66" s="57">
        <f>Loss_67.5y!Z56*Z$16</f>
        <v>23326.657095339891</v>
      </c>
      <c r="AA66" s="57">
        <f>Loss_67.5y!AA56*AA$16</f>
        <v>17494.992821504919</v>
      </c>
      <c r="AB66" s="57">
        <f>Loss_67.5y!AB56*AB$16</f>
        <v>15252.045023876082</v>
      </c>
      <c r="AC66" s="57">
        <f>Loss_67.5y!AC56*AC$16</f>
        <v>13906.27634529878</v>
      </c>
      <c r="AD66" s="57">
        <f>Loss_67.5y!AD56*AD$16</f>
        <v>8523.2016309895753</v>
      </c>
      <c r="AE66" s="57">
        <f>Loss_67.5y!AE56*AE$16</f>
        <v>9868.9703095668774</v>
      </c>
      <c r="AF66" s="57">
        <f>Loss_67.5y!AF56*AF$16</f>
        <v>55625.105381195121</v>
      </c>
    </row>
    <row r="67" spans="1:32" x14ac:dyDescent="0.15">
      <c r="A67" s="57">
        <f>Loss_32.5y!A57</f>
        <v>73</v>
      </c>
      <c r="B67" s="57">
        <f>Loss_67.5y!B57*B$16</f>
        <v>8322.0440554498036</v>
      </c>
      <c r="C67" s="57">
        <f>Loss_67.5y!C57*C$16</f>
        <v>31457.326529600268</v>
      </c>
      <c r="D67" s="57">
        <f>Loss_67.5y!D57*D$16</f>
        <v>52151.476080818764</v>
      </c>
      <c r="E67" s="57">
        <f>Loss_67.5y!E57*E$16</f>
        <v>71264.437261501822</v>
      </c>
      <c r="F67" s="57">
        <f>Loss_67.5y!F57*F$16</f>
        <v>108353.01360195642</v>
      </c>
      <c r="G67" s="57">
        <f>Loss_67.5y!G57*G$16</f>
        <v>109240.69830120441</v>
      </c>
      <c r="H67" s="57">
        <f>Loss_67.5y!H57*H$16</f>
        <v>138478.8130826847</v>
      </c>
      <c r="I67" s="57">
        <f>Loss_67.5y!I57*I$16</f>
        <v>132736.60268442438</v>
      </c>
      <c r="J67" s="57">
        <f>Loss_67.5y!J57*J$16</f>
        <v>212156.64312026699</v>
      </c>
      <c r="K67" s="57">
        <f>Loss_67.5y!K57*K$16</f>
        <v>162890.14231200417</v>
      </c>
      <c r="L67" s="57">
        <f>Loss_67.5y!L57*L$16</f>
        <v>136703.44368418879</v>
      </c>
      <c r="M67" s="57">
        <f>Loss_67.5y!M57*M$16</f>
        <v>174430.04340222789</v>
      </c>
      <c r="N67" s="57">
        <f>Loss_67.5y!N57*N$16</f>
        <v>155788.66471802033</v>
      </c>
      <c r="O67" s="57">
        <f>Loss_67.5y!O57*O$16</f>
        <v>89212.3122744219</v>
      </c>
      <c r="P67" s="57">
        <f>Loss_67.5y!P57*P$16</f>
        <v>96313.789868405729</v>
      </c>
      <c r="Q67" s="57">
        <f>Loss_67.5y!Q57*Q$16</f>
        <v>79447.780582694133</v>
      </c>
      <c r="R67" s="57">
        <f>Loss_67.5y!R57*R$16</f>
        <v>63913.298345854491</v>
      </c>
      <c r="S67" s="57">
        <f>Loss_67.5y!S57*S$16</f>
        <v>79003.938233070134</v>
      </c>
      <c r="T67" s="57">
        <f>Loss_67.5y!T57*T$16</f>
        <v>65244.82539472646</v>
      </c>
      <c r="U67" s="57">
        <f>Loss_67.5y!U57*U$16</f>
        <v>50598.02785713481</v>
      </c>
      <c r="V67" s="57">
        <f>Loss_67.5y!V57*V$16</f>
        <v>51929.554906006779</v>
      </c>
      <c r="W67" s="57">
        <f>Loss_67.5y!W57*W$16</f>
        <v>28405.910375935331</v>
      </c>
      <c r="X67" s="57">
        <f>Loss_67.5y!X57*X$16</f>
        <v>38170.442067663098</v>
      </c>
      <c r="Y67" s="57">
        <f>Loss_67.5y!Y57*Y$16</f>
        <v>25299.013928567405</v>
      </c>
      <c r="Z67" s="57">
        <f>Loss_67.5y!Z57*Z$16</f>
        <v>23079.802180447456</v>
      </c>
      <c r="AA67" s="57">
        <f>Loss_67.5y!AA57*AA$16</f>
        <v>17309.851635335592</v>
      </c>
      <c r="AB67" s="57">
        <f>Loss_67.5y!AB57*AB$16</f>
        <v>15090.639887215644</v>
      </c>
      <c r="AC67" s="57">
        <f>Loss_67.5y!AC57*AC$16</f>
        <v>13759.112838343675</v>
      </c>
      <c r="AD67" s="57">
        <f>Loss_67.5y!AD57*AD$16</f>
        <v>8433.0046428558016</v>
      </c>
      <c r="AE67" s="57">
        <f>Loss_67.5y!AE57*AE$16</f>
        <v>9764.5316917277705</v>
      </c>
      <c r="AF67" s="57">
        <f>Loss_67.5y!AF57*AF$16</f>
        <v>55036.451353374701</v>
      </c>
    </row>
    <row r="68" spans="1:32" x14ac:dyDescent="0.15">
      <c r="A68" s="57">
        <f>Loss_32.5y!A58</f>
        <v>74</v>
      </c>
      <c r="B68" s="57">
        <f>Loss_67.5y!B58*B$16</f>
        <v>8233.9758222416458</v>
      </c>
      <c r="C68" s="57">
        <f>Loss_67.5y!C58*C$16</f>
        <v>31124.428608073427</v>
      </c>
      <c r="D68" s="57">
        <f>Loss_67.5y!D58*D$16</f>
        <v>51599.581819380976</v>
      </c>
      <c r="E68" s="57">
        <f>Loss_67.5y!E58*E$16</f>
        <v>70510.279624462608</v>
      </c>
      <c r="F68" s="57">
        <f>Loss_67.5y!F58*F$16</f>
        <v>107206.3652055862</v>
      </c>
      <c r="G68" s="57">
        <f>Loss_67.5y!G58*G$16</f>
        <v>108084.65595995865</v>
      </c>
      <c r="H68" s="57">
        <f>Loss_67.5y!H58*H$16</f>
        <v>137013.3576821009</v>
      </c>
      <c r="I68" s="57">
        <f>Loss_67.5y!I58*I$16</f>
        <v>131331.91436475422</v>
      </c>
      <c r="J68" s="57">
        <f>Loss_67.5y!J58*J$16</f>
        <v>209911.49029501367</v>
      </c>
      <c r="K68" s="57">
        <f>Loss_67.5y!K58*K$16</f>
        <v>161166.35342734313</v>
      </c>
      <c r="L68" s="57">
        <f>Loss_67.5y!L58*L$16</f>
        <v>135256.77617335611</v>
      </c>
      <c r="M68" s="57">
        <f>Loss_67.5y!M58*M$16</f>
        <v>172584.13323418488</v>
      </c>
      <c r="N68" s="57">
        <f>Loss_67.5y!N58*N$16</f>
        <v>154140.02739236361</v>
      </c>
      <c r="O68" s="57">
        <f>Loss_67.5y!O58*O$16</f>
        <v>88268.220814430431</v>
      </c>
      <c r="P68" s="57">
        <f>Loss_67.5y!P58*P$16</f>
        <v>95294.546849409977</v>
      </c>
      <c r="Q68" s="57">
        <f>Loss_67.5y!Q58*Q$16</f>
        <v>78607.022516333571</v>
      </c>
      <c r="R68" s="57">
        <f>Loss_67.5y!R58*R$16</f>
        <v>63236.934314815837</v>
      </c>
      <c r="S68" s="57">
        <f>Loss_67.5y!S58*S$16</f>
        <v>78167.877139147357</v>
      </c>
      <c r="T68" s="57">
        <f>Loss_67.5y!T58*T$16</f>
        <v>64554.370446374502</v>
      </c>
      <c r="U68" s="57">
        <f>Loss_67.5y!U58*U$16</f>
        <v>50062.572999229204</v>
      </c>
      <c r="V68" s="57">
        <f>Loss_67.5y!V58*V$16</f>
        <v>51380.009130787868</v>
      </c>
      <c r="W68" s="57">
        <f>Loss_67.5y!W58*W$16</f>
        <v>28105.304139918149</v>
      </c>
      <c r="X68" s="57">
        <f>Loss_67.5y!X58*X$16</f>
        <v>37766.502438015013</v>
      </c>
      <c r="Y68" s="57">
        <f>Loss_67.5y!Y58*Y$16</f>
        <v>25031.286499614602</v>
      </c>
      <c r="Z68" s="57">
        <f>Loss_67.5y!Z58*Z$16</f>
        <v>22835.559613683497</v>
      </c>
      <c r="AA68" s="57">
        <f>Loss_67.5y!AA58*AA$16</f>
        <v>17126.669710262624</v>
      </c>
      <c r="AB68" s="57">
        <f>Loss_67.5y!AB58*AB$16</f>
        <v>14930.942824331516</v>
      </c>
      <c r="AC68" s="57">
        <f>Loss_67.5y!AC58*AC$16</f>
        <v>13613.506692772853</v>
      </c>
      <c r="AD68" s="57">
        <f>Loss_67.5y!AD58*AD$16</f>
        <v>8343.7621665382012</v>
      </c>
      <c r="AE68" s="57">
        <f>Loss_67.5y!AE58*AE$16</f>
        <v>9661.1982980968642</v>
      </c>
      <c r="AF68" s="57">
        <f>Loss_67.5y!AF58*AF$16</f>
        <v>54454.026771091412</v>
      </c>
    </row>
    <row r="69" spans="1:32" x14ac:dyDescent="0.15">
      <c r="A69" s="57">
        <f>Loss_32.5y!A59</f>
        <v>75</v>
      </c>
      <c r="B69" s="57">
        <f>Loss_67.5y!B59*B$16</f>
        <v>8146.8395732489898</v>
      </c>
      <c r="C69" s="57">
        <f>Loss_67.5y!C59*C$16</f>
        <v>30795.053586881193</v>
      </c>
      <c r="D69" s="57">
        <f>Loss_67.5y!D59*D$16</f>
        <v>51053.52799236033</v>
      </c>
      <c r="E69" s="57">
        <f>Loss_67.5y!E59*E$16</f>
        <v>69764.102878922175</v>
      </c>
      <c r="F69" s="57">
        <f>Loss_67.5y!F59*F$16</f>
        <v>106071.85124370182</v>
      </c>
      <c r="G69" s="57">
        <f>Loss_67.5y!G59*G$16</f>
        <v>106940.84746484838</v>
      </c>
      <c r="H69" s="57">
        <f>Loss_67.5y!H59*H$16</f>
        <v>135563.41049886314</v>
      </c>
      <c r="I69" s="57">
        <f>Loss_67.5y!I59*I$16</f>
        <v>129942.09119332139</v>
      </c>
      <c r="J69" s="57">
        <f>Loss_67.5y!J59*J$16</f>
        <v>207690.09685402759</v>
      </c>
      <c r="K69" s="57">
        <f>Loss_67.5y!K59*K$16</f>
        <v>159460.80658039358</v>
      </c>
      <c r="L69" s="57">
        <f>Loss_67.5y!L59*L$16</f>
        <v>133825.41805657008</v>
      </c>
      <c r="M69" s="57">
        <f>Loss_67.5y!M59*M$16</f>
        <v>170757.75745529882</v>
      </c>
      <c r="N69" s="57">
        <f>Loss_67.5y!N59*N$16</f>
        <v>152508.83681122109</v>
      </c>
      <c r="O69" s="57">
        <f>Loss_67.5y!O59*O$16</f>
        <v>87334.12022522917</v>
      </c>
      <c r="P69" s="57">
        <f>Loss_67.5y!P59*P$16</f>
        <v>94286.089994401642</v>
      </c>
      <c r="Q69" s="57">
        <f>Loss_67.5y!Q59*Q$16</f>
        <v>77775.161792617029</v>
      </c>
      <c r="R69" s="57">
        <f>Loss_67.5y!R59*R$16</f>
        <v>62567.727922552243</v>
      </c>
      <c r="S69" s="57">
        <f>Loss_67.5y!S59*S$16</f>
        <v>77340.663682043742</v>
      </c>
      <c r="T69" s="57">
        <f>Loss_67.5y!T59*T$16</f>
        <v>63871.222254272077</v>
      </c>
      <c r="U69" s="57">
        <f>Loss_67.5y!U59*U$16</f>
        <v>49532.78460535386</v>
      </c>
      <c r="V69" s="57">
        <f>Loss_67.5y!V59*V$16</f>
        <v>50836.278937073694</v>
      </c>
      <c r="W69" s="57">
        <f>Loss_67.5y!W59*W$16</f>
        <v>27807.879076689886</v>
      </c>
      <c r="X69" s="57">
        <f>Loss_67.5y!X59*X$16</f>
        <v>37366.837509302037</v>
      </c>
      <c r="Y69" s="57">
        <f>Loss_67.5y!Y59*Y$16</f>
        <v>24766.39230267693</v>
      </c>
      <c r="Z69" s="57">
        <f>Loss_67.5y!Z59*Z$16</f>
        <v>22593.901749810531</v>
      </c>
      <c r="AA69" s="57">
        <f>Loss_67.5y!AA59*AA$16</f>
        <v>16945.4263123579</v>
      </c>
      <c r="AB69" s="57">
        <f>Loss_67.5y!AB59*AB$16</f>
        <v>14772.935759491502</v>
      </c>
      <c r="AC69" s="57">
        <f>Loss_67.5y!AC59*AC$16</f>
        <v>13469.441427771664</v>
      </c>
      <c r="AD69" s="57">
        <f>Loss_67.5y!AD59*AD$16</f>
        <v>8255.4641008923099</v>
      </c>
      <c r="AE69" s="57">
        <f>Loss_67.5y!AE59*AE$16</f>
        <v>9558.9584326121476</v>
      </c>
      <c r="AF69" s="57">
        <f>Loss_67.5y!AF59*AF$16</f>
        <v>53877.765711086657</v>
      </c>
    </row>
    <row r="70" spans="1:32" x14ac:dyDescent="0.15">
      <c r="A70" s="57">
        <f>Loss_32.5y!A60</f>
        <v>76</v>
      </c>
      <c r="B70" s="57">
        <f>Loss_67.5y!B60*B$16</f>
        <v>8060.6254457262567</v>
      </c>
      <c r="C70" s="57">
        <f>Loss_67.5y!C60*C$16</f>
        <v>30469.16418484526</v>
      </c>
      <c r="D70" s="57">
        <f>Loss_67.5y!D60*D$16</f>
        <v>50513.252793217871</v>
      </c>
      <c r="E70" s="57">
        <f>Loss_67.5y!E60*E$16</f>
        <v>69025.822566902498</v>
      </c>
      <c r="F70" s="57">
        <f>Loss_67.5y!F60*F$16</f>
        <v>104949.34330335585</v>
      </c>
      <c r="G70" s="57">
        <f>Loss_67.5y!G60*G$16</f>
        <v>105809.14335089996</v>
      </c>
      <c r="H70" s="57">
        <f>Loss_67.5y!H60*H$16</f>
        <v>134128.80741688487</v>
      </c>
      <c r="I70" s="57">
        <f>Loss_67.5y!I60*I$16</f>
        <v>128566.9758593338</v>
      </c>
      <c r="J70" s="57">
        <f>Loss_67.5y!J60*J$16</f>
        <v>205492.21136304803</v>
      </c>
      <c r="K70" s="57">
        <f>Loss_67.5y!K60*K$16</f>
        <v>157773.30872434861</v>
      </c>
      <c r="L70" s="57">
        <f>Loss_67.5y!L60*L$16</f>
        <v>132409.20732179665</v>
      </c>
      <c r="M70" s="57">
        <f>Loss_67.5y!M60*M$16</f>
        <v>168950.70934242234</v>
      </c>
      <c r="N70" s="57">
        <f>Loss_67.5y!N60*N$16</f>
        <v>150894.90834399551</v>
      </c>
      <c r="O70" s="57">
        <f>Loss_67.5y!O60*O$16</f>
        <v>86409.904778185475</v>
      </c>
      <c r="P70" s="57">
        <f>Loss_67.5y!P60*P$16</f>
        <v>93288.30515853854</v>
      </c>
      <c r="Q70" s="57">
        <f>Loss_67.5y!Q60*Q$16</f>
        <v>76952.1042552</v>
      </c>
      <c r="R70" s="57">
        <f>Loss_67.5y!R60*R$16</f>
        <v>61905.60342317765</v>
      </c>
      <c r="S70" s="57">
        <f>Loss_67.5y!S60*S$16</f>
        <v>76522.204231427924</v>
      </c>
      <c r="T70" s="57">
        <f>Loss_67.5y!T60*T$16</f>
        <v>63195.303494493848</v>
      </c>
      <c r="U70" s="57">
        <f>Loss_67.5y!U60*U$16</f>
        <v>49008.602710015643</v>
      </c>
      <c r="V70" s="57">
        <f>Loss_67.5y!V60*V$16</f>
        <v>50298.30278133184</v>
      </c>
      <c r="W70" s="57">
        <f>Loss_67.5y!W60*W$16</f>
        <v>27513.601521412289</v>
      </c>
      <c r="X70" s="57">
        <f>Loss_67.5y!X60*X$16</f>
        <v>36971.402044397764</v>
      </c>
      <c r="Y70" s="57">
        <f>Loss_67.5y!Y60*Y$16</f>
        <v>24504.301355007821</v>
      </c>
      <c r="Z70" s="57">
        <f>Loss_67.5y!Z60*Z$16</f>
        <v>22354.801236147483</v>
      </c>
      <c r="AA70" s="57">
        <f>Loss_67.5y!AA60*AA$16</f>
        <v>16766.100927110612</v>
      </c>
      <c r="AB70" s="57">
        <f>Loss_67.5y!AB60*AB$16</f>
        <v>14616.600808250278</v>
      </c>
      <c r="AC70" s="57">
        <f>Loss_67.5y!AC60*AC$16</f>
        <v>13326.900736934078</v>
      </c>
      <c r="AD70" s="57">
        <f>Loss_67.5y!AD60*AD$16</f>
        <v>8168.1004516692738</v>
      </c>
      <c r="AE70" s="57">
        <f>Loss_67.5y!AE60*AE$16</f>
        <v>9457.8005229854753</v>
      </c>
      <c r="AF70" s="57">
        <f>Loss_67.5y!AF60*AF$16</f>
        <v>53307.602947736312</v>
      </c>
    </row>
    <row r="71" spans="1:32" x14ac:dyDescent="0.15">
      <c r="A71" s="57">
        <f>Loss_32.5y!A61</f>
        <v>77</v>
      </c>
      <c r="B71" s="57">
        <f>Loss_67.5y!B61*B$16</f>
        <v>7975.3236813006088</v>
      </c>
      <c r="C71" s="57">
        <f>Loss_67.5y!C61*C$16</f>
        <v>30146.723515316309</v>
      </c>
      <c r="D71" s="57">
        <f>Loss_67.5y!D61*D$16</f>
        <v>49978.695069483816</v>
      </c>
      <c r="E71" s="57">
        <f>Loss_67.5y!E61*E$16</f>
        <v>68295.355124204201</v>
      </c>
      <c r="F71" s="57">
        <f>Loss_67.5y!F61*F$16</f>
        <v>103838.71433053391</v>
      </c>
      <c r="G71" s="57">
        <f>Loss_67.5y!G61*G$16</f>
        <v>104689.41552320596</v>
      </c>
      <c r="H71" s="57">
        <f>Loss_67.5y!H61*H$16</f>
        <v>132709.38605684211</v>
      </c>
      <c r="I71" s="57">
        <f>Loss_67.5y!I61*I$16</f>
        <v>127206.41271674471</v>
      </c>
      <c r="J71" s="57">
        <f>Loss_67.5y!J61*J$16</f>
        <v>203317.58504862353</v>
      </c>
      <c r="K71" s="57">
        <f>Loss_67.5y!K61*K$16</f>
        <v>156103.66885532392</v>
      </c>
      <c r="L71" s="57">
        <f>Loss_67.5y!L61*L$16</f>
        <v>131007.983671498</v>
      </c>
      <c r="M71" s="57">
        <f>Loss_67.5y!M61*M$16</f>
        <v>167162.78436006076</v>
      </c>
      <c r="N71" s="57">
        <f>Loss_67.5y!N61*N$16</f>
        <v>149298.05931394739</v>
      </c>
      <c r="O71" s="57">
        <f>Loss_67.5y!O61*O$16</f>
        <v>85495.46986354253</v>
      </c>
      <c r="P71" s="57">
        <f>Loss_67.5y!P61*P$16</f>
        <v>92301.079404919044</v>
      </c>
      <c r="Q71" s="57">
        <f>Loss_67.5y!Q61*Q$16</f>
        <v>76137.75674414981</v>
      </c>
      <c r="R71" s="57">
        <f>Loss_67.5y!R61*R$16</f>
        <v>61250.485872388679</v>
      </c>
      <c r="S71" s="57">
        <f>Loss_67.5y!S61*S$16</f>
        <v>75712.406147813788</v>
      </c>
      <c r="T71" s="57">
        <f>Loss_67.5y!T61*T$16</f>
        <v>62526.537661396775</v>
      </c>
      <c r="U71" s="57">
        <f>Loss_67.5y!U61*U$16</f>
        <v>48489.967982307702</v>
      </c>
      <c r="V71" s="57">
        <f>Loss_67.5y!V61*V$16</f>
        <v>49766.019771315798</v>
      </c>
      <c r="W71" s="57">
        <f>Loss_67.5y!W61*W$16</f>
        <v>27222.438165506079</v>
      </c>
      <c r="X71" s="57">
        <f>Loss_67.5y!X61*X$16</f>
        <v>36580.151284898791</v>
      </c>
      <c r="Y71" s="57">
        <f>Loss_67.5y!Y61*Y$16</f>
        <v>24244.983991153851</v>
      </c>
      <c r="Z71" s="57">
        <f>Loss_67.5y!Z61*Z$16</f>
        <v>22118.231009473689</v>
      </c>
      <c r="AA71" s="57">
        <f>Loss_67.5y!AA61*AA$16</f>
        <v>16588.673257105267</v>
      </c>
      <c r="AB71" s="57">
        <f>Loss_67.5y!AB61*AB$16</f>
        <v>14461.920275425104</v>
      </c>
      <c r="AC71" s="57">
        <f>Loss_67.5y!AC61*AC$16</f>
        <v>13185.868486417006</v>
      </c>
      <c r="AD71" s="57">
        <f>Loss_67.5y!AD61*AD$16</f>
        <v>8081.661330384617</v>
      </c>
      <c r="AE71" s="57">
        <f>Loss_67.5y!AE61*AE$16</f>
        <v>9357.7131193927144</v>
      </c>
      <c r="AF71" s="57">
        <f>Loss_67.5y!AF61*AF$16</f>
        <v>52743.473945668025</v>
      </c>
    </row>
    <row r="72" spans="1:32" x14ac:dyDescent="0.15">
      <c r="A72" s="57">
        <f>Loss_32.5y!A62</f>
        <v>78</v>
      </c>
      <c r="B72" s="57">
        <f>Loss_67.5y!B62*B$16</f>
        <v>7890.9246248674272</v>
      </c>
      <c r="C72" s="57">
        <f>Loss_67.5y!C62*C$16</f>
        <v>29827.695081998878</v>
      </c>
      <c r="D72" s="57">
        <f>Loss_67.5y!D62*D$16</f>
        <v>49449.794315835883</v>
      </c>
      <c r="E72" s="57">
        <f>Loss_67.5y!E62*E$16</f>
        <v>67572.617870948045</v>
      </c>
      <c r="F72" s="57">
        <f>Loss_67.5y!F62*F$16</f>
        <v>102739.83861577387</v>
      </c>
      <c r="G72" s="57">
        <f>Loss_67.5y!G62*G$16</f>
        <v>103581.53724242638</v>
      </c>
      <c r="H72" s="57">
        <f>Loss_67.5y!H62*H$16</f>
        <v>131304.98575779394</v>
      </c>
      <c r="I72" s="57">
        <f>Loss_67.5y!I62*I$16</f>
        <v>125860.24776663547</v>
      </c>
      <c r="J72" s="57">
        <f>Loss_67.5y!J62*J$16</f>
        <v>201165.97176995361</v>
      </c>
      <c r="K72" s="57">
        <f>Loss_67.5y!K62*K$16</f>
        <v>154451.69799073844</v>
      </c>
      <c r="L72" s="57">
        <f>Loss_67.5y!L62*L$16</f>
        <v>129621.58850448894</v>
      </c>
      <c r="M72" s="57">
        <f>Loss_67.5y!M62*M$16</f>
        <v>165393.78013722127</v>
      </c>
      <c r="N72" s="57">
        <f>Loss_67.5y!N62*N$16</f>
        <v>147718.10897751825</v>
      </c>
      <c r="O72" s="57">
        <f>Loss_67.5y!O62*O$16</f>
        <v>84590.711978578824</v>
      </c>
      <c r="P72" s="57">
        <f>Loss_67.5y!P62*P$16</f>
        <v>91324.300991799028</v>
      </c>
      <c r="Q72" s="57">
        <f>Loss_67.5y!Q62*Q$16</f>
        <v>75332.027085401045</v>
      </c>
      <c r="R72" s="57">
        <f>Loss_67.5y!R62*R$16</f>
        <v>60602.301118981843</v>
      </c>
      <c r="S72" s="57">
        <f>Loss_67.5y!S62*S$16</f>
        <v>74911.177772074778</v>
      </c>
      <c r="T72" s="57">
        <f>Loss_67.5y!T62*T$16</f>
        <v>61864.84905896063</v>
      </c>
      <c r="U72" s="57">
        <f>Loss_67.5y!U62*U$16</f>
        <v>47976.821719193962</v>
      </c>
      <c r="V72" s="57">
        <f>Loss_67.5y!V62*V$16</f>
        <v>49239.369659172749</v>
      </c>
      <c r="W72" s="57">
        <f>Loss_67.5y!W62*W$16</f>
        <v>26934.356052880819</v>
      </c>
      <c r="X72" s="57">
        <f>Loss_67.5y!X62*X$16</f>
        <v>36193.040946058602</v>
      </c>
      <c r="Y72" s="57">
        <f>Loss_67.5y!Y62*Y$16</f>
        <v>23988.410859596981</v>
      </c>
      <c r="Z72" s="57">
        <f>Loss_67.5y!Z62*Z$16</f>
        <v>21884.164292965666</v>
      </c>
      <c r="AA72" s="57">
        <f>Loss_67.5y!AA62*AA$16</f>
        <v>16413.12321972425</v>
      </c>
      <c r="AB72" s="57">
        <f>Loss_67.5y!AB62*AB$16</f>
        <v>14308.876653092935</v>
      </c>
      <c r="AC72" s="57">
        <f>Loss_67.5y!AC62*AC$16</f>
        <v>13046.328713114146</v>
      </c>
      <c r="AD72" s="57">
        <f>Loss_67.5y!AD62*AD$16</f>
        <v>7996.1369531989931</v>
      </c>
      <c r="AE72" s="57">
        <f>Loss_67.5y!AE62*AE$16</f>
        <v>9258.6848931777822</v>
      </c>
      <c r="AF72" s="57">
        <f>Loss_67.5y!AF62*AF$16</f>
        <v>52185.314852456584</v>
      </c>
    </row>
    <row r="73" spans="1:32" x14ac:dyDescent="0.15">
      <c r="A73" s="57">
        <f>Loss_32.5y!A63</f>
        <v>79</v>
      </c>
      <c r="B73" s="57">
        <f>Loss_67.5y!B63*B$16</f>
        <v>7807.4187234974706</v>
      </c>
      <c r="C73" s="57">
        <f>Loss_67.5y!C63*C$16</f>
        <v>29512.042774820442</v>
      </c>
      <c r="D73" s="57">
        <f>Loss_67.5y!D63*D$16</f>
        <v>48926.490667250815</v>
      </c>
      <c r="E73" s="57">
        <f>Loss_67.5y!E63*E$16</f>
        <v>66857.529002216659</v>
      </c>
      <c r="F73" s="57">
        <f>Loss_67.5y!F63*F$16</f>
        <v>101652.59177993704</v>
      </c>
      <c r="G73" s="57">
        <f>Loss_67.5y!G63*G$16</f>
        <v>102485.38311044341</v>
      </c>
      <c r="H73" s="57">
        <f>Loss_67.5y!H63*H$16</f>
        <v>129915.44755899784</v>
      </c>
      <c r="I73" s="57">
        <f>Loss_67.5y!I63*I$16</f>
        <v>124528.32863978465</v>
      </c>
      <c r="J73" s="57">
        <f>Loss_67.5y!J63*J$16</f>
        <v>199037.12799102886</v>
      </c>
      <c r="K73" s="57">
        <f>Loss_67.5y!K63*K$16</f>
        <v>152817.20914792383</v>
      </c>
      <c r="L73" s="57">
        <f>Loss_67.5y!L63*L$16</f>
        <v>128249.86489798513</v>
      </c>
      <c r="M73" s="57">
        <f>Loss_67.5y!M63*M$16</f>
        <v>163643.49644450698</v>
      </c>
      <c r="N73" s="57">
        <f>Loss_67.5y!N63*N$16</f>
        <v>146154.87850387266</v>
      </c>
      <c r="O73" s="57">
        <f>Loss_67.5y!O63*O$16</f>
        <v>83695.528715892884</v>
      </c>
      <c r="P73" s="57">
        <f>Loss_67.5y!P63*P$16</f>
        <v>90357.859359944065</v>
      </c>
      <c r="Q73" s="57">
        <f>Loss_67.5y!Q63*Q$16</f>
        <v>74534.82408032252</v>
      </c>
      <c r="R73" s="57">
        <f>Loss_67.5y!R63*R$16</f>
        <v>59960.975796460574</v>
      </c>
      <c r="S73" s="57">
        <f>Loss_67.5y!S63*S$16</f>
        <v>74118.428415069327</v>
      </c>
      <c r="T73" s="57">
        <f>Loss_67.5y!T63*T$16</f>
        <v>61210.162792220173</v>
      </c>
      <c r="U73" s="57">
        <f>Loss_67.5y!U63*U$16</f>
        <v>47469.10583886462</v>
      </c>
      <c r="V73" s="57">
        <f>Loss_67.5y!V63*V$16</f>
        <v>48718.292834624219</v>
      </c>
      <c r="W73" s="57">
        <f>Loss_67.5y!W63*W$16</f>
        <v>26649.3225762047</v>
      </c>
      <c r="X73" s="57">
        <f>Loss_67.5y!X63*X$16</f>
        <v>35810.027211775065</v>
      </c>
      <c r="Y73" s="57">
        <f>Loss_67.5y!Y63*Y$16</f>
        <v>23734.55291943231</v>
      </c>
      <c r="Z73" s="57">
        <f>Loss_67.5y!Z63*Z$16</f>
        <v>21652.574593166319</v>
      </c>
      <c r="AA73" s="57">
        <f>Loss_67.5y!AA63*AA$16</f>
        <v>16239.430944874739</v>
      </c>
      <c r="AB73" s="57">
        <f>Loss_67.5y!AB63*AB$16</f>
        <v>14157.452618608748</v>
      </c>
      <c r="AC73" s="57">
        <f>Loss_67.5y!AC63*AC$16</f>
        <v>12908.265622849152</v>
      </c>
      <c r="AD73" s="57">
        <f>Loss_67.5y!AD63*AD$16</f>
        <v>7911.5176398107706</v>
      </c>
      <c r="AE73" s="57">
        <f>Loss_67.5y!AE63*AE$16</f>
        <v>9160.704635570366</v>
      </c>
      <c r="AF73" s="57">
        <f>Loss_67.5y!AF63*AF$16</f>
        <v>51633.062491396609</v>
      </c>
    </row>
    <row r="74" spans="1:32" x14ac:dyDescent="0.15">
      <c r="A74" s="57">
        <f>Loss_32.5y!A64</f>
        <v>80</v>
      </c>
      <c r="B74" s="57">
        <f>Loss_67.5y!B64*B$16</f>
        <v>7724.796525355604</v>
      </c>
      <c r="C74" s="57">
        <f>Loss_67.5y!C64*C$16</f>
        <v>29199.730865844187</v>
      </c>
      <c r="D74" s="57">
        <f>Loss_67.5y!D64*D$16</f>
        <v>48408.724892228449</v>
      </c>
      <c r="E74" s="57">
        <f>Loss_67.5y!E64*E$16</f>
        <v>66150.007578795135</v>
      </c>
      <c r="F74" s="57">
        <f>Loss_67.5y!F64*F$16</f>
        <v>100576.85076012992</v>
      </c>
      <c r="G74" s="57">
        <f>Loss_67.5y!G64*G$16</f>
        <v>101400.82905616783</v>
      </c>
      <c r="H74" s="57">
        <f>Loss_67.5y!H64*H$16</f>
        <v>128540.61418191719</v>
      </c>
      <c r="I74" s="57">
        <f>Loss_67.5y!I64*I$16</f>
        <v>123210.50457942187</v>
      </c>
      <c r="J74" s="57">
        <f>Loss_67.5y!J64*J$16</f>
        <v>196930.81275306552</v>
      </c>
      <c r="K74" s="57">
        <f>Loss_67.5y!K64*K$16</f>
        <v>151200.01732296034</v>
      </c>
      <c r="L74" s="57">
        <f>Loss_67.5y!L64*L$16</f>
        <v>126892.65758984139</v>
      </c>
      <c r="M74" s="57">
        <f>Loss_67.5y!M64*M$16</f>
        <v>161911.73517145345</v>
      </c>
      <c r="N74" s="57">
        <f>Loss_67.5y!N64*N$16</f>
        <v>144608.19095465689</v>
      </c>
      <c r="O74" s="57">
        <f>Loss_67.5y!O64*O$16</f>
        <v>82809.818751812069</v>
      </c>
      <c r="P74" s="57">
        <f>Loss_67.5y!P64*P$16</f>
        <v>89401.645120115514</v>
      </c>
      <c r="Q74" s="57">
        <f>Loss_67.5y!Q64*Q$16</f>
        <v>73746.057495394823</v>
      </c>
      <c r="R74" s="57">
        <f>Loss_67.5y!R64*R$16</f>
        <v>59326.437314731033</v>
      </c>
      <c r="S74" s="57">
        <f>Loss_67.5y!S64*S$16</f>
        <v>73334.068347375869</v>
      </c>
      <c r="T74" s="57">
        <f>Loss_67.5y!T64*T$16</f>
        <v>60562.404758787932</v>
      </c>
      <c r="U74" s="57">
        <f>Loss_67.5y!U64*U$16</f>
        <v>46966.762874162072</v>
      </c>
      <c r="V74" s="57">
        <f>Loss_67.5y!V64*V$16</f>
        <v>48202.730318218964</v>
      </c>
      <c r="W74" s="57">
        <f>Loss_67.5y!W64*W$16</f>
        <v>26367.305473213793</v>
      </c>
      <c r="X74" s="57">
        <f>Loss_67.5y!X64*X$16</f>
        <v>35431.066729631035</v>
      </c>
      <c r="Y74" s="57">
        <f>Loss_67.5y!Y64*Y$16</f>
        <v>23483.381437081036</v>
      </c>
      <c r="Z74" s="57">
        <f>Loss_67.5y!Z64*Z$16</f>
        <v>21423.435696986206</v>
      </c>
      <c r="AA74" s="57">
        <f>Loss_67.5y!AA64*AA$16</f>
        <v>16067.576772739656</v>
      </c>
      <c r="AB74" s="57">
        <f>Loss_67.5y!AB64*AB$16</f>
        <v>14007.631032644827</v>
      </c>
      <c r="AC74" s="57">
        <f>Loss_67.5y!AC64*AC$16</f>
        <v>12771.663588587931</v>
      </c>
      <c r="AD74" s="57">
        <f>Loss_67.5y!AD64*AD$16</f>
        <v>7827.7938123603453</v>
      </c>
      <c r="AE74" s="57">
        <f>Loss_67.5y!AE64*AE$16</f>
        <v>9063.7612564172414</v>
      </c>
      <c r="AF74" s="57">
        <f>Loss_67.5y!AF64*AF$16</f>
        <v>51086.654354351725</v>
      </c>
    </row>
    <row r="75" spans="1:32" x14ac:dyDescent="0.15">
      <c r="A75" s="57">
        <f>Loss_32.5y!A65</f>
        <v>81</v>
      </c>
      <c r="B75" s="57">
        <f>Loss_67.5y!B65*B$16</f>
        <v>7643.0486786309657</v>
      </c>
      <c r="C75" s="57">
        <f>Loss_67.5y!C65*C$16</f>
        <v>28890.724005225049</v>
      </c>
      <c r="D75" s="57">
        <f>Loss_67.5y!D65*D$16</f>
        <v>47896.438386087386</v>
      </c>
      <c r="E75" s="57">
        <f>Loss_67.5y!E65*E$16</f>
        <v>65449.973518009829</v>
      </c>
      <c r="F75" s="57">
        <f>Loss_67.5y!F65*F$16</f>
        <v>99512.493795775124</v>
      </c>
      <c r="G75" s="57">
        <f>Loss_67.5y!G65*G$16</f>
        <v>100327.75232149576</v>
      </c>
      <c r="H75" s="57">
        <f>Loss_67.5y!H65*H$16</f>
        <v>127180.33001241922</v>
      </c>
      <c r="I75" s="57">
        <f>Loss_67.5y!I65*I$16</f>
        <v>121906.6264241639</v>
      </c>
      <c r="J75" s="57">
        <f>Loss_67.5y!J65*J$16</f>
        <v>194846.78764723209</v>
      </c>
      <c r="K75" s="57">
        <f>Loss_67.5y!K65*K$16</f>
        <v>149599.93946973677</v>
      </c>
      <c r="L75" s="57">
        <f>Loss_67.5y!L65*L$16</f>
        <v>125549.812960978</v>
      </c>
      <c r="M75" s="57">
        <f>Loss_67.5y!M65*M$16</f>
        <v>160198.30030410504</v>
      </c>
      <c r="N75" s="57">
        <f>Loss_67.5y!N65*N$16</f>
        <v>143077.8712639717</v>
      </c>
      <c r="O75" s="57">
        <f>Loss_67.5y!O65*O$16</f>
        <v>81933.48183492395</v>
      </c>
      <c r="P75" s="57">
        <f>Loss_67.5y!P65*P$16</f>
        <v>88455.55004068905</v>
      </c>
      <c r="Q75" s="57">
        <f>Loss_67.5y!Q65*Q$16</f>
        <v>72965.638051996953</v>
      </c>
      <c r="R75" s="57">
        <f>Loss_67.5y!R65*R$16</f>
        <v>58698.613851885821</v>
      </c>
      <c r="S75" s="57">
        <f>Loss_67.5y!S65*S$16</f>
        <v>72558.008789136642</v>
      </c>
      <c r="T75" s="57">
        <f>Loss_67.5y!T65*T$16</f>
        <v>59921.501640466777</v>
      </c>
      <c r="U75" s="57">
        <f>Loss_67.5y!U65*U$16</f>
        <v>46469.735966076274</v>
      </c>
      <c r="V75" s="57">
        <f>Loss_67.5y!V65*V$16</f>
        <v>47692.62375465723</v>
      </c>
      <c r="W75" s="57">
        <f>Loss_67.5y!W65*W$16</f>
        <v>26088.272823060364</v>
      </c>
      <c r="X75" s="57">
        <f>Loss_67.5y!X65*X$16</f>
        <v>35056.116605987365</v>
      </c>
      <c r="Y75" s="57">
        <f>Loss_67.5y!Y65*Y$16</f>
        <v>23234.867983038137</v>
      </c>
      <c r="Z75" s="57">
        <f>Loss_67.5y!Z65*Z$16</f>
        <v>21196.721668736547</v>
      </c>
      <c r="AA75" s="57">
        <f>Loss_67.5y!AA65*AA$16</f>
        <v>15897.541251552409</v>
      </c>
      <c r="AB75" s="57">
        <f>Loss_67.5y!AB65*AB$16</f>
        <v>13859.394937250818</v>
      </c>
      <c r="AC75" s="57">
        <f>Loss_67.5y!AC65*AC$16</f>
        <v>12636.507148669863</v>
      </c>
      <c r="AD75" s="57">
        <f>Loss_67.5y!AD65*AD$16</f>
        <v>7744.9559943460454</v>
      </c>
      <c r="AE75" s="57">
        <f>Loss_67.5y!AE65*AE$16</f>
        <v>8967.8437829270006</v>
      </c>
      <c r="AF75" s="57">
        <f>Loss_67.5y!AF65*AF$16</f>
        <v>50546.028594679454</v>
      </c>
    </row>
    <row r="76" spans="1:32" x14ac:dyDescent="0.15">
      <c r="A76" s="57">
        <f>Loss_32.5y!A66</f>
        <v>82</v>
      </c>
      <c r="B76" s="57">
        <f>Loss_67.5y!B66*B$16</f>
        <v>7562.1659304784625</v>
      </c>
      <c r="C76" s="57">
        <f>Loss_67.5y!C66*C$16</f>
        <v>28584.987217208585</v>
      </c>
      <c r="D76" s="57">
        <f>Loss_67.5y!D66*D$16</f>
        <v>47389.57316433169</v>
      </c>
      <c r="E76" s="57">
        <f>Loss_67.5y!E66*E$16</f>
        <v>64757.347584663883</v>
      </c>
      <c r="F76" s="57">
        <f>Loss_67.5y!F66*F$16</f>
        <v>98459.400414829521</v>
      </c>
      <c r="G76" s="57">
        <f>Loss_67.5y!G66*G$16</f>
        <v>99266.031447413887</v>
      </c>
      <c r="H76" s="57">
        <f>Loss_67.5y!H66*H$16</f>
        <v>125834.44108316157</v>
      </c>
      <c r="I76" s="57">
        <f>Loss_67.5y!I66*I$16</f>
        <v>120616.54659113147</v>
      </c>
      <c r="J76" s="57">
        <f>Loss_67.5y!J66*J$16</f>
        <v>192784.81678766428</v>
      </c>
      <c r="K76" s="57">
        <f>Loss_67.5y!K66*K$16</f>
        <v>148016.79447923179</v>
      </c>
      <c r="L76" s="57">
        <f>Loss_67.5y!L66*L$16</f>
        <v>124221.17901799288</v>
      </c>
      <c r="M76" s="57">
        <f>Loss_67.5y!M66*M$16</f>
        <v>158502.99790282859</v>
      </c>
      <c r="N76" s="57">
        <f>Loss_67.5y!N66*N$16</f>
        <v>141563.74621855683</v>
      </c>
      <c r="O76" s="57">
        <f>Loss_67.5y!O66*O$16</f>
        <v>81066.418774729114</v>
      </c>
      <c r="P76" s="57">
        <f>Loss_67.5y!P66*P$16</f>
        <v>87519.467035404072</v>
      </c>
      <c r="Q76" s="57">
        <f>Loss_67.5y!Q66*Q$16</f>
        <v>72193.477416301059</v>
      </c>
      <c r="R76" s="57">
        <f>Loss_67.5y!R66*R$16</f>
        <v>58077.434346074595</v>
      </c>
      <c r="S76" s="57">
        <f>Loss_67.5y!S66*S$16</f>
        <v>71790.161900008869</v>
      </c>
      <c r="T76" s="57">
        <f>Loss_67.5y!T66*T$16</f>
        <v>59287.380894951144</v>
      </c>
      <c r="U76" s="57">
        <f>Loss_67.5y!U66*U$16</f>
        <v>45977.968857309053</v>
      </c>
      <c r="V76" s="57">
        <f>Loss_67.5y!V66*V$16</f>
        <v>47187.91540618561</v>
      </c>
      <c r="W76" s="57">
        <f>Loss_67.5y!W66*W$16</f>
        <v>25812.193042699819</v>
      </c>
      <c r="X76" s="57">
        <f>Loss_67.5y!X66*X$16</f>
        <v>34685.134401127878</v>
      </c>
      <c r="Y76" s="57">
        <f>Loss_67.5y!Y66*Y$16</f>
        <v>22988.984428654527</v>
      </c>
      <c r="Z76" s="57">
        <f>Loss_67.5y!Z66*Z$16</f>
        <v>20972.406847193604</v>
      </c>
      <c r="AA76" s="57">
        <f>Loss_67.5y!AA66*AA$16</f>
        <v>15729.305135395201</v>
      </c>
      <c r="AB76" s="57">
        <f>Loss_67.5y!AB66*AB$16</f>
        <v>13712.727553934279</v>
      </c>
      <c r="AC76" s="57">
        <f>Loss_67.5y!AC66*AC$16</f>
        <v>12502.781005057725</v>
      </c>
      <c r="AD76" s="57">
        <f>Loss_67.5y!AD66*AD$16</f>
        <v>7662.9948095515083</v>
      </c>
      <c r="AE76" s="57">
        <f>Loss_67.5y!AE66*AE$16</f>
        <v>8872.9413584280628</v>
      </c>
      <c r="AF76" s="57">
        <f>Loss_67.5y!AF66*AF$16</f>
        <v>50011.124020230898</v>
      </c>
    </row>
    <row r="77" spans="1:32" x14ac:dyDescent="0.15">
      <c r="A77" s="57">
        <f>Loss_32.5y!A67</f>
        <v>83</v>
      </c>
      <c r="B77" s="57">
        <f>Loss_67.5y!B67*B$16</f>
        <v>7482.1391259714565</v>
      </c>
      <c r="C77" s="57">
        <f>Loss_67.5y!C67*C$16</f>
        <v>28282.485896172104</v>
      </c>
      <c r="D77" s="57">
        <f>Loss_67.5y!D67*D$16</f>
        <v>46888.071856087787</v>
      </c>
      <c r="E77" s="57">
        <f>Loss_67.5y!E67*E$16</f>
        <v>64072.051382068894</v>
      </c>
      <c r="F77" s="57">
        <f>Loss_67.5y!F67*F$16</f>
        <v>97417.451420148311</v>
      </c>
      <c r="G77" s="57">
        <f>Loss_67.5y!G67*G$16</f>
        <v>98215.54626025194</v>
      </c>
      <c r="H77" s="57">
        <f>Loss_67.5y!H67*H$16</f>
        <v>124502.79505616499</v>
      </c>
      <c r="I77" s="57">
        <f>Loss_67.5y!I67*I$16</f>
        <v>119340.11905924472</v>
      </c>
      <c r="J77" s="57">
        <f>Loss_67.5y!J67*J$16</f>
        <v>190744.66678476566</v>
      </c>
      <c r="K77" s="57">
        <f>Loss_67.5y!K67*K$16</f>
        <v>146450.40315901465</v>
      </c>
      <c r="L77" s="57">
        <f>Loss_67.5y!L67*L$16</f>
        <v>122906.60537595779</v>
      </c>
      <c r="M77" s="57">
        <f>Loss_67.5y!M67*M$16</f>
        <v>156825.63608036173</v>
      </c>
      <c r="N77" s="57">
        <f>Loss_67.5y!N67*N$16</f>
        <v>140065.64443818567</v>
      </c>
      <c r="O77" s="57">
        <f>Loss_67.5y!O67*O$16</f>
        <v>80208.531430414005</v>
      </c>
      <c r="P77" s="57">
        <f>Loss_67.5y!P67*P$16</f>
        <v>86593.290151242982</v>
      </c>
      <c r="Q77" s="57">
        <f>Loss_67.5y!Q67*Q$16</f>
        <v>71429.488189274169</v>
      </c>
      <c r="R77" s="57">
        <f>Loss_67.5y!R67*R$16</f>
        <v>57462.828487460785</v>
      </c>
      <c r="S77" s="57">
        <f>Loss_67.5y!S67*S$16</f>
        <v>71030.440769222361</v>
      </c>
      <c r="T77" s="57">
        <f>Loss_67.5y!T67*T$16</f>
        <v>58659.970747616215</v>
      </c>
      <c r="U77" s="57">
        <f>Loss_67.5y!U67*U$16</f>
        <v>45491.405885906453</v>
      </c>
      <c r="V77" s="57">
        <f>Loss_67.5y!V67*V$16</f>
        <v>46688.54814606189</v>
      </c>
      <c r="W77" s="57">
        <f>Loss_67.5y!W67*W$16</f>
        <v>25539.034883315904</v>
      </c>
      <c r="X77" s="57">
        <f>Loss_67.5y!X67*X$16</f>
        <v>34318.078124455744</v>
      </c>
      <c r="Y77" s="57">
        <f>Loss_67.5y!Y67*Y$16</f>
        <v>22745.702942953227</v>
      </c>
      <c r="Z77" s="57">
        <f>Loss_67.5y!Z67*Z$16</f>
        <v>20750.465842694171</v>
      </c>
      <c r="AA77" s="57">
        <f>Loss_67.5y!AA67*AA$16</f>
        <v>15562.849382020629</v>
      </c>
      <c r="AB77" s="57">
        <f>Loss_67.5y!AB67*AB$16</f>
        <v>13567.612281761574</v>
      </c>
      <c r="AC77" s="57">
        <f>Loss_67.5y!AC67*AC$16</f>
        <v>12370.470021606141</v>
      </c>
      <c r="AD77" s="57">
        <f>Loss_67.5y!AD67*AD$16</f>
        <v>7581.9009809844092</v>
      </c>
      <c r="AE77" s="57">
        <f>Loss_67.5y!AE67*AE$16</f>
        <v>8779.0432411398415</v>
      </c>
      <c r="AF77" s="57">
        <f>Loss_67.5y!AF67*AF$16</f>
        <v>49481.880086424564</v>
      </c>
    </row>
    <row r="78" spans="1:32" x14ac:dyDescent="0.15">
      <c r="A78" s="57">
        <f>Loss_32.5y!A68</f>
        <v>84</v>
      </c>
      <c r="B78" s="57">
        <f>Loss_67.5y!B68*B$16</f>
        <v>7402.9592070655444</v>
      </c>
      <c r="C78" s="57">
        <f>Loss_67.5y!C68*C$16</f>
        <v>27983.185802707758</v>
      </c>
      <c r="D78" s="57">
        <f>Loss_67.5y!D68*D$16</f>
        <v>46391.877697610733</v>
      </c>
      <c r="E78" s="57">
        <f>Loss_67.5y!E68*E$16</f>
        <v>63394.007343171259</v>
      </c>
      <c r="F78" s="57">
        <f>Loss_67.5y!F68*F$16</f>
        <v>96386.528875993332</v>
      </c>
      <c r="G78" s="57">
        <f>Loss_67.5y!G68*G$16</f>
        <v>97176.177858080322</v>
      </c>
      <c r="H78" s="57">
        <f>Loss_67.5y!H68*H$16</f>
        <v>123185.24120557061</v>
      </c>
      <c r="I78" s="57">
        <f>Loss_67.5y!I68*I$16</f>
        <v>118077.19935269543</v>
      </c>
      <c r="J78" s="57">
        <f>Loss_67.5y!J68*J$16</f>
        <v>188726.10671879095</v>
      </c>
      <c r="K78" s="57">
        <f>Loss_67.5y!K68*K$16</f>
        <v>144900.58821296293</v>
      </c>
      <c r="L78" s="57">
        <f>Loss_67.5y!L68*L$16</f>
        <v>121605.94324139667</v>
      </c>
      <c r="M78" s="57">
        <f>Loss_67.5y!M68*M$16</f>
        <v>155166.02498009382</v>
      </c>
      <c r="N78" s="57">
        <f>Loss_67.5y!N68*N$16</f>
        <v>138583.39635626698</v>
      </c>
      <c r="O78" s="57">
        <f>Loss_67.5y!O68*O$16</f>
        <v>79359.722699742633</v>
      </c>
      <c r="P78" s="57">
        <f>Loss_67.5y!P68*P$16</f>
        <v>85676.914556438569</v>
      </c>
      <c r="Q78" s="57">
        <f>Loss_67.5y!Q68*Q$16</f>
        <v>70673.583896785727</v>
      </c>
      <c r="R78" s="57">
        <f>Loss_67.5y!R68*R$16</f>
        <v>56854.726710263378</v>
      </c>
      <c r="S78" s="57">
        <f>Loss_67.5y!S68*S$16</f>
        <v>70278.759405742239</v>
      </c>
      <c r="T78" s="57">
        <f>Loss_67.5y!T68*T$16</f>
        <v>58039.20018339387</v>
      </c>
      <c r="U78" s="57">
        <f>Loss_67.5y!U68*U$16</f>
        <v>45009.991978958511</v>
      </c>
      <c r="V78" s="57">
        <f>Loss_67.5y!V68*V$16</f>
        <v>46194.465452088996</v>
      </c>
      <c r="W78" s="57">
        <f>Loss_67.5y!W68*W$16</f>
        <v>25268.767426783725</v>
      </c>
      <c r="X78" s="57">
        <f>Loss_67.5y!X68*X$16</f>
        <v>33954.906229740627</v>
      </c>
      <c r="Y78" s="57">
        <f>Loss_67.5y!Y68*Y$16</f>
        <v>22504.995989479256</v>
      </c>
      <c r="Z78" s="57">
        <f>Loss_67.5y!Z68*Z$16</f>
        <v>20530.873534261777</v>
      </c>
      <c r="AA78" s="57">
        <f>Loss_67.5y!AA68*AA$16</f>
        <v>15398.155150696331</v>
      </c>
      <c r="AB78" s="57">
        <f>Loss_67.5y!AB68*AB$16</f>
        <v>13424.032695478854</v>
      </c>
      <c r="AC78" s="57">
        <f>Loss_67.5y!AC68*AC$16</f>
        <v>12239.559222348367</v>
      </c>
      <c r="AD78" s="57">
        <f>Loss_67.5y!AD68*AD$16</f>
        <v>7501.6653298264182</v>
      </c>
      <c r="AE78" s="57">
        <f>Loss_67.5y!AE68*AE$16</f>
        <v>8686.1388029569061</v>
      </c>
      <c r="AF78" s="57">
        <f>Loss_67.5y!AF68*AF$16</f>
        <v>48958.236889393469</v>
      </c>
    </row>
    <row r="79" spans="1:32" x14ac:dyDescent="0.15">
      <c r="A79" s="57">
        <f>Loss_32.5y!A69</f>
        <v>85</v>
      </c>
      <c r="B79" s="57">
        <f>Loss_67.5y!B69*B$16</f>
        <v>7324.6172115732961</v>
      </c>
      <c r="C79" s="57">
        <f>Loss_67.5y!C69*C$16</f>
        <v>27687.053059747061</v>
      </c>
      <c r="D79" s="57">
        <f>Loss_67.5y!D69*D$16</f>
        <v>45900.934525859317</v>
      </c>
      <c r="E79" s="57">
        <f>Loss_67.5y!E69*E$16</f>
        <v>62723.138721772644</v>
      </c>
      <c r="F79" s="57">
        <f>Loss_67.5y!F69*F$16</f>
        <v>95366.516094684266</v>
      </c>
      <c r="G79" s="57">
        <f>Loss_67.5y!G69*G$16</f>
        <v>96147.808597252078</v>
      </c>
      <c r="H79" s="57">
        <f>Loss_67.5y!H69*H$16</f>
        <v>121881.6304005796</v>
      </c>
      <c r="I79" s="57">
        <f>Loss_67.5y!I69*I$16</f>
        <v>116827.64452459406</v>
      </c>
      <c r="J79" s="57">
        <f>Loss_67.5y!J69*J$16</f>
        <v>186728.90811370857</v>
      </c>
      <c r="K79" s="57">
        <f>Loss_67.5y!K69*K$16</f>
        <v>143367.17422119464</v>
      </c>
      <c r="L79" s="57">
        <f>Loss_67.5y!L69*L$16</f>
        <v>120319.04539544402</v>
      </c>
      <c r="M79" s="57">
        <f>Loss_67.5y!M69*M$16</f>
        <v>153523.97675457629</v>
      </c>
      <c r="N79" s="57">
        <f>Loss_67.5y!N69*N$16</f>
        <v>137116.83420065211</v>
      </c>
      <c r="O79" s="57">
        <f>Loss_67.5y!O69*O$16</f>
        <v>78519.896508065736</v>
      </c>
      <c r="P79" s="57">
        <f>Loss_67.5y!P69*P$16</f>
        <v>84770.236528608279</v>
      </c>
      <c r="Q79" s="57">
        <f>Loss_67.5y!Q69*Q$16</f>
        <v>69925.678979819728</v>
      </c>
      <c r="R79" s="57">
        <f>Loss_67.5y!R69*R$16</f>
        <v>56253.06018488291</v>
      </c>
      <c r="S79" s="57">
        <f>Loss_67.5y!S69*S$16</f>
        <v>69535.032728535822</v>
      </c>
      <c r="T79" s="57">
        <f>Loss_67.5y!T69*T$16</f>
        <v>57424.998938734643</v>
      </c>
      <c r="U79" s="57">
        <f>Loss_67.5y!U69*U$16</f>
        <v>44533.672646365638</v>
      </c>
      <c r="V79" s="57">
        <f>Loss_67.5y!V69*V$16</f>
        <v>45705.611400217371</v>
      </c>
      <c r="W79" s="57">
        <f>Loss_67.5y!W69*W$16</f>
        <v>25001.360082170184</v>
      </c>
      <c r="X79" s="57">
        <f>Loss_67.5y!X69*X$16</f>
        <v>33595.577610416185</v>
      </c>
      <c r="Y79" s="57">
        <f>Loss_67.5y!Y69*Y$16</f>
        <v>22266.836323182819</v>
      </c>
      <c r="Z79" s="57">
        <f>Loss_67.5y!Z69*Z$16</f>
        <v>20313.605066763273</v>
      </c>
      <c r="AA79" s="57">
        <f>Loss_67.5y!AA69*AA$16</f>
        <v>15235.203800072455</v>
      </c>
      <c r="AB79" s="57">
        <f>Loss_67.5y!AB69*AB$16</f>
        <v>13281.97254365291</v>
      </c>
      <c r="AC79" s="57">
        <f>Loss_67.5y!AC69*AC$16</f>
        <v>12110.033789801182</v>
      </c>
      <c r="AD79" s="57">
        <f>Loss_67.5y!AD69*AD$16</f>
        <v>7422.2787743942736</v>
      </c>
      <c r="AE79" s="57">
        <f>Loss_67.5y!AE69*AE$16</f>
        <v>8594.2175282460012</v>
      </c>
      <c r="AF79" s="57">
        <f>Loss_67.5y!AF69*AF$16</f>
        <v>48440.135159204729</v>
      </c>
    </row>
    <row r="80" spans="1:32" x14ac:dyDescent="0.15">
      <c r="A80" s="57">
        <f>Loss_32.5y!A70</f>
        <v>86</v>
      </c>
      <c r="B80" s="57">
        <f>Loss_67.5y!B70*B$16</f>
        <v>7247.1042721498488</v>
      </c>
      <c r="C80" s="57">
        <f>Loss_67.5y!C70*C$16</f>
        <v>27394.054148726431</v>
      </c>
      <c r="D80" s="57">
        <f>Loss_67.5y!D70*D$16</f>
        <v>45415.186772139052</v>
      </c>
      <c r="E80" s="57">
        <f>Loss_67.5y!E70*E$16</f>
        <v>62059.369583843203</v>
      </c>
      <c r="F80" s="57">
        <f>Loss_67.5y!F70*F$16</f>
        <v>94357.297623391001</v>
      </c>
      <c r="G80" s="57">
        <f>Loss_67.5y!G70*G$16</f>
        <v>95130.322079086982</v>
      </c>
      <c r="H80" s="57">
        <f>Loss_67.5y!H70*H$16</f>
        <v>120591.81508857345</v>
      </c>
      <c r="I80" s="57">
        <f>Loss_67.5y!I70*I$16</f>
        <v>115591.31314079008</v>
      </c>
      <c r="J80" s="57">
        <f>Loss_67.5y!J70*J$16</f>
        <v>184752.84491134016</v>
      </c>
      <c r="K80" s="57">
        <f>Loss_67.5y!K70*K$16</f>
        <v>141849.98762021304</v>
      </c>
      <c r="L80" s="57">
        <f>Loss_67.5y!L70*L$16</f>
        <v>119045.76617718152</v>
      </c>
      <c r="M80" s="57">
        <f>Loss_67.5y!M70*M$16</f>
        <v>151899.30554426083</v>
      </c>
      <c r="N80" s="57">
        <f>Loss_67.5y!N70*N$16</f>
        <v>135665.79197464517</v>
      </c>
      <c r="O80" s="57">
        <f>Loss_67.5y!O70*O$16</f>
        <v>77688.957797446375</v>
      </c>
      <c r="P80" s="57">
        <f>Loss_67.5y!P70*P$16</f>
        <v>83873.153443014249</v>
      </c>
      <c r="Q80" s="57">
        <f>Loss_67.5y!Q70*Q$16</f>
        <v>69185.68878479056</v>
      </c>
      <c r="R80" s="57">
        <f>Loss_67.5y!R70*R$16</f>
        <v>55657.760810110842</v>
      </c>
      <c r="S80" s="57">
        <f>Loss_67.5y!S70*S$16</f>
        <v>68799.176556942562</v>
      </c>
      <c r="T80" s="57">
        <f>Loss_67.5y!T70*T$16</f>
        <v>56817.297493654813</v>
      </c>
      <c r="U80" s="57">
        <f>Loss_67.5y!U70*U$16</f>
        <v>44062.393974671082</v>
      </c>
      <c r="V80" s="57">
        <f>Loss_67.5y!V70*V$16</f>
        <v>45221.93065821506</v>
      </c>
      <c r="W80" s="57">
        <f>Loss_67.5y!W70*W$16</f>
        <v>24736.782582271484</v>
      </c>
      <c r="X80" s="57">
        <f>Loss_67.5y!X70*X$16</f>
        <v>33240.051594927303</v>
      </c>
      <c r="Y80" s="57">
        <f>Loss_67.5y!Y70*Y$16</f>
        <v>22031.196987335541</v>
      </c>
      <c r="Z80" s="57">
        <f>Loss_67.5y!Z70*Z$16</f>
        <v>20098.635848095582</v>
      </c>
      <c r="AA80" s="57">
        <f>Loss_67.5y!AA70*AA$16</f>
        <v>15073.976886071685</v>
      </c>
      <c r="AB80" s="57">
        <f>Loss_67.5y!AB70*AB$16</f>
        <v>13141.415746831726</v>
      </c>
      <c r="AC80" s="57">
        <f>Loss_67.5y!AC70*AC$16</f>
        <v>11981.87906328775</v>
      </c>
      <c r="AD80" s="57">
        <f>Loss_67.5y!AD70*AD$16</f>
        <v>7343.7323291118464</v>
      </c>
      <c r="AE80" s="57">
        <f>Loss_67.5y!AE70*AE$16</f>
        <v>8503.2690126558227</v>
      </c>
      <c r="AF80" s="57">
        <f>Loss_67.5y!AF70*AF$16</f>
        <v>47927.516253151</v>
      </c>
    </row>
    <row r="81" spans="1:32" x14ac:dyDescent="0.15">
      <c r="A81" s="57">
        <f>Loss_32.5y!A71</f>
        <v>0</v>
      </c>
      <c r="B81" s="57">
        <f>Loss_67.5y!B71*B$16</f>
        <v>0</v>
      </c>
      <c r="C81" s="57">
        <f>Loss_67.5y!C71*C$16</f>
        <v>0</v>
      </c>
      <c r="D81" s="57">
        <f>Loss_67.5y!D71*D$16</f>
        <v>0</v>
      </c>
      <c r="E81" s="57">
        <f>Loss_67.5y!E71*E$16</f>
        <v>0</v>
      </c>
      <c r="F81" s="57">
        <f>Loss_67.5y!F71*F$16</f>
        <v>0</v>
      </c>
      <c r="G81" s="57">
        <f>Loss_67.5y!G71*G$16</f>
        <v>0</v>
      </c>
      <c r="H81" s="57">
        <f>Loss_67.5y!H71*H$16</f>
        <v>0</v>
      </c>
      <c r="I81" s="57">
        <f>Loss_67.5y!I71*I$16</f>
        <v>0</v>
      </c>
      <c r="J81" s="57">
        <f>Loss_67.5y!J71*J$16</f>
        <v>0</v>
      </c>
      <c r="K81" s="57">
        <f>Loss_67.5y!K71*K$16</f>
        <v>0</v>
      </c>
      <c r="L81" s="57">
        <f>Loss_67.5y!L71*L$16</f>
        <v>0</v>
      </c>
      <c r="M81" s="57">
        <f>Loss_67.5y!M71*M$16</f>
        <v>0</v>
      </c>
      <c r="N81" s="57">
        <f>Loss_67.5y!N71*N$16</f>
        <v>0</v>
      </c>
      <c r="O81" s="57">
        <f>Loss_67.5y!O71*O$16</f>
        <v>0</v>
      </c>
      <c r="P81" s="57">
        <f>Loss_67.5y!P71*P$16</f>
        <v>0</v>
      </c>
      <c r="Q81" s="57">
        <f>Loss_67.5y!Q71*Q$16</f>
        <v>0</v>
      </c>
      <c r="R81" s="57">
        <f>Loss_67.5y!R71*R$16</f>
        <v>0</v>
      </c>
      <c r="S81" s="57">
        <f>Loss_67.5y!S71*S$16</f>
        <v>0</v>
      </c>
      <c r="T81" s="57">
        <f>Loss_67.5y!T71*T$16</f>
        <v>0</v>
      </c>
      <c r="U81" s="57">
        <f>Loss_67.5y!U71*U$16</f>
        <v>0</v>
      </c>
      <c r="V81" s="57">
        <f>Loss_67.5y!V71*V$16</f>
        <v>0</v>
      </c>
      <c r="W81" s="57">
        <f>Loss_67.5y!W71*W$16</f>
        <v>0</v>
      </c>
      <c r="X81" s="57">
        <f>Loss_67.5y!X71*X$16</f>
        <v>0</v>
      </c>
      <c r="Y81" s="57">
        <f>Loss_67.5y!Y71*Y$16</f>
        <v>0</v>
      </c>
      <c r="Z81" s="57">
        <f>Loss_67.5y!Z71*Z$16</f>
        <v>0</v>
      </c>
      <c r="AA81" s="57">
        <f>Loss_67.5y!AA71*AA$16</f>
        <v>0</v>
      </c>
      <c r="AB81" s="57">
        <f>Loss_67.5y!AB71*AB$16</f>
        <v>0</v>
      </c>
      <c r="AC81" s="57">
        <f>Loss_67.5y!AC71*AC$16</f>
        <v>0</v>
      </c>
      <c r="AD81" s="57">
        <f>Loss_67.5y!AD71*AD$16</f>
        <v>0</v>
      </c>
      <c r="AE81" s="57">
        <f>Loss_67.5y!AE71*AE$16</f>
        <v>0</v>
      </c>
      <c r="AF81" s="57">
        <f>Loss_67.5y!AF71*AF$16</f>
        <v>0</v>
      </c>
    </row>
    <row r="82" spans="1:32" ht="14" x14ac:dyDescent="0.15">
      <c r="A82" s="57" t="str">
        <f>Loss_32.5y!A72</f>
        <v>UCU proposal DC</v>
      </c>
      <c r="B82" s="57">
        <f>Loss_67.5y!B72*B$16</f>
        <v>0</v>
      </c>
      <c r="C82" s="57">
        <f>Loss_67.5y!C72*C$16</f>
        <v>0</v>
      </c>
      <c r="D82" s="57">
        <f>Loss_67.5y!D72*D$16</f>
        <v>0</v>
      </c>
      <c r="E82" s="57">
        <f>Loss_67.5y!E72*E$16</f>
        <v>0</v>
      </c>
      <c r="F82" s="57">
        <f>Loss_67.5y!F72*F$16</f>
        <v>0</v>
      </c>
      <c r="G82" s="57">
        <f>Loss_67.5y!G72*G$16</f>
        <v>0</v>
      </c>
      <c r="H82" s="57">
        <f>Loss_67.5y!H72*H$16</f>
        <v>0</v>
      </c>
      <c r="I82" s="57">
        <f>Loss_67.5y!I72*I$16</f>
        <v>0</v>
      </c>
      <c r="J82" s="57">
        <f>Loss_67.5y!J72*J$16</f>
        <v>0</v>
      </c>
      <c r="K82" s="57">
        <f>Loss_67.5y!K72*K$16</f>
        <v>0</v>
      </c>
      <c r="L82" s="57">
        <f>Loss_67.5y!L72*L$16</f>
        <v>0</v>
      </c>
      <c r="M82" s="57">
        <f>Loss_67.5y!M72*M$16</f>
        <v>0</v>
      </c>
      <c r="N82" s="57">
        <f>Loss_67.5y!N72*N$16</f>
        <v>0</v>
      </c>
      <c r="O82" s="57">
        <f>Loss_67.5y!O72*O$16</f>
        <v>0</v>
      </c>
      <c r="P82" s="57">
        <f>Loss_67.5y!P72*P$16</f>
        <v>0</v>
      </c>
      <c r="Q82" s="57">
        <f>Loss_67.5y!Q72*Q$16</f>
        <v>0</v>
      </c>
      <c r="R82" s="57">
        <f>Loss_67.5y!R72*R$16</f>
        <v>0</v>
      </c>
      <c r="S82" s="57">
        <f>Loss_67.5y!S72*S$16</f>
        <v>0</v>
      </c>
      <c r="T82" s="57">
        <f>Loss_67.5y!T72*T$16</f>
        <v>0</v>
      </c>
      <c r="U82" s="57">
        <f>Loss_67.5y!U72*U$16</f>
        <v>0</v>
      </c>
      <c r="V82" s="57">
        <f>Loss_67.5y!V72*V$16</f>
        <v>0</v>
      </c>
      <c r="W82" s="57">
        <f>Loss_67.5y!W72*W$16</f>
        <v>0</v>
      </c>
      <c r="X82" s="57">
        <f>Loss_67.5y!X72*X$16</f>
        <v>0</v>
      </c>
      <c r="Y82" s="57">
        <f>Loss_67.5y!Y72*Y$16</f>
        <v>0</v>
      </c>
      <c r="Z82" s="57">
        <f>Loss_67.5y!Z72*Z$16</f>
        <v>0</v>
      </c>
      <c r="AA82" s="57">
        <f>Loss_67.5y!AA72*AA$16</f>
        <v>0</v>
      </c>
      <c r="AB82" s="57">
        <f>Loss_67.5y!AB72*AB$16</f>
        <v>0</v>
      </c>
      <c r="AC82" s="57">
        <f>Loss_67.5y!AC72*AC$16</f>
        <v>0</v>
      </c>
      <c r="AD82" s="57">
        <f>Loss_67.5y!AD72*AD$16</f>
        <v>0</v>
      </c>
      <c r="AE82" s="57">
        <f>Loss_67.5y!AE72*AE$16</f>
        <v>0</v>
      </c>
      <c r="AF82" s="57">
        <f>Loss_67.5y!AF72*AF$16</f>
        <v>0</v>
      </c>
    </row>
    <row r="83" spans="1:32" ht="14" x14ac:dyDescent="0.15">
      <c r="A83" s="57" t="str">
        <f>Loss_32.5y!A73</f>
        <v>Age in retirement</v>
      </c>
      <c r="B83" s="57">
        <f>Loss_67.5y!B73*B$16</f>
        <v>0</v>
      </c>
      <c r="C83" s="57">
        <f>Loss_67.5y!C73*C$16</f>
        <v>0</v>
      </c>
      <c r="D83" s="57">
        <f>Loss_67.5y!D73*D$16</f>
        <v>0</v>
      </c>
      <c r="E83" s="57">
        <f>Loss_67.5y!E73*E$16</f>
        <v>0</v>
      </c>
      <c r="F83" s="57">
        <f>Loss_67.5y!F73*F$16</f>
        <v>0</v>
      </c>
      <c r="G83" s="57">
        <f>Loss_67.5y!G73*G$16</f>
        <v>0</v>
      </c>
      <c r="H83" s="57">
        <f>Loss_67.5y!H73*H$16</f>
        <v>0</v>
      </c>
      <c r="I83" s="57">
        <f>Loss_67.5y!I73*I$16</f>
        <v>0</v>
      </c>
      <c r="J83" s="57">
        <f>Loss_67.5y!J73*J$16</f>
        <v>0</v>
      </c>
      <c r="K83" s="57">
        <f>Loss_67.5y!K73*K$16</f>
        <v>0</v>
      </c>
      <c r="L83" s="57">
        <f>Loss_67.5y!L73*L$16</f>
        <v>0</v>
      </c>
      <c r="M83" s="57">
        <f>Loss_67.5y!M73*M$16</f>
        <v>0</v>
      </c>
      <c r="N83" s="57">
        <f>Loss_67.5y!N73*N$16</f>
        <v>0</v>
      </c>
      <c r="O83" s="57">
        <f>Loss_67.5y!O73*O$16</f>
        <v>0</v>
      </c>
      <c r="P83" s="57">
        <f>Loss_67.5y!P73*P$16</f>
        <v>0</v>
      </c>
      <c r="Q83" s="57">
        <f>Loss_67.5y!Q73*Q$16</f>
        <v>0</v>
      </c>
      <c r="R83" s="57">
        <f>Loss_67.5y!R73*R$16</f>
        <v>0</v>
      </c>
      <c r="S83" s="57">
        <f>Loss_67.5y!S73*S$16</f>
        <v>0</v>
      </c>
      <c r="T83" s="57">
        <f>Loss_67.5y!T73*T$16</f>
        <v>0</v>
      </c>
      <c r="U83" s="57">
        <f>Loss_67.5y!U73*U$16</f>
        <v>0</v>
      </c>
      <c r="V83" s="57">
        <f>Loss_67.5y!V73*V$16</f>
        <v>0</v>
      </c>
      <c r="W83" s="57">
        <f>Loss_67.5y!W73*W$16</f>
        <v>0</v>
      </c>
      <c r="X83" s="57">
        <f>Loss_67.5y!X73*X$16</f>
        <v>0</v>
      </c>
      <c r="Y83" s="57">
        <f>Loss_67.5y!Y73*Y$16</f>
        <v>0</v>
      </c>
      <c r="Z83" s="57">
        <f>Loss_67.5y!Z73*Z$16</f>
        <v>0</v>
      </c>
      <c r="AA83" s="57">
        <f>Loss_67.5y!AA73*AA$16</f>
        <v>0</v>
      </c>
      <c r="AB83" s="57">
        <f>Loss_67.5y!AB73*AB$16</f>
        <v>0</v>
      </c>
      <c r="AC83" s="57">
        <f>Loss_67.5y!AC73*AC$16</f>
        <v>0</v>
      </c>
      <c r="AD83" s="57">
        <f>Loss_67.5y!AD73*AD$16</f>
        <v>0</v>
      </c>
      <c r="AE83" s="57">
        <f>Loss_67.5y!AE73*AE$16</f>
        <v>0</v>
      </c>
      <c r="AF83" s="57">
        <f>Loss_67.5y!AF73*AF$16</f>
        <v>0</v>
      </c>
    </row>
    <row r="84" spans="1:32" x14ac:dyDescent="0.15">
      <c r="A84" s="57">
        <f>Loss_32.5y!A74</f>
        <v>66</v>
      </c>
      <c r="B84" s="57">
        <f>Loss_67.5y!B74*B$16</f>
        <v>0</v>
      </c>
      <c r="C84" s="57">
        <f>Loss_67.5y!C74*C$16</f>
        <v>0</v>
      </c>
      <c r="D84" s="57">
        <f>Loss_67.5y!D74*D$16</f>
        <v>0</v>
      </c>
      <c r="E84" s="57">
        <f>Loss_67.5y!E74*E$16</f>
        <v>0</v>
      </c>
      <c r="F84" s="57">
        <f>Loss_67.5y!F74*F$16</f>
        <v>0</v>
      </c>
      <c r="G84" s="57">
        <f>Loss_67.5y!G74*G$16</f>
        <v>0</v>
      </c>
      <c r="H84" s="57">
        <f>Loss_67.5y!H74*H$16</f>
        <v>0</v>
      </c>
      <c r="I84" s="57">
        <f>Loss_67.5y!I74*I$16</f>
        <v>0</v>
      </c>
      <c r="J84" s="57">
        <f>Loss_67.5y!J74*J$16</f>
        <v>0</v>
      </c>
      <c r="K84" s="57">
        <f>Loss_67.5y!K74*K$16</f>
        <v>0</v>
      </c>
      <c r="L84" s="57">
        <f>Loss_67.5y!L74*L$16</f>
        <v>0</v>
      </c>
      <c r="M84" s="57">
        <f>Loss_67.5y!M74*M$16</f>
        <v>0</v>
      </c>
      <c r="N84" s="57">
        <f>Loss_67.5y!N74*N$16</f>
        <v>4176.5420106847987</v>
      </c>
      <c r="O84" s="57">
        <f>Loss_67.5y!O74*O$16</f>
        <v>7272.7051966974259</v>
      </c>
      <c r="P84" s="57">
        <f>Loss_67.5y!P74*P$16</f>
        <v>13121.175327829043</v>
      </c>
      <c r="Q84" s="57">
        <f>Loss_67.5y!Q74*Q$16</f>
        <v>15170.228266148617</v>
      </c>
      <c r="R84" s="57">
        <f>Loss_67.5y!R74*R$16</f>
        <v>15700.825643516271</v>
      </c>
      <c r="S84" s="57">
        <f>Loss_67.5y!S74*S$16</f>
        <v>23730.451675570668</v>
      </c>
      <c r="T84" s="57">
        <f>Loss_67.5y!T74*T$16</f>
        <v>23167.314230208838</v>
      </c>
      <c r="U84" s="57">
        <f>Loss_67.5y!U74*U$16</f>
        <v>20734.822729480329</v>
      </c>
      <c r="V84" s="57">
        <f>Loss_67.5y!V74*V$16</f>
        <v>24121.661000485674</v>
      </c>
      <c r="W84" s="57">
        <f>Loss_67.5y!W74*W$16</f>
        <v>14748.907236522584</v>
      </c>
      <c r="X84" s="57">
        <f>Loss_67.5y!X74*X$16</f>
        <v>21907.236522583778</v>
      </c>
      <c r="Y84" s="57">
        <f>Loss_67.5y!Y74*Y$16</f>
        <v>15904.079650315685</v>
      </c>
      <c r="Z84" s="57">
        <f>Loss_67.5y!Z74*Z$16</f>
        <v>15771.733851384168</v>
      </c>
      <c r="AA84" s="57">
        <f>Loss_67.5y!AA74*AA$16</f>
        <v>12775.862068965518</v>
      </c>
      <c r="AB84" s="57">
        <f>Loss_67.5y!AB74*AB$16</f>
        <v>11963.574550752792</v>
      </c>
      <c r="AC84" s="57">
        <f>Loss_67.5y!AC74*AC$16</f>
        <v>11660.757649344341</v>
      </c>
      <c r="AD84" s="57">
        <f>Loss_67.5y!AD74*AD$16</f>
        <v>7608.3050024283639</v>
      </c>
      <c r="AE84" s="57">
        <f>Loss_67.5y!AE74*AE$16</f>
        <v>9343.8562408936377</v>
      </c>
      <c r="AF84" s="57">
        <f>Loss_67.5y!AF74*AF$16</f>
        <v>55676.542010684796</v>
      </c>
    </row>
    <row r="85" spans="1:32" x14ac:dyDescent="0.15">
      <c r="A85" s="57">
        <f>Loss_32.5y!A75</f>
        <v>67</v>
      </c>
      <c r="B85" s="57">
        <f>Loss_67.5y!B75*B$16</f>
        <v>0</v>
      </c>
      <c r="C85" s="57">
        <f>Loss_67.5y!C75*C$16</f>
        <v>0</v>
      </c>
      <c r="D85" s="57">
        <f>Loss_67.5y!D75*D$16</f>
        <v>0</v>
      </c>
      <c r="E85" s="57">
        <f>Loss_67.5y!E75*E$16</f>
        <v>0</v>
      </c>
      <c r="F85" s="57">
        <f>Loss_67.5y!F75*F$16</f>
        <v>0</v>
      </c>
      <c r="G85" s="57">
        <f>Loss_67.5y!G75*G$16</f>
        <v>0</v>
      </c>
      <c r="H85" s="57">
        <f>Loss_67.5y!H75*H$16</f>
        <v>0</v>
      </c>
      <c r="I85" s="57">
        <f>Loss_67.5y!I75*I$16</f>
        <v>0</v>
      </c>
      <c r="J85" s="57">
        <f>Loss_67.5y!J75*J$16</f>
        <v>0</v>
      </c>
      <c r="K85" s="57">
        <f>Loss_67.5y!K75*K$16</f>
        <v>0</v>
      </c>
      <c r="L85" s="57">
        <f>Loss_67.5y!L75*L$16</f>
        <v>0</v>
      </c>
      <c r="M85" s="57">
        <f>Loss_67.5y!M75*M$16</f>
        <v>0</v>
      </c>
      <c r="N85" s="57">
        <f>Loss_67.5y!N75*N$16</f>
        <v>4176.5420106847987</v>
      </c>
      <c r="O85" s="57">
        <f>Loss_67.5y!O75*O$16</f>
        <v>7272.7051966974259</v>
      </c>
      <c r="P85" s="57">
        <f>Loss_67.5y!P75*P$16</f>
        <v>13121.175327829043</v>
      </c>
      <c r="Q85" s="57">
        <f>Loss_67.5y!Q75*Q$16</f>
        <v>15170.228266148617</v>
      </c>
      <c r="R85" s="57">
        <f>Loss_67.5y!R75*R$16</f>
        <v>15700.825643516271</v>
      </c>
      <c r="S85" s="57">
        <f>Loss_67.5y!S75*S$16</f>
        <v>23730.451675570668</v>
      </c>
      <c r="T85" s="57">
        <f>Loss_67.5y!T75*T$16</f>
        <v>23167.314230208838</v>
      </c>
      <c r="U85" s="57">
        <f>Loss_67.5y!U75*U$16</f>
        <v>20734.822729480329</v>
      </c>
      <c r="V85" s="57">
        <f>Loss_67.5y!V75*V$16</f>
        <v>24121.661000485674</v>
      </c>
      <c r="W85" s="57">
        <f>Loss_67.5y!W75*W$16</f>
        <v>14748.907236522584</v>
      </c>
      <c r="X85" s="57">
        <f>Loss_67.5y!X75*X$16</f>
        <v>21907.236522583778</v>
      </c>
      <c r="Y85" s="57">
        <f>Loss_67.5y!Y75*Y$16</f>
        <v>15904.079650315685</v>
      </c>
      <c r="Z85" s="57">
        <f>Loss_67.5y!Z75*Z$16</f>
        <v>15771.733851384168</v>
      </c>
      <c r="AA85" s="57">
        <f>Loss_67.5y!AA75*AA$16</f>
        <v>12775.862068965518</v>
      </c>
      <c r="AB85" s="57">
        <f>Loss_67.5y!AB75*AB$16</f>
        <v>11963.574550752792</v>
      </c>
      <c r="AC85" s="57">
        <f>Loss_67.5y!AC75*AC$16</f>
        <v>11660.757649344341</v>
      </c>
      <c r="AD85" s="57">
        <f>Loss_67.5y!AD75*AD$16</f>
        <v>7608.3050024283639</v>
      </c>
      <c r="AE85" s="57">
        <f>Loss_67.5y!AE75*AE$16</f>
        <v>9343.8562408936377</v>
      </c>
      <c r="AF85" s="57">
        <f>Loss_67.5y!AF75*AF$16</f>
        <v>55676.542010684796</v>
      </c>
    </row>
    <row r="86" spans="1:32" x14ac:dyDescent="0.15">
      <c r="A86" s="57">
        <f>Loss_32.5y!A76</f>
        <v>68</v>
      </c>
      <c r="B86" s="57">
        <f>Loss_67.5y!B76*B$16</f>
        <v>0</v>
      </c>
      <c r="C86" s="57">
        <f>Loss_67.5y!C76*C$16</f>
        <v>0</v>
      </c>
      <c r="D86" s="57">
        <f>Loss_67.5y!D76*D$16</f>
        <v>0</v>
      </c>
      <c r="E86" s="57">
        <f>Loss_67.5y!E76*E$16</f>
        <v>0</v>
      </c>
      <c r="F86" s="57">
        <f>Loss_67.5y!F76*F$16</f>
        <v>0</v>
      </c>
      <c r="G86" s="57">
        <f>Loss_67.5y!G76*G$16</f>
        <v>0</v>
      </c>
      <c r="H86" s="57">
        <f>Loss_67.5y!H76*H$16</f>
        <v>0</v>
      </c>
      <c r="I86" s="57">
        <f>Loss_67.5y!I76*I$16</f>
        <v>0</v>
      </c>
      <c r="J86" s="57">
        <f>Loss_67.5y!J76*J$16</f>
        <v>0</v>
      </c>
      <c r="K86" s="57">
        <f>Loss_67.5y!K76*K$16</f>
        <v>0</v>
      </c>
      <c r="L86" s="57">
        <f>Loss_67.5y!L76*L$16</f>
        <v>0</v>
      </c>
      <c r="M86" s="57">
        <f>Loss_67.5y!M76*M$16</f>
        <v>0</v>
      </c>
      <c r="N86" s="57">
        <f>Loss_67.5y!N76*N$16</f>
        <v>4176.5420106847987</v>
      </c>
      <c r="O86" s="57">
        <f>Loss_67.5y!O76*O$16</f>
        <v>7272.7051966974259</v>
      </c>
      <c r="P86" s="57">
        <f>Loss_67.5y!P76*P$16</f>
        <v>13121.175327829043</v>
      </c>
      <c r="Q86" s="57">
        <f>Loss_67.5y!Q76*Q$16</f>
        <v>15170.228266148617</v>
      </c>
      <c r="R86" s="57">
        <f>Loss_67.5y!R76*R$16</f>
        <v>15700.825643516271</v>
      </c>
      <c r="S86" s="57">
        <f>Loss_67.5y!S76*S$16</f>
        <v>23730.451675570668</v>
      </c>
      <c r="T86" s="57">
        <f>Loss_67.5y!T76*T$16</f>
        <v>23167.314230208838</v>
      </c>
      <c r="U86" s="57">
        <f>Loss_67.5y!U76*U$16</f>
        <v>20734.822729480329</v>
      </c>
      <c r="V86" s="57">
        <f>Loss_67.5y!V76*V$16</f>
        <v>24121.661000485674</v>
      </c>
      <c r="W86" s="57">
        <f>Loss_67.5y!W76*W$16</f>
        <v>14748.907236522584</v>
      </c>
      <c r="X86" s="57">
        <f>Loss_67.5y!X76*X$16</f>
        <v>21907.236522583778</v>
      </c>
      <c r="Y86" s="57">
        <f>Loss_67.5y!Y76*Y$16</f>
        <v>15904.079650315685</v>
      </c>
      <c r="Z86" s="57">
        <f>Loss_67.5y!Z76*Z$16</f>
        <v>15771.733851384168</v>
      </c>
      <c r="AA86" s="57">
        <f>Loss_67.5y!AA76*AA$16</f>
        <v>12775.862068965518</v>
      </c>
      <c r="AB86" s="57">
        <f>Loss_67.5y!AB76*AB$16</f>
        <v>11963.574550752792</v>
      </c>
      <c r="AC86" s="57">
        <f>Loss_67.5y!AC76*AC$16</f>
        <v>11660.757649344341</v>
      </c>
      <c r="AD86" s="57">
        <f>Loss_67.5y!AD76*AD$16</f>
        <v>7608.3050024283639</v>
      </c>
      <c r="AE86" s="57">
        <f>Loss_67.5y!AE76*AE$16</f>
        <v>9343.8562408936377</v>
      </c>
      <c r="AF86" s="57">
        <f>Loss_67.5y!AF76*AF$16</f>
        <v>55676.542010684796</v>
      </c>
    </row>
    <row r="87" spans="1:32" x14ac:dyDescent="0.15">
      <c r="A87" s="57">
        <f>Loss_32.5y!A77</f>
        <v>69</v>
      </c>
      <c r="B87" s="57">
        <f>Loss_67.5y!B77*B$16</f>
        <v>0</v>
      </c>
      <c r="C87" s="57">
        <f>Loss_67.5y!C77*C$16</f>
        <v>0</v>
      </c>
      <c r="D87" s="57">
        <f>Loss_67.5y!D77*D$16</f>
        <v>0</v>
      </c>
      <c r="E87" s="57">
        <f>Loss_67.5y!E77*E$16</f>
        <v>0</v>
      </c>
      <c r="F87" s="57">
        <f>Loss_67.5y!F77*F$16</f>
        <v>0</v>
      </c>
      <c r="G87" s="57">
        <f>Loss_67.5y!G77*G$16</f>
        <v>0</v>
      </c>
      <c r="H87" s="57">
        <f>Loss_67.5y!H77*H$16</f>
        <v>0</v>
      </c>
      <c r="I87" s="57">
        <f>Loss_67.5y!I77*I$16</f>
        <v>0</v>
      </c>
      <c r="J87" s="57">
        <f>Loss_67.5y!J77*J$16</f>
        <v>0</v>
      </c>
      <c r="K87" s="57">
        <f>Loss_67.5y!K77*K$16</f>
        <v>0</v>
      </c>
      <c r="L87" s="57">
        <f>Loss_67.5y!L77*L$16</f>
        <v>0</v>
      </c>
      <c r="M87" s="57">
        <f>Loss_67.5y!M77*M$16</f>
        <v>0</v>
      </c>
      <c r="N87" s="57">
        <f>Loss_67.5y!N77*N$16</f>
        <v>4176.5420106847987</v>
      </c>
      <c r="O87" s="57">
        <f>Loss_67.5y!O77*O$16</f>
        <v>7272.7051966974259</v>
      </c>
      <c r="P87" s="57">
        <f>Loss_67.5y!P77*P$16</f>
        <v>13121.175327829043</v>
      </c>
      <c r="Q87" s="57">
        <f>Loss_67.5y!Q77*Q$16</f>
        <v>15170.228266148617</v>
      </c>
      <c r="R87" s="57">
        <f>Loss_67.5y!R77*R$16</f>
        <v>15700.825643516271</v>
      </c>
      <c r="S87" s="57">
        <f>Loss_67.5y!S77*S$16</f>
        <v>23730.451675570668</v>
      </c>
      <c r="T87" s="57">
        <f>Loss_67.5y!T77*T$16</f>
        <v>23167.314230208838</v>
      </c>
      <c r="U87" s="57">
        <f>Loss_67.5y!U77*U$16</f>
        <v>20734.822729480329</v>
      </c>
      <c r="V87" s="57">
        <f>Loss_67.5y!V77*V$16</f>
        <v>24121.661000485674</v>
      </c>
      <c r="W87" s="57">
        <f>Loss_67.5y!W77*W$16</f>
        <v>14748.907236522584</v>
      </c>
      <c r="X87" s="57">
        <f>Loss_67.5y!X77*X$16</f>
        <v>21907.236522583778</v>
      </c>
      <c r="Y87" s="57">
        <f>Loss_67.5y!Y77*Y$16</f>
        <v>15904.079650315685</v>
      </c>
      <c r="Z87" s="57">
        <f>Loss_67.5y!Z77*Z$16</f>
        <v>15771.733851384168</v>
      </c>
      <c r="AA87" s="57">
        <f>Loss_67.5y!AA77*AA$16</f>
        <v>12775.862068965518</v>
      </c>
      <c r="AB87" s="57">
        <f>Loss_67.5y!AB77*AB$16</f>
        <v>11963.574550752792</v>
      </c>
      <c r="AC87" s="57">
        <f>Loss_67.5y!AC77*AC$16</f>
        <v>11660.757649344341</v>
      </c>
      <c r="AD87" s="57">
        <f>Loss_67.5y!AD77*AD$16</f>
        <v>7608.3050024283639</v>
      </c>
      <c r="AE87" s="57">
        <f>Loss_67.5y!AE77*AE$16</f>
        <v>9343.8562408936377</v>
      </c>
      <c r="AF87" s="57">
        <f>Loss_67.5y!AF77*AF$16</f>
        <v>55676.542010684796</v>
      </c>
    </row>
    <row r="88" spans="1:32" x14ac:dyDescent="0.15">
      <c r="A88" s="57">
        <f>Loss_32.5y!A78</f>
        <v>70</v>
      </c>
      <c r="B88" s="57">
        <f>Loss_67.5y!B78*B$16</f>
        <v>0</v>
      </c>
      <c r="C88" s="57">
        <f>Loss_67.5y!C78*C$16</f>
        <v>0</v>
      </c>
      <c r="D88" s="57">
        <f>Loss_67.5y!D78*D$16</f>
        <v>0</v>
      </c>
      <c r="E88" s="57">
        <f>Loss_67.5y!E78*E$16</f>
        <v>0</v>
      </c>
      <c r="F88" s="57">
        <f>Loss_67.5y!F78*F$16</f>
        <v>0</v>
      </c>
      <c r="G88" s="57">
        <f>Loss_67.5y!G78*G$16</f>
        <v>0</v>
      </c>
      <c r="H88" s="57">
        <f>Loss_67.5y!H78*H$16</f>
        <v>0</v>
      </c>
      <c r="I88" s="57">
        <f>Loss_67.5y!I78*I$16</f>
        <v>0</v>
      </c>
      <c r="J88" s="57">
        <f>Loss_67.5y!J78*J$16</f>
        <v>0</v>
      </c>
      <c r="K88" s="57">
        <f>Loss_67.5y!K78*K$16</f>
        <v>0</v>
      </c>
      <c r="L88" s="57">
        <f>Loss_67.5y!L78*L$16</f>
        <v>0</v>
      </c>
      <c r="M88" s="57">
        <f>Loss_67.5y!M78*M$16</f>
        <v>0</v>
      </c>
      <c r="N88" s="57">
        <f>Loss_67.5y!N78*N$16</f>
        <v>4176.5420106847987</v>
      </c>
      <c r="O88" s="57">
        <f>Loss_67.5y!O78*O$16</f>
        <v>7272.7051966974259</v>
      </c>
      <c r="P88" s="57">
        <f>Loss_67.5y!P78*P$16</f>
        <v>13121.175327829043</v>
      </c>
      <c r="Q88" s="57">
        <f>Loss_67.5y!Q78*Q$16</f>
        <v>15170.228266148617</v>
      </c>
      <c r="R88" s="57">
        <f>Loss_67.5y!R78*R$16</f>
        <v>15700.825643516271</v>
      </c>
      <c r="S88" s="57">
        <f>Loss_67.5y!S78*S$16</f>
        <v>23730.451675570668</v>
      </c>
      <c r="T88" s="57">
        <f>Loss_67.5y!T78*T$16</f>
        <v>23167.314230208838</v>
      </c>
      <c r="U88" s="57">
        <f>Loss_67.5y!U78*U$16</f>
        <v>20734.822729480329</v>
      </c>
      <c r="V88" s="57">
        <f>Loss_67.5y!V78*V$16</f>
        <v>24121.661000485674</v>
      </c>
      <c r="W88" s="57">
        <f>Loss_67.5y!W78*W$16</f>
        <v>14748.907236522584</v>
      </c>
      <c r="X88" s="57">
        <f>Loss_67.5y!X78*X$16</f>
        <v>21907.236522583778</v>
      </c>
      <c r="Y88" s="57">
        <f>Loss_67.5y!Y78*Y$16</f>
        <v>15904.079650315685</v>
      </c>
      <c r="Z88" s="57">
        <f>Loss_67.5y!Z78*Z$16</f>
        <v>15771.733851384168</v>
      </c>
      <c r="AA88" s="57">
        <f>Loss_67.5y!AA78*AA$16</f>
        <v>12775.862068965518</v>
      </c>
      <c r="AB88" s="57">
        <f>Loss_67.5y!AB78*AB$16</f>
        <v>11963.574550752792</v>
      </c>
      <c r="AC88" s="57">
        <f>Loss_67.5y!AC78*AC$16</f>
        <v>11660.757649344341</v>
      </c>
      <c r="AD88" s="57">
        <f>Loss_67.5y!AD78*AD$16</f>
        <v>7608.3050024283639</v>
      </c>
      <c r="AE88" s="57">
        <f>Loss_67.5y!AE78*AE$16</f>
        <v>9343.8562408936377</v>
      </c>
      <c r="AF88" s="57">
        <f>Loss_67.5y!AF78*AF$16</f>
        <v>55676.542010684796</v>
      </c>
    </row>
    <row r="89" spans="1:32" x14ac:dyDescent="0.15">
      <c r="A89" s="57">
        <f>Loss_32.5y!A79</f>
        <v>71</v>
      </c>
      <c r="B89" s="57">
        <f>Loss_67.5y!B79*B$16</f>
        <v>0</v>
      </c>
      <c r="C89" s="57">
        <f>Loss_67.5y!C79*C$16</f>
        <v>0</v>
      </c>
      <c r="D89" s="57">
        <f>Loss_67.5y!D79*D$16</f>
        <v>0</v>
      </c>
      <c r="E89" s="57">
        <f>Loss_67.5y!E79*E$16</f>
        <v>0</v>
      </c>
      <c r="F89" s="57">
        <f>Loss_67.5y!F79*F$16</f>
        <v>0</v>
      </c>
      <c r="G89" s="57">
        <f>Loss_67.5y!G79*G$16</f>
        <v>0</v>
      </c>
      <c r="H89" s="57">
        <f>Loss_67.5y!H79*H$16</f>
        <v>0</v>
      </c>
      <c r="I89" s="57">
        <f>Loss_67.5y!I79*I$16</f>
        <v>0</v>
      </c>
      <c r="J89" s="57">
        <f>Loss_67.5y!J79*J$16</f>
        <v>0</v>
      </c>
      <c r="K89" s="57">
        <f>Loss_67.5y!K79*K$16</f>
        <v>0</v>
      </c>
      <c r="L89" s="57">
        <f>Loss_67.5y!L79*L$16</f>
        <v>0</v>
      </c>
      <c r="M89" s="57">
        <f>Loss_67.5y!M79*M$16</f>
        <v>0</v>
      </c>
      <c r="N89" s="57">
        <f>Loss_67.5y!N79*N$16</f>
        <v>4176.5420106847987</v>
      </c>
      <c r="O89" s="57">
        <f>Loss_67.5y!O79*O$16</f>
        <v>7272.7051966974259</v>
      </c>
      <c r="P89" s="57">
        <f>Loss_67.5y!P79*P$16</f>
        <v>13121.175327829043</v>
      </c>
      <c r="Q89" s="57">
        <f>Loss_67.5y!Q79*Q$16</f>
        <v>15170.228266148617</v>
      </c>
      <c r="R89" s="57">
        <f>Loss_67.5y!R79*R$16</f>
        <v>15700.825643516271</v>
      </c>
      <c r="S89" s="57">
        <f>Loss_67.5y!S79*S$16</f>
        <v>23730.451675570668</v>
      </c>
      <c r="T89" s="57">
        <f>Loss_67.5y!T79*T$16</f>
        <v>23167.314230208838</v>
      </c>
      <c r="U89" s="57">
        <f>Loss_67.5y!U79*U$16</f>
        <v>20734.822729480329</v>
      </c>
      <c r="V89" s="57">
        <f>Loss_67.5y!V79*V$16</f>
        <v>24121.661000485674</v>
      </c>
      <c r="W89" s="57">
        <f>Loss_67.5y!W79*W$16</f>
        <v>14748.907236522584</v>
      </c>
      <c r="X89" s="57">
        <f>Loss_67.5y!X79*X$16</f>
        <v>21907.236522583778</v>
      </c>
      <c r="Y89" s="57">
        <f>Loss_67.5y!Y79*Y$16</f>
        <v>15904.079650315685</v>
      </c>
      <c r="Z89" s="57">
        <f>Loss_67.5y!Z79*Z$16</f>
        <v>15771.733851384168</v>
      </c>
      <c r="AA89" s="57">
        <f>Loss_67.5y!AA79*AA$16</f>
        <v>12775.862068965518</v>
      </c>
      <c r="AB89" s="57">
        <f>Loss_67.5y!AB79*AB$16</f>
        <v>11963.574550752792</v>
      </c>
      <c r="AC89" s="57">
        <f>Loss_67.5y!AC79*AC$16</f>
        <v>11660.757649344341</v>
      </c>
      <c r="AD89" s="57">
        <f>Loss_67.5y!AD79*AD$16</f>
        <v>7608.3050024283639</v>
      </c>
      <c r="AE89" s="57">
        <f>Loss_67.5y!AE79*AE$16</f>
        <v>9343.8562408936377</v>
      </c>
      <c r="AF89" s="57">
        <f>Loss_67.5y!AF79*AF$16</f>
        <v>55676.542010684796</v>
      </c>
    </row>
    <row r="90" spans="1:32" x14ac:dyDescent="0.15">
      <c r="A90" s="57">
        <f>Loss_32.5y!A80</f>
        <v>72</v>
      </c>
      <c r="B90" s="57">
        <f>Loss_67.5y!B80*B$16</f>
        <v>0</v>
      </c>
      <c r="C90" s="57">
        <f>Loss_67.5y!C80*C$16</f>
        <v>0</v>
      </c>
      <c r="D90" s="57">
        <f>Loss_67.5y!D80*D$16</f>
        <v>0</v>
      </c>
      <c r="E90" s="57">
        <f>Loss_67.5y!E80*E$16</f>
        <v>0</v>
      </c>
      <c r="F90" s="57">
        <f>Loss_67.5y!F80*F$16</f>
        <v>0</v>
      </c>
      <c r="G90" s="57">
        <f>Loss_67.5y!G80*G$16</f>
        <v>0</v>
      </c>
      <c r="H90" s="57">
        <f>Loss_67.5y!H80*H$16</f>
        <v>0</v>
      </c>
      <c r="I90" s="57">
        <f>Loss_67.5y!I80*I$16</f>
        <v>0</v>
      </c>
      <c r="J90" s="57">
        <f>Loss_67.5y!J80*J$16</f>
        <v>0</v>
      </c>
      <c r="K90" s="57">
        <f>Loss_67.5y!K80*K$16</f>
        <v>0</v>
      </c>
      <c r="L90" s="57">
        <f>Loss_67.5y!L80*L$16</f>
        <v>0</v>
      </c>
      <c r="M90" s="57">
        <f>Loss_67.5y!M80*M$16</f>
        <v>0</v>
      </c>
      <c r="N90" s="57">
        <f>Loss_67.5y!N80*N$16</f>
        <v>4176.5420106847987</v>
      </c>
      <c r="O90" s="57">
        <f>Loss_67.5y!O80*O$16</f>
        <v>7272.7051966974259</v>
      </c>
      <c r="P90" s="57">
        <f>Loss_67.5y!P80*P$16</f>
        <v>13121.175327829043</v>
      </c>
      <c r="Q90" s="57">
        <f>Loss_67.5y!Q80*Q$16</f>
        <v>15170.228266148617</v>
      </c>
      <c r="R90" s="57">
        <f>Loss_67.5y!R80*R$16</f>
        <v>15700.825643516271</v>
      </c>
      <c r="S90" s="57">
        <f>Loss_67.5y!S80*S$16</f>
        <v>23730.451675570668</v>
      </c>
      <c r="T90" s="57">
        <f>Loss_67.5y!T80*T$16</f>
        <v>23167.314230208838</v>
      </c>
      <c r="U90" s="57">
        <f>Loss_67.5y!U80*U$16</f>
        <v>20734.822729480329</v>
      </c>
      <c r="V90" s="57">
        <f>Loss_67.5y!V80*V$16</f>
        <v>24121.661000485674</v>
      </c>
      <c r="W90" s="57">
        <f>Loss_67.5y!W80*W$16</f>
        <v>14748.907236522584</v>
      </c>
      <c r="X90" s="57">
        <f>Loss_67.5y!X80*X$16</f>
        <v>21907.236522583778</v>
      </c>
      <c r="Y90" s="57">
        <f>Loss_67.5y!Y80*Y$16</f>
        <v>15904.079650315685</v>
      </c>
      <c r="Z90" s="57">
        <f>Loss_67.5y!Z80*Z$16</f>
        <v>15771.733851384168</v>
      </c>
      <c r="AA90" s="57">
        <f>Loss_67.5y!AA80*AA$16</f>
        <v>12775.862068965518</v>
      </c>
      <c r="AB90" s="57">
        <f>Loss_67.5y!AB80*AB$16</f>
        <v>11963.574550752792</v>
      </c>
      <c r="AC90" s="57">
        <f>Loss_67.5y!AC80*AC$16</f>
        <v>11660.757649344341</v>
      </c>
      <c r="AD90" s="57">
        <f>Loss_67.5y!AD80*AD$16</f>
        <v>7608.3050024283639</v>
      </c>
      <c r="AE90" s="57">
        <f>Loss_67.5y!AE80*AE$16</f>
        <v>9343.8562408936377</v>
      </c>
      <c r="AF90" s="57">
        <f>Loss_67.5y!AF80*AF$16</f>
        <v>55676.542010684796</v>
      </c>
    </row>
    <row r="91" spans="1:32" x14ac:dyDescent="0.15">
      <c r="A91" s="57">
        <f>Loss_32.5y!A81</f>
        <v>73</v>
      </c>
      <c r="B91" s="57">
        <f>Loss_67.5y!B81*B$16</f>
        <v>0</v>
      </c>
      <c r="C91" s="57">
        <f>Loss_67.5y!C81*C$16</f>
        <v>0</v>
      </c>
      <c r="D91" s="57">
        <f>Loss_67.5y!D81*D$16</f>
        <v>0</v>
      </c>
      <c r="E91" s="57">
        <f>Loss_67.5y!E81*E$16</f>
        <v>0</v>
      </c>
      <c r="F91" s="57">
        <f>Loss_67.5y!F81*F$16</f>
        <v>0</v>
      </c>
      <c r="G91" s="57">
        <f>Loss_67.5y!G81*G$16</f>
        <v>0</v>
      </c>
      <c r="H91" s="57">
        <f>Loss_67.5y!H81*H$16</f>
        <v>0</v>
      </c>
      <c r="I91" s="57">
        <f>Loss_67.5y!I81*I$16</f>
        <v>0</v>
      </c>
      <c r="J91" s="57">
        <f>Loss_67.5y!J81*J$16</f>
        <v>0</v>
      </c>
      <c r="K91" s="57">
        <f>Loss_67.5y!K81*K$16</f>
        <v>0</v>
      </c>
      <c r="L91" s="57">
        <f>Loss_67.5y!L81*L$16</f>
        <v>0</v>
      </c>
      <c r="M91" s="57">
        <f>Loss_67.5y!M81*M$16</f>
        <v>0</v>
      </c>
      <c r="N91" s="57">
        <f>Loss_67.5y!N81*N$16</f>
        <v>4176.5420106847987</v>
      </c>
      <c r="O91" s="57">
        <f>Loss_67.5y!O81*O$16</f>
        <v>7272.7051966974259</v>
      </c>
      <c r="P91" s="57">
        <f>Loss_67.5y!P81*P$16</f>
        <v>13121.175327829043</v>
      </c>
      <c r="Q91" s="57">
        <f>Loss_67.5y!Q81*Q$16</f>
        <v>15170.228266148617</v>
      </c>
      <c r="R91" s="57">
        <f>Loss_67.5y!R81*R$16</f>
        <v>15700.825643516271</v>
      </c>
      <c r="S91" s="57">
        <f>Loss_67.5y!S81*S$16</f>
        <v>23730.451675570668</v>
      </c>
      <c r="T91" s="57">
        <f>Loss_67.5y!T81*T$16</f>
        <v>23167.314230208838</v>
      </c>
      <c r="U91" s="57">
        <f>Loss_67.5y!U81*U$16</f>
        <v>20734.822729480329</v>
      </c>
      <c r="V91" s="57">
        <f>Loss_67.5y!V81*V$16</f>
        <v>24121.661000485674</v>
      </c>
      <c r="W91" s="57">
        <f>Loss_67.5y!W81*W$16</f>
        <v>14748.907236522584</v>
      </c>
      <c r="X91" s="57">
        <f>Loss_67.5y!X81*X$16</f>
        <v>21907.236522583778</v>
      </c>
      <c r="Y91" s="57">
        <f>Loss_67.5y!Y81*Y$16</f>
        <v>15904.079650315685</v>
      </c>
      <c r="Z91" s="57">
        <f>Loss_67.5y!Z81*Z$16</f>
        <v>15771.733851384168</v>
      </c>
      <c r="AA91" s="57">
        <f>Loss_67.5y!AA81*AA$16</f>
        <v>12775.862068965518</v>
      </c>
      <c r="AB91" s="57">
        <f>Loss_67.5y!AB81*AB$16</f>
        <v>11963.574550752792</v>
      </c>
      <c r="AC91" s="57">
        <f>Loss_67.5y!AC81*AC$16</f>
        <v>11660.757649344341</v>
      </c>
      <c r="AD91" s="57">
        <f>Loss_67.5y!AD81*AD$16</f>
        <v>7608.3050024283639</v>
      </c>
      <c r="AE91" s="57">
        <f>Loss_67.5y!AE81*AE$16</f>
        <v>9343.8562408936377</v>
      </c>
      <c r="AF91" s="57">
        <f>Loss_67.5y!AF81*AF$16</f>
        <v>55676.542010684796</v>
      </c>
    </row>
    <row r="92" spans="1:32" x14ac:dyDescent="0.15">
      <c r="A92" s="57">
        <f>Loss_32.5y!A82</f>
        <v>74</v>
      </c>
      <c r="B92" s="57">
        <f>Loss_67.5y!B82*B$16</f>
        <v>0</v>
      </c>
      <c r="C92" s="57">
        <f>Loss_67.5y!C82*C$16</f>
        <v>0</v>
      </c>
      <c r="D92" s="57">
        <f>Loss_67.5y!D82*D$16</f>
        <v>0</v>
      </c>
      <c r="E92" s="57">
        <f>Loss_67.5y!E82*E$16</f>
        <v>0</v>
      </c>
      <c r="F92" s="57">
        <f>Loss_67.5y!F82*F$16</f>
        <v>0</v>
      </c>
      <c r="G92" s="57">
        <f>Loss_67.5y!G82*G$16</f>
        <v>0</v>
      </c>
      <c r="H92" s="57">
        <f>Loss_67.5y!H82*H$16</f>
        <v>0</v>
      </c>
      <c r="I92" s="57">
        <f>Loss_67.5y!I82*I$16</f>
        <v>0</v>
      </c>
      <c r="J92" s="57">
        <f>Loss_67.5y!J82*J$16</f>
        <v>0</v>
      </c>
      <c r="K92" s="57">
        <f>Loss_67.5y!K82*K$16</f>
        <v>0</v>
      </c>
      <c r="L92" s="57">
        <f>Loss_67.5y!L82*L$16</f>
        <v>0</v>
      </c>
      <c r="M92" s="57">
        <f>Loss_67.5y!M82*M$16</f>
        <v>0</v>
      </c>
      <c r="N92" s="57">
        <f>Loss_67.5y!N82*N$16</f>
        <v>4176.5420106847987</v>
      </c>
      <c r="O92" s="57">
        <f>Loss_67.5y!O82*O$16</f>
        <v>7272.7051966974259</v>
      </c>
      <c r="P92" s="57">
        <f>Loss_67.5y!P82*P$16</f>
        <v>13121.175327829043</v>
      </c>
      <c r="Q92" s="57">
        <f>Loss_67.5y!Q82*Q$16</f>
        <v>15170.228266148617</v>
      </c>
      <c r="R92" s="57">
        <f>Loss_67.5y!R82*R$16</f>
        <v>15700.825643516271</v>
      </c>
      <c r="S92" s="57">
        <f>Loss_67.5y!S82*S$16</f>
        <v>23730.451675570668</v>
      </c>
      <c r="T92" s="57">
        <f>Loss_67.5y!T82*T$16</f>
        <v>23167.314230208838</v>
      </c>
      <c r="U92" s="57">
        <f>Loss_67.5y!U82*U$16</f>
        <v>20734.822729480329</v>
      </c>
      <c r="V92" s="57">
        <f>Loss_67.5y!V82*V$16</f>
        <v>24121.661000485674</v>
      </c>
      <c r="W92" s="57">
        <f>Loss_67.5y!W82*W$16</f>
        <v>14748.907236522584</v>
      </c>
      <c r="X92" s="57">
        <f>Loss_67.5y!X82*X$16</f>
        <v>21907.236522583778</v>
      </c>
      <c r="Y92" s="57">
        <f>Loss_67.5y!Y82*Y$16</f>
        <v>15904.079650315685</v>
      </c>
      <c r="Z92" s="57">
        <f>Loss_67.5y!Z82*Z$16</f>
        <v>15771.733851384168</v>
      </c>
      <c r="AA92" s="57">
        <f>Loss_67.5y!AA82*AA$16</f>
        <v>12775.862068965518</v>
      </c>
      <c r="AB92" s="57">
        <f>Loss_67.5y!AB82*AB$16</f>
        <v>11963.574550752792</v>
      </c>
      <c r="AC92" s="57">
        <f>Loss_67.5y!AC82*AC$16</f>
        <v>11660.757649344341</v>
      </c>
      <c r="AD92" s="57">
        <f>Loss_67.5y!AD82*AD$16</f>
        <v>7608.3050024283639</v>
      </c>
      <c r="AE92" s="57">
        <f>Loss_67.5y!AE82*AE$16</f>
        <v>9343.8562408936377</v>
      </c>
      <c r="AF92" s="57">
        <f>Loss_67.5y!AF82*AF$16</f>
        <v>55676.542010684796</v>
      </c>
    </row>
    <row r="93" spans="1:32" x14ac:dyDescent="0.15">
      <c r="A93" s="57">
        <f>Loss_32.5y!A83</f>
        <v>75</v>
      </c>
      <c r="B93" s="57">
        <f>Loss_67.5y!B83*B$16</f>
        <v>0</v>
      </c>
      <c r="C93" s="57">
        <f>Loss_67.5y!C83*C$16</f>
        <v>0</v>
      </c>
      <c r="D93" s="57">
        <f>Loss_67.5y!D83*D$16</f>
        <v>0</v>
      </c>
      <c r="E93" s="57">
        <f>Loss_67.5y!E83*E$16</f>
        <v>0</v>
      </c>
      <c r="F93" s="57">
        <f>Loss_67.5y!F83*F$16</f>
        <v>0</v>
      </c>
      <c r="G93" s="57">
        <f>Loss_67.5y!G83*G$16</f>
        <v>0</v>
      </c>
      <c r="H93" s="57">
        <f>Loss_67.5y!H83*H$16</f>
        <v>0</v>
      </c>
      <c r="I93" s="57">
        <f>Loss_67.5y!I83*I$16</f>
        <v>0</v>
      </c>
      <c r="J93" s="57">
        <f>Loss_67.5y!J83*J$16</f>
        <v>0</v>
      </c>
      <c r="K93" s="57">
        <f>Loss_67.5y!K83*K$16</f>
        <v>0</v>
      </c>
      <c r="L93" s="57">
        <f>Loss_67.5y!L83*L$16</f>
        <v>0</v>
      </c>
      <c r="M93" s="57">
        <f>Loss_67.5y!M83*M$16</f>
        <v>0</v>
      </c>
      <c r="N93" s="57">
        <f>Loss_67.5y!N83*N$16</f>
        <v>4176.5420106847987</v>
      </c>
      <c r="O93" s="57">
        <f>Loss_67.5y!O83*O$16</f>
        <v>7272.7051966974259</v>
      </c>
      <c r="P93" s="57">
        <f>Loss_67.5y!P83*P$16</f>
        <v>13121.175327829043</v>
      </c>
      <c r="Q93" s="57">
        <f>Loss_67.5y!Q83*Q$16</f>
        <v>15170.228266148617</v>
      </c>
      <c r="R93" s="57">
        <f>Loss_67.5y!R83*R$16</f>
        <v>15700.825643516271</v>
      </c>
      <c r="S93" s="57">
        <f>Loss_67.5y!S83*S$16</f>
        <v>23730.451675570668</v>
      </c>
      <c r="T93" s="57">
        <f>Loss_67.5y!T83*T$16</f>
        <v>23167.314230208838</v>
      </c>
      <c r="U93" s="57">
        <f>Loss_67.5y!U83*U$16</f>
        <v>20734.822729480329</v>
      </c>
      <c r="V93" s="57">
        <f>Loss_67.5y!V83*V$16</f>
        <v>24121.661000485674</v>
      </c>
      <c r="W93" s="57">
        <f>Loss_67.5y!W83*W$16</f>
        <v>14748.907236522584</v>
      </c>
      <c r="X93" s="57">
        <f>Loss_67.5y!X83*X$16</f>
        <v>21907.236522583778</v>
      </c>
      <c r="Y93" s="57">
        <f>Loss_67.5y!Y83*Y$16</f>
        <v>15904.079650315685</v>
      </c>
      <c r="Z93" s="57">
        <f>Loss_67.5y!Z83*Z$16</f>
        <v>15771.733851384168</v>
      </c>
      <c r="AA93" s="57">
        <f>Loss_67.5y!AA83*AA$16</f>
        <v>12775.862068965518</v>
      </c>
      <c r="AB93" s="57">
        <f>Loss_67.5y!AB83*AB$16</f>
        <v>11963.574550752792</v>
      </c>
      <c r="AC93" s="57">
        <f>Loss_67.5y!AC83*AC$16</f>
        <v>11660.757649344341</v>
      </c>
      <c r="AD93" s="57">
        <f>Loss_67.5y!AD83*AD$16</f>
        <v>7608.3050024283639</v>
      </c>
      <c r="AE93" s="57">
        <f>Loss_67.5y!AE83*AE$16</f>
        <v>9343.8562408936377</v>
      </c>
      <c r="AF93" s="57">
        <f>Loss_67.5y!AF83*AF$16</f>
        <v>55676.542010684796</v>
      </c>
    </row>
    <row r="94" spans="1:32" x14ac:dyDescent="0.15">
      <c r="A94" s="57">
        <f>Loss_32.5y!A84</f>
        <v>76</v>
      </c>
      <c r="B94" s="57">
        <f>Loss_67.5y!B84*B$16</f>
        <v>0</v>
      </c>
      <c r="C94" s="57">
        <f>Loss_67.5y!C84*C$16</f>
        <v>0</v>
      </c>
      <c r="D94" s="57">
        <f>Loss_67.5y!D84*D$16</f>
        <v>0</v>
      </c>
      <c r="E94" s="57">
        <f>Loss_67.5y!E84*E$16</f>
        <v>0</v>
      </c>
      <c r="F94" s="57">
        <f>Loss_67.5y!F84*F$16</f>
        <v>0</v>
      </c>
      <c r="G94" s="57">
        <f>Loss_67.5y!G84*G$16</f>
        <v>0</v>
      </c>
      <c r="H94" s="57">
        <f>Loss_67.5y!H84*H$16</f>
        <v>0</v>
      </c>
      <c r="I94" s="57">
        <f>Loss_67.5y!I84*I$16</f>
        <v>0</v>
      </c>
      <c r="J94" s="57">
        <f>Loss_67.5y!J84*J$16</f>
        <v>0</v>
      </c>
      <c r="K94" s="57">
        <f>Loss_67.5y!K84*K$16</f>
        <v>0</v>
      </c>
      <c r="L94" s="57">
        <f>Loss_67.5y!L84*L$16</f>
        <v>0</v>
      </c>
      <c r="M94" s="57">
        <f>Loss_67.5y!M84*M$16</f>
        <v>0</v>
      </c>
      <c r="N94" s="57">
        <f>Loss_67.5y!N84*N$16</f>
        <v>4176.5420106847987</v>
      </c>
      <c r="O94" s="57">
        <f>Loss_67.5y!O84*O$16</f>
        <v>7272.7051966974259</v>
      </c>
      <c r="P94" s="57">
        <f>Loss_67.5y!P84*P$16</f>
        <v>13121.175327829043</v>
      </c>
      <c r="Q94" s="57">
        <f>Loss_67.5y!Q84*Q$16</f>
        <v>15170.228266148617</v>
      </c>
      <c r="R94" s="57">
        <f>Loss_67.5y!R84*R$16</f>
        <v>15700.825643516271</v>
      </c>
      <c r="S94" s="57">
        <f>Loss_67.5y!S84*S$16</f>
        <v>23730.451675570668</v>
      </c>
      <c r="T94" s="57">
        <f>Loss_67.5y!T84*T$16</f>
        <v>23167.314230208838</v>
      </c>
      <c r="U94" s="57">
        <f>Loss_67.5y!U84*U$16</f>
        <v>20734.822729480329</v>
      </c>
      <c r="V94" s="57">
        <f>Loss_67.5y!V84*V$16</f>
        <v>24121.661000485674</v>
      </c>
      <c r="W94" s="57">
        <f>Loss_67.5y!W84*W$16</f>
        <v>14748.907236522584</v>
      </c>
      <c r="X94" s="57">
        <f>Loss_67.5y!X84*X$16</f>
        <v>21907.236522583778</v>
      </c>
      <c r="Y94" s="57">
        <f>Loss_67.5y!Y84*Y$16</f>
        <v>15904.079650315685</v>
      </c>
      <c r="Z94" s="57">
        <f>Loss_67.5y!Z84*Z$16</f>
        <v>15771.733851384168</v>
      </c>
      <c r="AA94" s="57">
        <f>Loss_67.5y!AA84*AA$16</f>
        <v>12775.862068965518</v>
      </c>
      <c r="AB94" s="57">
        <f>Loss_67.5y!AB84*AB$16</f>
        <v>11963.574550752792</v>
      </c>
      <c r="AC94" s="57">
        <f>Loss_67.5y!AC84*AC$16</f>
        <v>11660.757649344341</v>
      </c>
      <c r="AD94" s="57">
        <f>Loss_67.5y!AD84*AD$16</f>
        <v>7608.3050024283639</v>
      </c>
      <c r="AE94" s="57">
        <f>Loss_67.5y!AE84*AE$16</f>
        <v>9343.8562408936377</v>
      </c>
      <c r="AF94" s="57">
        <f>Loss_67.5y!AF84*AF$16</f>
        <v>55676.542010684796</v>
      </c>
    </row>
    <row r="95" spans="1:32" x14ac:dyDescent="0.15">
      <c r="A95" s="57">
        <f>Loss_32.5y!A85</f>
        <v>77</v>
      </c>
      <c r="B95" s="57">
        <f>Loss_67.5y!B85*B$16</f>
        <v>0</v>
      </c>
      <c r="C95" s="57">
        <f>Loss_67.5y!C85*C$16</f>
        <v>0</v>
      </c>
      <c r="D95" s="57">
        <f>Loss_67.5y!D85*D$16</f>
        <v>0</v>
      </c>
      <c r="E95" s="57">
        <f>Loss_67.5y!E85*E$16</f>
        <v>0</v>
      </c>
      <c r="F95" s="57">
        <f>Loss_67.5y!F85*F$16</f>
        <v>0</v>
      </c>
      <c r="G95" s="57">
        <f>Loss_67.5y!G85*G$16</f>
        <v>0</v>
      </c>
      <c r="H95" s="57">
        <f>Loss_67.5y!H85*H$16</f>
        <v>0</v>
      </c>
      <c r="I95" s="57">
        <f>Loss_67.5y!I85*I$16</f>
        <v>0</v>
      </c>
      <c r="J95" s="57">
        <f>Loss_67.5y!J85*J$16</f>
        <v>0</v>
      </c>
      <c r="K95" s="57">
        <f>Loss_67.5y!K85*K$16</f>
        <v>0</v>
      </c>
      <c r="L95" s="57">
        <f>Loss_67.5y!L85*L$16</f>
        <v>0</v>
      </c>
      <c r="M95" s="57">
        <f>Loss_67.5y!M85*M$16</f>
        <v>0</v>
      </c>
      <c r="N95" s="57">
        <f>Loss_67.5y!N85*N$16</f>
        <v>4176.5420106847987</v>
      </c>
      <c r="O95" s="57">
        <f>Loss_67.5y!O85*O$16</f>
        <v>7272.7051966974259</v>
      </c>
      <c r="P95" s="57">
        <f>Loss_67.5y!P85*P$16</f>
        <v>13121.175327829043</v>
      </c>
      <c r="Q95" s="57">
        <f>Loss_67.5y!Q85*Q$16</f>
        <v>15170.228266148617</v>
      </c>
      <c r="R95" s="57">
        <f>Loss_67.5y!R85*R$16</f>
        <v>15700.825643516271</v>
      </c>
      <c r="S95" s="57">
        <f>Loss_67.5y!S85*S$16</f>
        <v>23730.451675570668</v>
      </c>
      <c r="T95" s="57">
        <f>Loss_67.5y!T85*T$16</f>
        <v>23167.314230208838</v>
      </c>
      <c r="U95" s="57">
        <f>Loss_67.5y!U85*U$16</f>
        <v>20734.822729480329</v>
      </c>
      <c r="V95" s="57">
        <f>Loss_67.5y!V85*V$16</f>
        <v>24121.661000485674</v>
      </c>
      <c r="W95" s="57">
        <f>Loss_67.5y!W85*W$16</f>
        <v>14748.907236522584</v>
      </c>
      <c r="X95" s="57">
        <f>Loss_67.5y!X85*X$16</f>
        <v>21907.236522583778</v>
      </c>
      <c r="Y95" s="57">
        <f>Loss_67.5y!Y85*Y$16</f>
        <v>15904.079650315685</v>
      </c>
      <c r="Z95" s="57">
        <f>Loss_67.5y!Z85*Z$16</f>
        <v>15771.733851384168</v>
      </c>
      <c r="AA95" s="57">
        <f>Loss_67.5y!AA85*AA$16</f>
        <v>12775.862068965518</v>
      </c>
      <c r="AB95" s="57">
        <f>Loss_67.5y!AB85*AB$16</f>
        <v>11963.574550752792</v>
      </c>
      <c r="AC95" s="57">
        <f>Loss_67.5y!AC85*AC$16</f>
        <v>11660.757649344341</v>
      </c>
      <c r="AD95" s="57">
        <f>Loss_67.5y!AD85*AD$16</f>
        <v>7608.3050024283639</v>
      </c>
      <c r="AE95" s="57">
        <f>Loss_67.5y!AE85*AE$16</f>
        <v>9343.8562408936377</v>
      </c>
      <c r="AF95" s="57">
        <f>Loss_67.5y!AF85*AF$16</f>
        <v>55676.542010684796</v>
      </c>
    </row>
    <row r="96" spans="1:32" x14ac:dyDescent="0.15">
      <c r="A96" s="57">
        <f>Loss_32.5y!A86</f>
        <v>78</v>
      </c>
      <c r="B96" s="57">
        <f>Loss_67.5y!B86*B$16</f>
        <v>0</v>
      </c>
      <c r="C96" s="57">
        <f>Loss_67.5y!C86*C$16</f>
        <v>0</v>
      </c>
      <c r="D96" s="57">
        <f>Loss_67.5y!D86*D$16</f>
        <v>0</v>
      </c>
      <c r="E96" s="57">
        <f>Loss_67.5y!E86*E$16</f>
        <v>0</v>
      </c>
      <c r="F96" s="57">
        <f>Loss_67.5y!F86*F$16</f>
        <v>0</v>
      </c>
      <c r="G96" s="57">
        <f>Loss_67.5y!G86*G$16</f>
        <v>0</v>
      </c>
      <c r="H96" s="57">
        <f>Loss_67.5y!H86*H$16</f>
        <v>0</v>
      </c>
      <c r="I96" s="57">
        <f>Loss_67.5y!I86*I$16</f>
        <v>0</v>
      </c>
      <c r="J96" s="57">
        <f>Loss_67.5y!J86*J$16</f>
        <v>0</v>
      </c>
      <c r="K96" s="57">
        <f>Loss_67.5y!K86*K$16</f>
        <v>0</v>
      </c>
      <c r="L96" s="57">
        <f>Loss_67.5y!L86*L$16</f>
        <v>0</v>
      </c>
      <c r="M96" s="57">
        <f>Loss_67.5y!M86*M$16</f>
        <v>0</v>
      </c>
      <c r="N96" s="57">
        <f>Loss_67.5y!N86*N$16</f>
        <v>4176.5420106847987</v>
      </c>
      <c r="O96" s="57">
        <f>Loss_67.5y!O86*O$16</f>
        <v>7272.7051966974259</v>
      </c>
      <c r="P96" s="57">
        <f>Loss_67.5y!P86*P$16</f>
        <v>13121.175327829043</v>
      </c>
      <c r="Q96" s="57">
        <f>Loss_67.5y!Q86*Q$16</f>
        <v>15170.228266148617</v>
      </c>
      <c r="R96" s="57">
        <f>Loss_67.5y!R86*R$16</f>
        <v>15700.825643516271</v>
      </c>
      <c r="S96" s="57">
        <f>Loss_67.5y!S86*S$16</f>
        <v>23730.451675570668</v>
      </c>
      <c r="T96" s="57">
        <f>Loss_67.5y!T86*T$16</f>
        <v>23167.314230208838</v>
      </c>
      <c r="U96" s="57">
        <f>Loss_67.5y!U86*U$16</f>
        <v>20734.822729480329</v>
      </c>
      <c r="V96" s="57">
        <f>Loss_67.5y!V86*V$16</f>
        <v>24121.661000485674</v>
      </c>
      <c r="W96" s="57">
        <f>Loss_67.5y!W86*W$16</f>
        <v>14748.907236522584</v>
      </c>
      <c r="X96" s="57">
        <f>Loss_67.5y!X86*X$16</f>
        <v>21907.236522583778</v>
      </c>
      <c r="Y96" s="57">
        <f>Loss_67.5y!Y86*Y$16</f>
        <v>15904.079650315685</v>
      </c>
      <c r="Z96" s="57">
        <f>Loss_67.5y!Z86*Z$16</f>
        <v>15771.733851384168</v>
      </c>
      <c r="AA96" s="57">
        <f>Loss_67.5y!AA86*AA$16</f>
        <v>12775.862068965518</v>
      </c>
      <c r="AB96" s="57">
        <f>Loss_67.5y!AB86*AB$16</f>
        <v>11963.574550752792</v>
      </c>
      <c r="AC96" s="57">
        <f>Loss_67.5y!AC86*AC$16</f>
        <v>11660.757649344341</v>
      </c>
      <c r="AD96" s="57">
        <f>Loss_67.5y!AD86*AD$16</f>
        <v>7608.3050024283639</v>
      </c>
      <c r="AE96" s="57">
        <f>Loss_67.5y!AE86*AE$16</f>
        <v>9343.8562408936377</v>
      </c>
      <c r="AF96" s="57">
        <f>Loss_67.5y!AF86*AF$16</f>
        <v>55676.542010684796</v>
      </c>
    </row>
    <row r="97" spans="1:32" x14ac:dyDescent="0.15">
      <c r="A97" s="57">
        <f>Loss_32.5y!A87</f>
        <v>79</v>
      </c>
      <c r="B97" s="57">
        <f>Loss_67.5y!B87*B$16</f>
        <v>0</v>
      </c>
      <c r="C97" s="57">
        <f>Loss_67.5y!C87*C$16</f>
        <v>0</v>
      </c>
      <c r="D97" s="57">
        <f>Loss_67.5y!D87*D$16</f>
        <v>0</v>
      </c>
      <c r="E97" s="57">
        <f>Loss_67.5y!E87*E$16</f>
        <v>0</v>
      </c>
      <c r="F97" s="57">
        <f>Loss_67.5y!F87*F$16</f>
        <v>0</v>
      </c>
      <c r="G97" s="57">
        <f>Loss_67.5y!G87*G$16</f>
        <v>0</v>
      </c>
      <c r="H97" s="57">
        <f>Loss_67.5y!H87*H$16</f>
        <v>0</v>
      </c>
      <c r="I97" s="57">
        <f>Loss_67.5y!I87*I$16</f>
        <v>0</v>
      </c>
      <c r="J97" s="57">
        <f>Loss_67.5y!J87*J$16</f>
        <v>0</v>
      </c>
      <c r="K97" s="57">
        <f>Loss_67.5y!K87*K$16</f>
        <v>0</v>
      </c>
      <c r="L97" s="57">
        <f>Loss_67.5y!L87*L$16</f>
        <v>0</v>
      </c>
      <c r="M97" s="57">
        <f>Loss_67.5y!M87*M$16</f>
        <v>0</v>
      </c>
      <c r="N97" s="57">
        <f>Loss_67.5y!N87*N$16</f>
        <v>4176.5420106847987</v>
      </c>
      <c r="O97" s="57">
        <f>Loss_67.5y!O87*O$16</f>
        <v>7272.7051966974259</v>
      </c>
      <c r="P97" s="57">
        <f>Loss_67.5y!P87*P$16</f>
        <v>13121.175327829043</v>
      </c>
      <c r="Q97" s="57">
        <f>Loss_67.5y!Q87*Q$16</f>
        <v>15170.228266148617</v>
      </c>
      <c r="R97" s="57">
        <f>Loss_67.5y!R87*R$16</f>
        <v>15700.825643516271</v>
      </c>
      <c r="S97" s="57">
        <f>Loss_67.5y!S87*S$16</f>
        <v>23730.451675570668</v>
      </c>
      <c r="T97" s="57">
        <f>Loss_67.5y!T87*T$16</f>
        <v>23167.314230208838</v>
      </c>
      <c r="U97" s="57">
        <f>Loss_67.5y!U87*U$16</f>
        <v>20734.822729480329</v>
      </c>
      <c r="V97" s="57">
        <f>Loss_67.5y!V87*V$16</f>
        <v>24121.661000485674</v>
      </c>
      <c r="W97" s="57">
        <f>Loss_67.5y!W87*W$16</f>
        <v>14748.907236522584</v>
      </c>
      <c r="X97" s="57">
        <f>Loss_67.5y!X87*X$16</f>
        <v>21907.236522583778</v>
      </c>
      <c r="Y97" s="57">
        <f>Loss_67.5y!Y87*Y$16</f>
        <v>15904.079650315685</v>
      </c>
      <c r="Z97" s="57">
        <f>Loss_67.5y!Z87*Z$16</f>
        <v>15771.733851384168</v>
      </c>
      <c r="AA97" s="57">
        <f>Loss_67.5y!AA87*AA$16</f>
        <v>12775.862068965518</v>
      </c>
      <c r="AB97" s="57">
        <f>Loss_67.5y!AB87*AB$16</f>
        <v>11963.574550752792</v>
      </c>
      <c r="AC97" s="57">
        <f>Loss_67.5y!AC87*AC$16</f>
        <v>11660.757649344341</v>
      </c>
      <c r="AD97" s="57">
        <f>Loss_67.5y!AD87*AD$16</f>
        <v>7608.3050024283639</v>
      </c>
      <c r="AE97" s="57">
        <f>Loss_67.5y!AE87*AE$16</f>
        <v>9343.8562408936377</v>
      </c>
      <c r="AF97" s="57">
        <f>Loss_67.5y!AF87*AF$16</f>
        <v>55676.542010684796</v>
      </c>
    </row>
    <row r="98" spans="1:32" x14ac:dyDescent="0.15">
      <c r="A98" s="57">
        <f>Loss_32.5y!A88</f>
        <v>80</v>
      </c>
      <c r="B98" s="57">
        <f>Loss_67.5y!B88*B$16</f>
        <v>0</v>
      </c>
      <c r="C98" s="57">
        <f>Loss_67.5y!C88*C$16</f>
        <v>0</v>
      </c>
      <c r="D98" s="57">
        <f>Loss_67.5y!D88*D$16</f>
        <v>0</v>
      </c>
      <c r="E98" s="57">
        <f>Loss_67.5y!E88*E$16</f>
        <v>0</v>
      </c>
      <c r="F98" s="57">
        <f>Loss_67.5y!F88*F$16</f>
        <v>0</v>
      </c>
      <c r="G98" s="57">
        <f>Loss_67.5y!G88*G$16</f>
        <v>0</v>
      </c>
      <c r="H98" s="57">
        <f>Loss_67.5y!H88*H$16</f>
        <v>0</v>
      </c>
      <c r="I98" s="57">
        <f>Loss_67.5y!I88*I$16</f>
        <v>0</v>
      </c>
      <c r="J98" s="57">
        <f>Loss_67.5y!J88*J$16</f>
        <v>0</v>
      </c>
      <c r="K98" s="57">
        <f>Loss_67.5y!K88*K$16</f>
        <v>0</v>
      </c>
      <c r="L98" s="57">
        <f>Loss_67.5y!L88*L$16</f>
        <v>0</v>
      </c>
      <c r="M98" s="57">
        <f>Loss_67.5y!M88*M$16</f>
        <v>0</v>
      </c>
      <c r="N98" s="57">
        <f>Loss_67.5y!N88*N$16</f>
        <v>4176.5420106847987</v>
      </c>
      <c r="O98" s="57">
        <f>Loss_67.5y!O88*O$16</f>
        <v>7272.7051966974259</v>
      </c>
      <c r="P98" s="57">
        <f>Loss_67.5y!P88*P$16</f>
        <v>13121.175327829043</v>
      </c>
      <c r="Q98" s="57">
        <f>Loss_67.5y!Q88*Q$16</f>
        <v>15170.228266148617</v>
      </c>
      <c r="R98" s="57">
        <f>Loss_67.5y!R88*R$16</f>
        <v>15700.825643516271</v>
      </c>
      <c r="S98" s="57">
        <f>Loss_67.5y!S88*S$16</f>
        <v>23730.451675570668</v>
      </c>
      <c r="T98" s="57">
        <f>Loss_67.5y!T88*T$16</f>
        <v>23167.314230208838</v>
      </c>
      <c r="U98" s="57">
        <f>Loss_67.5y!U88*U$16</f>
        <v>20734.822729480329</v>
      </c>
      <c r="V98" s="57">
        <f>Loss_67.5y!V88*V$16</f>
        <v>24121.661000485674</v>
      </c>
      <c r="W98" s="57">
        <f>Loss_67.5y!W88*W$16</f>
        <v>14748.907236522584</v>
      </c>
      <c r="X98" s="57">
        <f>Loss_67.5y!X88*X$16</f>
        <v>21907.236522583778</v>
      </c>
      <c r="Y98" s="57">
        <f>Loss_67.5y!Y88*Y$16</f>
        <v>15904.079650315685</v>
      </c>
      <c r="Z98" s="57">
        <f>Loss_67.5y!Z88*Z$16</f>
        <v>15771.733851384168</v>
      </c>
      <c r="AA98" s="57">
        <f>Loss_67.5y!AA88*AA$16</f>
        <v>12775.862068965518</v>
      </c>
      <c r="AB98" s="57">
        <f>Loss_67.5y!AB88*AB$16</f>
        <v>11963.574550752792</v>
      </c>
      <c r="AC98" s="57">
        <f>Loss_67.5y!AC88*AC$16</f>
        <v>11660.757649344341</v>
      </c>
      <c r="AD98" s="57">
        <f>Loss_67.5y!AD88*AD$16</f>
        <v>7608.3050024283639</v>
      </c>
      <c r="AE98" s="57">
        <f>Loss_67.5y!AE88*AE$16</f>
        <v>9343.8562408936377</v>
      </c>
      <c r="AF98" s="57">
        <f>Loss_67.5y!AF88*AF$16</f>
        <v>55676.542010684796</v>
      </c>
    </row>
    <row r="99" spans="1:32" x14ac:dyDescent="0.15">
      <c r="A99" s="57">
        <f>Loss_32.5y!A89</f>
        <v>81</v>
      </c>
      <c r="B99" s="57">
        <f>Loss_67.5y!B89*B$16</f>
        <v>0</v>
      </c>
      <c r="C99" s="57">
        <f>Loss_67.5y!C89*C$16</f>
        <v>0</v>
      </c>
      <c r="D99" s="57">
        <f>Loss_67.5y!D89*D$16</f>
        <v>0</v>
      </c>
      <c r="E99" s="57">
        <f>Loss_67.5y!E89*E$16</f>
        <v>0</v>
      </c>
      <c r="F99" s="57">
        <f>Loss_67.5y!F89*F$16</f>
        <v>0</v>
      </c>
      <c r="G99" s="57">
        <f>Loss_67.5y!G89*G$16</f>
        <v>0</v>
      </c>
      <c r="H99" s="57">
        <f>Loss_67.5y!H89*H$16</f>
        <v>0</v>
      </c>
      <c r="I99" s="57">
        <f>Loss_67.5y!I89*I$16</f>
        <v>0</v>
      </c>
      <c r="J99" s="57">
        <f>Loss_67.5y!J89*J$16</f>
        <v>0</v>
      </c>
      <c r="K99" s="57">
        <f>Loss_67.5y!K89*K$16</f>
        <v>0</v>
      </c>
      <c r="L99" s="57">
        <f>Loss_67.5y!L89*L$16</f>
        <v>0</v>
      </c>
      <c r="M99" s="57">
        <f>Loss_67.5y!M89*M$16</f>
        <v>0</v>
      </c>
      <c r="N99" s="57">
        <f>Loss_67.5y!N89*N$16</f>
        <v>4176.5420106847987</v>
      </c>
      <c r="O99" s="57">
        <f>Loss_67.5y!O89*O$16</f>
        <v>7272.7051966974259</v>
      </c>
      <c r="P99" s="57">
        <f>Loss_67.5y!P89*P$16</f>
        <v>13121.175327829043</v>
      </c>
      <c r="Q99" s="57">
        <f>Loss_67.5y!Q89*Q$16</f>
        <v>15170.228266148617</v>
      </c>
      <c r="R99" s="57">
        <f>Loss_67.5y!R89*R$16</f>
        <v>15700.825643516271</v>
      </c>
      <c r="S99" s="57">
        <f>Loss_67.5y!S89*S$16</f>
        <v>23730.451675570668</v>
      </c>
      <c r="T99" s="57">
        <f>Loss_67.5y!T89*T$16</f>
        <v>23167.314230208838</v>
      </c>
      <c r="U99" s="57">
        <f>Loss_67.5y!U89*U$16</f>
        <v>20734.822729480329</v>
      </c>
      <c r="V99" s="57">
        <f>Loss_67.5y!V89*V$16</f>
        <v>24121.661000485674</v>
      </c>
      <c r="W99" s="57">
        <f>Loss_67.5y!W89*W$16</f>
        <v>14748.907236522584</v>
      </c>
      <c r="X99" s="57">
        <f>Loss_67.5y!X89*X$16</f>
        <v>21907.236522583778</v>
      </c>
      <c r="Y99" s="57">
        <f>Loss_67.5y!Y89*Y$16</f>
        <v>15904.079650315685</v>
      </c>
      <c r="Z99" s="57">
        <f>Loss_67.5y!Z89*Z$16</f>
        <v>15771.733851384168</v>
      </c>
      <c r="AA99" s="57">
        <f>Loss_67.5y!AA89*AA$16</f>
        <v>12775.862068965518</v>
      </c>
      <c r="AB99" s="57">
        <f>Loss_67.5y!AB89*AB$16</f>
        <v>11963.574550752792</v>
      </c>
      <c r="AC99" s="57">
        <f>Loss_67.5y!AC89*AC$16</f>
        <v>11660.757649344341</v>
      </c>
      <c r="AD99" s="57">
        <f>Loss_67.5y!AD89*AD$16</f>
        <v>7608.3050024283639</v>
      </c>
      <c r="AE99" s="57">
        <f>Loss_67.5y!AE89*AE$16</f>
        <v>9343.8562408936377</v>
      </c>
      <c r="AF99" s="57">
        <f>Loss_67.5y!AF89*AF$16</f>
        <v>55676.542010684796</v>
      </c>
    </row>
    <row r="100" spans="1:32" x14ac:dyDescent="0.15">
      <c r="A100" s="57">
        <f>Loss_32.5y!A90</f>
        <v>82</v>
      </c>
      <c r="B100" s="57">
        <f>Loss_67.5y!B90*B$16</f>
        <v>0</v>
      </c>
      <c r="C100" s="57">
        <f>Loss_67.5y!C90*C$16</f>
        <v>0</v>
      </c>
      <c r="D100" s="57">
        <f>Loss_67.5y!D90*D$16</f>
        <v>0</v>
      </c>
      <c r="E100" s="57">
        <f>Loss_67.5y!E90*E$16</f>
        <v>0</v>
      </c>
      <c r="F100" s="57">
        <f>Loss_67.5y!F90*F$16</f>
        <v>0</v>
      </c>
      <c r="G100" s="57">
        <f>Loss_67.5y!G90*G$16</f>
        <v>0</v>
      </c>
      <c r="H100" s="57">
        <f>Loss_67.5y!H90*H$16</f>
        <v>0</v>
      </c>
      <c r="I100" s="57">
        <f>Loss_67.5y!I90*I$16</f>
        <v>0</v>
      </c>
      <c r="J100" s="57">
        <f>Loss_67.5y!J90*J$16</f>
        <v>0</v>
      </c>
      <c r="K100" s="57">
        <f>Loss_67.5y!K90*K$16</f>
        <v>0</v>
      </c>
      <c r="L100" s="57">
        <f>Loss_67.5y!L90*L$16</f>
        <v>0</v>
      </c>
      <c r="M100" s="57">
        <f>Loss_67.5y!M90*M$16</f>
        <v>0</v>
      </c>
      <c r="N100" s="57">
        <f>Loss_67.5y!N90*N$16</f>
        <v>4176.5420106847987</v>
      </c>
      <c r="O100" s="57">
        <f>Loss_67.5y!O90*O$16</f>
        <v>7272.7051966974259</v>
      </c>
      <c r="P100" s="57">
        <f>Loss_67.5y!P90*P$16</f>
        <v>13121.175327829043</v>
      </c>
      <c r="Q100" s="57">
        <f>Loss_67.5y!Q90*Q$16</f>
        <v>15170.228266148617</v>
      </c>
      <c r="R100" s="57">
        <f>Loss_67.5y!R90*R$16</f>
        <v>15700.825643516271</v>
      </c>
      <c r="S100" s="57">
        <f>Loss_67.5y!S90*S$16</f>
        <v>23730.451675570668</v>
      </c>
      <c r="T100" s="57">
        <f>Loss_67.5y!T90*T$16</f>
        <v>23167.314230208838</v>
      </c>
      <c r="U100" s="57">
        <f>Loss_67.5y!U90*U$16</f>
        <v>20734.822729480329</v>
      </c>
      <c r="V100" s="57">
        <f>Loss_67.5y!V90*V$16</f>
        <v>24121.661000485674</v>
      </c>
      <c r="W100" s="57">
        <f>Loss_67.5y!W90*W$16</f>
        <v>14748.907236522584</v>
      </c>
      <c r="X100" s="57">
        <f>Loss_67.5y!X90*X$16</f>
        <v>21907.236522583778</v>
      </c>
      <c r="Y100" s="57">
        <f>Loss_67.5y!Y90*Y$16</f>
        <v>15904.079650315685</v>
      </c>
      <c r="Z100" s="57">
        <f>Loss_67.5y!Z90*Z$16</f>
        <v>15771.733851384168</v>
      </c>
      <c r="AA100" s="57">
        <f>Loss_67.5y!AA90*AA$16</f>
        <v>12775.862068965518</v>
      </c>
      <c r="AB100" s="57">
        <f>Loss_67.5y!AB90*AB$16</f>
        <v>11963.574550752792</v>
      </c>
      <c r="AC100" s="57">
        <f>Loss_67.5y!AC90*AC$16</f>
        <v>11660.757649344341</v>
      </c>
      <c r="AD100" s="57">
        <f>Loss_67.5y!AD90*AD$16</f>
        <v>7608.3050024283639</v>
      </c>
      <c r="AE100" s="57">
        <f>Loss_67.5y!AE90*AE$16</f>
        <v>9343.8562408936377</v>
      </c>
      <c r="AF100" s="57">
        <f>Loss_67.5y!AF90*AF$16</f>
        <v>55676.542010684796</v>
      </c>
    </row>
    <row r="101" spans="1:32" x14ac:dyDescent="0.15">
      <c r="A101" s="57">
        <f>Loss_32.5y!A91</f>
        <v>83</v>
      </c>
      <c r="B101" s="57">
        <f>Loss_67.5y!B91*B$16</f>
        <v>0</v>
      </c>
      <c r="C101" s="57">
        <f>Loss_67.5y!C91*C$16</f>
        <v>0</v>
      </c>
      <c r="D101" s="57">
        <f>Loss_67.5y!D91*D$16</f>
        <v>0</v>
      </c>
      <c r="E101" s="57">
        <f>Loss_67.5y!E91*E$16</f>
        <v>0</v>
      </c>
      <c r="F101" s="57">
        <f>Loss_67.5y!F91*F$16</f>
        <v>0</v>
      </c>
      <c r="G101" s="57">
        <f>Loss_67.5y!G91*G$16</f>
        <v>0</v>
      </c>
      <c r="H101" s="57">
        <f>Loss_67.5y!H91*H$16</f>
        <v>0</v>
      </c>
      <c r="I101" s="57">
        <f>Loss_67.5y!I91*I$16</f>
        <v>0</v>
      </c>
      <c r="J101" s="57">
        <f>Loss_67.5y!J91*J$16</f>
        <v>0</v>
      </c>
      <c r="K101" s="57">
        <f>Loss_67.5y!K91*K$16</f>
        <v>0</v>
      </c>
      <c r="L101" s="57">
        <f>Loss_67.5y!L91*L$16</f>
        <v>0</v>
      </c>
      <c r="M101" s="57">
        <f>Loss_67.5y!M91*M$16</f>
        <v>0</v>
      </c>
      <c r="N101" s="57">
        <f>Loss_67.5y!N91*N$16</f>
        <v>4176.5420106847987</v>
      </c>
      <c r="O101" s="57">
        <f>Loss_67.5y!O91*O$16</f>
        <v>7272.7051966974259</v>
      </c>
      <c r="P101" s="57">
        <f>Loss_67.5y!P91*P$16</f>
        <v>13121.175327829043</v>
      </c>
      <c r="Q101" s="57">
        <f>Loss_67.5y!Q91*Q$16</f>
        <v>15170.228266148617</v>
      </c>
      <c r="R101" s="57">
        <f>Loss_67.5y!R91*R$16</f>
        <v>15700.825643516271</v>
      </c>
      <c r="S101" s="57">
        <f>Loss_67.5y!S91*S$16</f>
        <v>23730.451675570668</v>
      </c>
      <c r="T101" s="57">
        <f>Loss_67.5y!T91*T$16</f>
        <v>23167.314230208838</v>
      </c>
      <c r="U101" s="57">
        <f>Loss_67.5y!U91*U$16</f>
        <v>20734.822729480329</v>
      </c>
      <c r="V101" s="57">
        <f>Loss_67.5y!V91*V$16</f>
        <v>24121.661000485674</v>
      </c>
      <c r="W101" s="57">
        <f>Loss_67.5y!W91*W$16</f>
        <v>14748.907236522584</v>
      </c>
      <c r="X101" s="57">
        <f>Loss_67.5y!X91*X$16</f>
        <v>21907.236522583778</v>
      </c>
      <c r="Y101" s="57">
        <f>Loss_67.5y!Y91*Y$16</f>
        <v>15904.079650315685</v>
      </c>
      <c r="Z101" s="57">
        <f>Loss_67.5y!Z91*Z$16</f>
        <v>15771.733851384168</v>
      </c>
      <c r="AA101" s="57">
        <f>Loss_67.5y!AA91*AA$16</f>
        <v>12775.862068965518</v>
      </c>
      <c r="AB101" s="57">
        <f>Loss_67.5y!AB91*AB$16</f>
        <v>11963.574550752792</v>
      </c>
      <c r="AC101" s="57">
        <f>Loss_67.5y!AC91*AC$16</f>
        <v>11660.757649344341</v>
      </c>
      <c r="AD101" s="57">
        <f>Loss_67.5y!AD91*AD$16</f>
        <v>7608.3050024283639</v>
      </c>
      <c r="AE101" s="57">
        <f>Loss_67.5y!AE91*AE$16</f>
        <v>9343.8562408936377</v>
      </c>
      <c r="AF101" s="57">
        <f>Loss_67.5y!AF91*AF$16</f>
        <v>55676.542010684796</v>
      </c>
    </row>
    <row r="102" spans="1:32" x14ac:dyDescent="0.15">
      <c r="A102" s="57">
        <f>Loss_32.5y!A92</f>
        <v>84</v>
      </c>
      <c r="B102" s="57">
        <f>Loss_67.5y!B92*B$16</f>
        <v>0</v>
      </c>
      <c r="C102" s="57">
        <f>Loss_67.5y!C92*C$16</f>
        <v>0</v>
      </c>
      <c r="D102" s="57">
        <f>Loss_67.5y!D92*D$16</f>
        <v>0</v>
      </c>
      <c r="E102" s="57">
        <f>Loss_67.5y!E92*E$16</f>
        <v>0</v>
      </c>
      <c r="F102" s="57">
        <f>Loss_67.5y!F92*F$16</f>
        <v>0</v>
      </c>
      <c r="G102" s="57">
        <f>Loss_67.5y!G92*G$16</f>
        <v>0</v>
      </c>
      <c r="H102" s="57">
        <f>Loss_67.5y!H92*H$16</f>
        <v>0</v>
      </c>
      <c r="I102" s="57">
        <f>Loss_67.5y!I92*I$16</f>
        <v>0</v>
      </c>
      <c r="J102" s="57">
        <f>Loss_67.5y!J92*J$16</f>
        <v>0</v>
      </c>
      <c r="K102" s="57">
        <f>Loss_67.5y!K92*K$16</f>
        <v>0</v>
      </c>
      <c r="L102" s="57">
        <f>Loss_67.5y!L92*L$16</f>
        <v>0</v>
      </c>
      <c r="M102" s="57">
        <f>Loss_67.5y!M92*M$16</f>
        <v>0</v>
      </c>
      <c r="N102" s="57">
        <f>Loss_67.5y!N92*N$16</f>
        <v>4176.5420106847987</v>
      </c>
      <c r="O102" s="57">
        <f>Loss_67.5y!O92*O$16</f>
        <v>7272.7051966974259</v>
      </c>
      <c r="P102" s="57">
        <f>Loss_67.5y!P92*P$16</f>
        <v>13121.175327829043</v>
      </c>
      <c r="Q102" s="57">
        <f>Loss_67.5y!Q92*Q$16</f>
        <v>15170.228266148617</v>
      </c>
      <c r="R102" s="57">
        <f>Loss_67.5y!R92*R$16</f>
        <v>15700.825643516271</v>
      </c>
      <c r="S102" s="57">
        <f>Loss_67.5y!S92*S$16</f>
        <v>23730.451675570668</v>
      </c>
      <c r="T102" s="57">
        <f>Loss_67.5y!T92*T$16</f>
        <v>23167.314230208838</v>
      </c>
      <c r="U102" s="57">
        <f>Loss_67.5y!U92*U$16</f>
        <v>20734.822729480329</v>
      </c>
      <c r="V102" s="57">
        <f>Loss_67.5y!V92*V$16</f>
        <v>24121.661000485674</v>
      </c>
      <c r="W102" s="57">
        <f>Loss_67.5y!W92*W$16</f>
        <v>14748.907236522584</v>
      </c>
      <c r="X102" s="57">
        <f>Loss_67.5y!X92*X$16</f>
        <v>21907.236522583778</v>
      </c>
      <c r="Y102" s="57">
        <f>Loss_67.5y!Y92*Y$16</f>
        <v>15904.079650315685</v>
      </c>
      <c r="Z102" s="57">
        <f>Loss_67.5y!Z92*Z$16</f>
        <v>15771.733851384168</v>
      </c>
      <c r="AA102" s="57">
        <f>Loss_67.5y!AA92*AA$16</f>
        <v>12775.862068965518</v>
      </c>
      <c r="AB102" s="57">
        <f>Loss_67.5y!AB92*AB$16</f>
        <v>11963.574550752792</v>
      </c>
      <c r="AC102" s="57">
        <f>Loss_67.5y!AC92*AC$16</f>
        <v>11660.757649344341</v>
      </c>
      <c r="AD102" s="57">
        <f>Loss_67.5y!AD92*AD$16</f>
        <v>7608.3050024283639</v>
      </c>
      <c r="AE102" s="57">
        <f>Loss_67.5y!AE92*AE$16</f>
        <v>9343.8562408936377</v>
      </c>
      <c r="AF102" s="57">
        <f>Loss_67.5y!AF92*AF$16</f>
        <v>55676.542010684796</v>
      </c>
    </row>
    <row r="103" spans="1:32" x14ac:dyDescent="0.15">
      <c r="A103" s="57">
        <f>Loss_32.5y!A93</f>
        <v>85</v>
      </c>
      <c r="B103" s="57">
        <f>Loss_67.5y!B93*B$16</f>
        <v>0</v>
      </c>
      <c r="C103" s="57">
        <f>Loss_67.5y!C93*C$16</f>
        <v>0</v>
      </c>
      <c r="D103" s="57">
        <f>Loss_67.5y!D93*D$16</f>
        <v>0</v>
      </c>
      <c r="E103" s="57">
        <f>Loss_67.5y!E93*E$16</f>
        <v>0</v>
      </c>
      <c r="F103" s="57">
        <f>Loss_67.5y!F93*F$16</f>
        <v>0</v>
      </c>
      <c r="G103" s="57">
        <f>Loss_67.5y!G93*G$16</f>
        <v>0</v>
      </c>
      <c r="H103" s="57">
        <f>Loss_67.5y!H93*H$16</f>
        <v>0</v>
      </c>
      <c r="I103" s="57">
        <f>Loss_67.5y!I93*I$16</f>
        <v>0</v>
      </c>
      <c r="J103" s="57">
        <f>Loss_67.5y!J93*J$16</f>
        <v>0</v>
      </c>
      <c r="K103" s="57">
        <f>Loss_67.5y!K93*K$16</f>
        <v>0</v>
      </c>
      <c r="L103" s="57">
        <f>Loss_67.5y!L93*L$16</f>
        <v>0</v>
      </c>
      <c r="M103" s="57">
        <f>Loss_67.5y!M93*M$16</f>
        <v>0</v>
      </c>
      <c r="N103" s="57">
        <f>Loss_67.5y!N93*N$16</f>
        <v>4176.5420106847987</v>
      </c>
      <c r="O103" s="57">
        <f>Loss_67.5y!O93*O$16</f>
        <v>7272.7051966974259</v>
      </c>
      <c r="P103" s="57">
        <f>Loss_67.5y!P93*P$16</f>
        <v>13121.175327829043</v>
      </c>
      <c r="Q103" s="57">
        <f>Loss_67.5y!Q93*Q$16</f>
        <v>15170.228266148617</v>
      </c>
      <c r="R103" s="57">
        <f>Loss_67.5y!R93*R$16</f>
        <v>15700.825643516271</v>
      </c>
      <c r="S103" s="57">
        <f>Loss_67.5y!S93*S$16</f>
        <v>23730.451675570668</v>
      </c>
      <c r="T103" s="57">
        <f>Loss_67.5y!T93*T$16</f>
        <v>23167.314230208838</v>
      </c>
      <c r="U103" s="57">
        <f>Loss_67.5y!U93*U$16</f>
        <v>20734.822729480329</v>
      </c>
      <c r="V103" s="57">
        <f>Loss_67.5y!V93*V$16</f>
        <v>24121.661000485674</v>
      </c>
      <c r="W103" s="57">
        <f>Loss_67.5y!W93*W$16</f>
        <v>14748.907236522584</v>
      </c>
      <c r="X103" s="57">
        <f>Loss_67.5y!X93*X$16</f>
        <v>21907.236522583778</v>
      </c>
      <c r="Y103" s="57">
        <f>Loss_67.5y!Y93*Y$16</f>
        <v>15904.079650315685</v>
      </c>
      <c r="Z103" s="57">
        <f>Loss_67.5y!Z93*Z$16</f>
        <v>15771.733851384168</v>
      </c>
      <c r="AA103" s="57">
        <f>Loss_67.5y!AA93*AA$16</f>
        <v>12775.862068965518</v>
      </c>
      <c r="AB103" s="57">
        <f>Loss_67.5y!AB93*AB$16</f>
        <v>11963.574550752792</v>
      </c>
      <c r="AC103" s="57">
        <f>Loss_67.5y!AC93*AC$16</f>
        <v>11660.757649344341</v>
      </c>
      <c r="AD103" s="57">
        <f>Loss_67.5y!AD93*AD$16</f>
        <v>7608.3050024283639</v>
      </c>
      <c r="AE103" s="57">
        <f>Loss_67.5y!AE93*AE$16</f>
        <v>9343.8562408936377</v>
      </c>
      <c r="AF103" s="57">
        <f>Loss_67.5y!AF93*AF$16</f>
        <v>55676.542010684796</v>
      </c>
    </row>
    <row r="104" spans="1:32" x14ac:dyDescent="0.15">
      <c r="A104" s="57">
        <f>Loss_32.5y!A94</f>
        <v>86</v>
      </c>
      <c r="B104" s="57">
        <f>Loss_67.5y!B94*B$16</f>
        <v>0</v>
      </c>
      <c r="C104" s="57">
        <f>Loss_67.5y!C94*C$16</f>
        <v>0</v>
      </c>
      <c r="D104" s="57">
        <f>Loss_67.5y!D94*D$16</f>
        <v>0</v>
      </c>
      <c r="E104" s="57">
        <f>Loss_67.5y!E94*E$16</f>
        <v>0</v>
      </c>
      <c r="F104" s="57">
        <f>Loss_67.5y!F94*F$16</f>
        <v>0</v>
      </c>
      <c r="G104" s="57">
        <f>Loss_67.5y!G94*G$16</f>
        <v>0</v>
      </c>
      <c r="H104" s="57">
        <f>Loss_67.5y!H94*H$16</f>
        <v>0</v>
      </c>
      <c r="I104" s="57">
        <f>Loss_67.5y!I94*I$16</f>
        <v>0</v>
      </c>
      <c r="J104" s="57">
        <f>Loss_67.5y!J94*J$16</f>
        <v>0</v>
      </c>
      <c r="K104" s="57">
        <f>Loss_67.5y!K94*K$16</f>
        <v>0</v>
      </c>
      <c r="L104" s="57">
        <f>Loss_67.5y!L94*L$16</f>
        <v>0</v>
      </c>
      <c r="M104" s="57">
        <f>Loss_67.5y!M94*M$16</f>
        <v>0</v>
      </c>
      <c r="N104" s="57">
        <f>Loss_67.5y!N94*N$16</f>
        <v>4176.5420106847987</v>
      </c>
      <c r="O104" s="57">
        <f>Loss_67.5y!O94*O$16</f>
        <v>7272.7051966974259</v>
      </c>
      <c r="P104" s="57">
        <f>Loss_67.5y!P94*P$16</f>
        <v>13121.175327829043</v>
      </c>
      <c r="Q104" s="57">
        <f>Loss_67.5y!Q94*Q$16</f>
        <v>15170.228266148617</v>
      </c>
      <c r="R104" s="57">
        <f>Loss_67.5y!R94*R$16</f>
        <v>15700.825643516271</v>
      </c>
      <c r="S104" s="57">
        <f>Loss_67.5y!S94*S$16</f>
        <v>23730.451675570668</v>
      </c>
      <c r="T104" s="57">
        <f>Loss_67.5y!T94*T$16</f>
        <v>23167.314230208838</v>
      </c>
      <c r="U104" s="57">
        <f>Loss_67.5y!U94*U$16</f>
        <v>20734.822729480329</v>
      </c>
      <c r="V104" s="57">
        <f>Loss_67.5y!V94*V$16</f>
        <v>24121.661000485674</v>
      </c>
      <c r="W104" s="57">
        <f>Loss_67.5y!W94*W$16</f>
        <v>14748.907236522584</v>
      </c>
      <c r="X104" s="57">
        <f>Loss_67.5y!X94*X$16</f>
        <v>21907.236522583778</v>
      </c>
      <c r="Y104" s="57">
        <f>Loss_67.5y!Y94*Y$16</f>
        <v>15904.079650315685</v>
      </c>
      <c r="Z104" s="57">
        <f>Loss_67.5y!Z94*Z$16</f>
        <v>15771.733851384168</v>
      </c>
      <c r="AA104" s="57">
        <f>Loss_67.5y!AA94*AA$16</f>
        <v>12775.862068965518</v>
      </c>
      <c r="AB104" s="57">
        <f>Loss_67.5y!AB94*AB$16</f>
        <v>11963.574550752792</v>
      </c>
      <c r="AC104" s="57">
        <f>Loss_67.5y!AC94*AC$16</f>
        <v>11660.757649344341</v>
      </c>
      <c r="AD104" s="57">
        <f>Loss_67.5y!AD94*AD$16</f>
        <v>7608.3050024283639</v>
      </c>
      <c r="AE104" s="57">
        <f>Loss_67.5y!AE94*AE$16</f>
        <v>9343.8562408936377</v>
      </c>
      <c r="AF104" s="57">
        <f>Loss_67.5y!AF94*AF$16</f>
        <v>55676.542010684796</v>
      </c>
    </row>
    <row r="105" spans="1:32" x14ac:dyDescent="0.15">
      <c r="A105" s="57">
        <f>Loss_32.5y!A95</f>
        <v>0</v>
      </c>
      <c r="B105" s="57">
        <f>Loss_67.5y!B95*B$16</f>
        <v>0</v>
      </c>
      <c r="C105" s="57">
        <f>Loss_67.5y!C95*C$16</f>
        <v>0</v>
      </c>
      <c r="D105" s="57">
        <f>Loss_67.5y!D95*D$16</f>
        <v>0</v>
      </c>
      <c r="E105" s="57">
        <f>Loss_67.5y!E95*E$16</f>
        <v>0</v>
      </c>
      <c r="F105" s="57">
        <f>Loss_67.5y!F95*F$16</f>
        <v>0</v>
      </c>
      <c r="G105" s="57">
        <f>Loss_67.5y!G95*G$16</f>
        <v>0</v>
      </c>
      <c r="H105" s="57">
        <f>Loss_67.5y!H95*H$16</f>
        <v>0</v>
      </c>
      <c r="I105" s="57">
        <f>Loss_67.5y!I95*I$16</f>
        <v>0</v>
      </c>
      <c r="J105" s="57">
        <f>Loss_67.5y!J95*J$16</f>
        <v>0</v>
      </c>
      <c r="K105" s="57">
        <f>Loss_67.5y!K95*K$16</f>
        <v>0</v>
      </c>
      <c r="L105" s="57">
        <f>Loss_67.5y!L95*L$16</f>
        <v>0</v>
      </c>
      <c r="M105" s="57">
        <f>Loss_67.5y!M95*M$16</f>
        <v>0</v>
      </c>
      <c r="N105" s="57">
        <f>Loss_67.5y!N95*N$16</f>
        <v>0</v>
      </c>
      <c r="O105" s="57">
        <f>Loss_67.5y!O95*O$16</f>
        <v>0</v>
      </c>
      <c r="P105" s="57">
        <f>Loss_67.5y!P95*P$16</f>
        <v>0</v>
      </c>
      <c r="Q105" s="57">
        <f>Loss_67.5y!Q95*Q$16</f>
        <v>0</v>
      </c>
      <c r="R105" s="57">
        <f>Loss_67.5y!R95*R$16</f>
        <v>0</v>
      </c>
      <c r="S105" s="57">
        <f>Loss_67.5y!S95*S$16</f>
        <v>0</v>
      </c>
      <c r="T105" s="57">
        <f>Loss_67.5y!T95*T$16</f>
        <v>0</v>
      </c>
      <c r="U105" s="57">
        <f>Loss_67.5y!U95*U$16</f>
        <v>0</v>
      </c>
      <c r="V105" s="57">
        <f>Loss_67.5y!V95*V$16</f>
        <v>0</v>
      </c>
      <c r="W105" s="57">
        <f>Loss_67.5y!W95*W$16</f>
        <v>0</v>
      </c>
      <c r="X105" s="57">
        <f>Loss_67.5y!X95*X$16</f>
        <v>0</v>
      </c>
      <c r="Y105" s="57">
        <f>Loss_67.5y!Y95*Y$16</f>
        <v>0</v>
      </c>
      <c r="Z105" s="57">
        <f>Loss_67.5y!Z95*Z$16</f>
        <v>0</v>
      </c>
      <c r="AA105" s="57">
        <f>Loss_67.5y!AA95*AA$16</f>
        <v>0</v>
      </c>
      <c r="AB105" s="57">
        <f>Loss_67.5y!AB95*AB$16</f>
        <v>0</v>
      </c>
      <c r="AC105" s="57">
        <f>Loss_67.5y!AC95*AC$16</f>
        <v>0</v>
      </c>
      <c r="AD105" s="57">
        <f>Loss_67.5y!AD95*AD$16</f>
        <v>0</v>
      </c>
      <c r="AE105" s="57">
        <f>Loss_67.5y!AE95*AE$16</f>
        <v>0</v>
      </c>
      <c r="AF105" s="57">
        <f>Loss_67.5y!AF95*AF$16</f>
        <v>0</v>
      </c>
    </row>
    <row r="106" spans="1:32" ht="14" x14ac:dyDescent="0.15">
      <c r="A106" s="57" t="str">
        <f>Loss_32.5y!A96</f>
        <v>UUK proposal DC</v>
      </c>
      <c r="B106" s="57">
        <f>Loss_67.5y!B96*B$16</f>
        <v>0</v>
      </c>
      <c r="C106" s="57">
        <f>Loss_67.5y!C96*C$16</f>
        <v>0</v>
      </c>
      <c r="D106" s="57">
        <f>Loss_67.5y!D96*D$16</f>
        <v>0</v>
      </c>
      <c r="E106" s="57">
        <f>Loss_67.5y!E96*E$16</f>
        <v>0</v>
      </c>
      <c r="F106" s="57">
        <f>Loss_67.5y!F96*F$16</f>
        <v>0</v>
      </c>
      <c r="G106" s="57">
        <f>Loss_67.5y!G96*G$16</f>
        <v>0</v>
      </c>
      <c r="H106" s="57">
        <f>Loss_67.5y!H96*H$16</f>
        <v>0</v>
      </c>
      <c r="I106" s="57">
        <f>Loss_67.5y!I96*I$16</f>
        <v>0</v>
      </c>
      <c r="J106" s="57">
        <f>Loss_67.5y!J96*J$16</f>
        <v>0</v>
      </c>
      <c r="K106" s="57">
        <f>Loss_67.5y!K96*K$16</f>
        <v>0</v>
      </c>
      <c r="L106" s="57">
        <f>Loss_67.5y!L96*L$16</f>
        <v>0</v>
      </c>
      <c r="M106" s="57">
        <f>Loss_67.5y!M96*M$16</f>
        <v>0</v>
      </c>
      <c r="N106" s="57">
        <f>Loss_67.5y!N96*N$16</f>
        <v>0</v>
      </c>
      <c r="O106" s="57">
        <f>Loss_67.5y!O96*O$16</f>
        <v>0</v>
      </c>
      <c r="P106" s="57">
        <f>Loss_67.5y!P96*P$16</f>
        <v>0</v>
      </c>
      <c r="Q106" s="57">
        <f>Loss_67.5y!Q96*Q$16</f>
        <v>0</v>
      </c>
      <c r="R106" s="57">
        <f>Loss_67.5y!R96*R$16</f>
        <v>0</v>
      </c>
      <c r="S106" s="57">
        <f>Loss_67.5y!S96*S$16</f>
        <v>0</v>
      </c>
      <c r="T106" s="57">
        <f>Loss_67.5y!T96*T$16</f>
        <v>0</v>
      </c>
      <c r="U106" s="57">
        <f>Loss_67.5y!U96*U$16</f>
        <v>0</v>
      </c>
      <c r="V106" s="57">
        <f>Loss_67.5y!V96*V$16</f>
        <v>0</v>
      </c>
      <c r="W106" s="57">
        <f>Loss_67.5y!W96*W$16</f>
        <v>0</v>
      </c>
      <c r="X106" s="57">
        <f>Loss_67.5y!X96*X$16</f>
        <v>0</v>
      </c>
      <c r="Y106" s="57">
        <f>Loss_67.5y!Y96*Y$16</f>
        <v>0</v>
      </c>
      <c r="Z106" s="57">
        <f>Loss_67.5y!Z96*Z$16</f>
        <v>0</v>
      </c>
      <c r="AA106" s="57">
        <f>Loss_67.5y!AA96*AA$16</f>
        <v>0</v>
      </c>
      <c r="AB106" s="57">
        <f>Loss_67.5y!AB96*AB$16</f>
        <v>0</v>
      </c>
      <c r="AC106" s="57">
        <f>Loss_67.5y!AC96*AC$16</f>
        <v>0</v>
      </c>
      <c r="AD106" s="57">
        <f>Loss_67.5y!AD96*AD$16</f>
        <v>0</v>
      </c>
      <c r="AE106" s="57">
        <f>Loss_67.5y!AE96*AE$16</f>
        <v>0</v>
      </c>
      <c r="AF106" s="57">
        <f>Loss_67.5y!AF96*AF$16</f>
        <v>0</v>
      </c>
    </row>
    <row r="107" spans="1:32" ht="14" x14ac:dyDescent="0.15">
      <c r="A107" s="57" t="str">
        <f>Loss_32.5y!A97</f>
        <v>Age in retirement</v>
      </c>
      <c r="B107" s="57">
        <f>Loss_67.5y!B97*B$16</f>
        <v>0</v>
      </c>
      <c r="C107" s="57">
        <f>Loss_67.5y!C97*C$16</f>
        <v>0</v>
      </c>
      <c r="D107" s="57">
        <f>Loss_67.5y!D97*D$16</f>
        <v>0</v>
      </c>
      <c r="E107" s="57">
        <f>Loss_67.5y!E97*E$16</f>
        <v>0</v>
      </c>
      <c r="F107" s="57">
        <f>Loss_67.5y!F97*F$16</f>
        <v>0</v>
      </c>
      <c r="G107" s="57">
        <f>Loss_67.5y!G97*G$16</f>
        <v>0</v>
      </c>
      <c r="H107" s="57">
        <f>Loss_67.5y!H97*H$16</f>
        <v>0</v>
      </c>
      <c r="I107" s="57">
        <f>Loss_67.5y!I97*I$16</f>
        <v>0</v>
      </c>
      <c r="J107" s="57">
        <f>Loss_67.5y!J97*J$16</f>
        <v>0</v>
      </c>
      <c r="K107" s="57">
        <f>Loss_67.5y!K97*K$16</f>
        <v>0</v>
      </c>
      <c r="L107" s="57">
        <f>Loss_67.5y!L97*L$16</f>
        <v>0</v>
      </c>
      <c r="M107" s="57">
        <f>Loss_67.5y!M97*M$16</f>
        <v>0</v>
      </c>
      <c r="N107" s="57">
        <f>Loss_67.5y!N97*N$16</f>
        <v>0</v>
      </c>
      <c r="O107" s="57">
        <f>Loss_67.5y!O97*O$16</f>
        <v>0</v>
      </c>
      <c r="P107" s="57">
        <f>Loss_67.5y!P97*P$16</f>
        <v>0</v>
      </c>
      <c r="Q107" s="57">
        <f>Loss_67.5y!Q97*Q$16</f>
        <v>0</v>
      </c>
      <c r="R107" s="57">
        <f>Loss_67.5y!R97*R$16</f>
        <v>0</v>
      </c>
      <c r="S107" s="57">
        <f>Loss_67.5y!S97*S$16</f>
        <v>0</v>
      </c>
      <c r="T107" s="57">
        <f>Loss_67.5y!T97*T$16</f>
        <v>0</v>
      </c>
      <c r="U107" s="57">
        <f>Loss_67.5y!U97*U$16</f>
        <v>0</v>
      </c>
      <c r="V107" s="57">
        <f>Loss_67.5y!V97*V$16</f>
        <v>0</v>
      </c>
      <c r="W107" s="57">
        <f>Loss_67.5y!W97*W$16</f>
        <v>0</v>
      </c>
      <c r="X107" s="57">
        <f>Loss_67.5y!X97*X$16</f>
        <v>0</v>
      </c>
      <c r="Y107" s="57">
        <f>Loss_67.5y!Y97*Y$16</f>
        <v>0</v>
      </c>
      <c r="Z107" s="57">
        <f>Loss_67.5y!Z97*Z$16</f>
        <v>0</v>
      </c>
      <c r="AA107" s="57">
        <f>Loss_67.5y!AA97*AA$16</f>
        <v>0</v>
      </c>
      <c r="AB107" s="57">
        <f>Loss_67.5y!AB97*AB$16</f>
        <v>0</v>
      </c>
      <c r="AC107" s="57">
        <f>Loss_67.5y!AC97*AC$16</f>
        <v>0</v>
      </c>
      <c r="AD107" s="57">
        <f>Loss_67.5y!AD97*AD$16</f>
        <v>0</v>
      </c>
      <c r="AE107" s="57">
        <f>Loss_67.5y!AE97*AE$16</f>
        <v>0</v>
      </c>
      <c r="AF107" s="57">
        <f>Loss_67.5y!AF97*AF$16</f>
        <v>0</v>
      </c>
    </row>
    <row r="108" spans="1:32" x14ac:dyDescent="0.15">
      <c r="A108" s="57">
        <f>Loss_32.5y!A98</f>
        <v>66</v>
      </c>
      <c r="B108" s="57">
        <f>Loss_67.5y!B98*B$16</f>
        <v>0</v>
      </c>
      <c r="C108" s="57">
        <f>Loss_67.5y!C98*C$16</f>
        <v>0</v>
      </c>
      <c r="D108" s="57">
        <f>Loss_67.5y!D98*D$16</f>
        <v>0</v>
      </c>
      <c r="E108" s="57">
        <f>Loss_67.5y!E98*E$16</f>
        <v>0</v>
      </c>
      <c r="F108" s="57">
        <f>Loss_67.5y!F98*F$16</f>
        <v>0</v>
      </c>
      <c r="G108" s="57">
        <f>Loss_67.5y!G98*G$16</f>
        <v>0</v>
      </c>
      <c r="H108" s="57">
        <f>Loss_67.5y!H98*H$16</f>
        <v>0</v>
      </c>
      <c r="I108" s="57">
        <f>Loss_67.5y!I98*I$16</f>
        <v>0</v>
      </c>
      <c r="J108" s="57">
        <f>Loss_67.5y!J98*J$16</f>
        <v>5687.7124817872755</v>
      </c>
      <c r="K108" s="57">
        <f>Loss_67.5y!K98*K$16</f>
        <v>13279.018941233608</v>
      </c>
      <c r="L108" s="57">
        <f>Loss_67.5y!L98*L$16</f>
        <v>18623.603691112188</v>
      </c>
      <c r="M108" s="57">
        <f>Loss_67.5y!M98*M$16</f>
        <v>33306.702282661485</v>
      </c>
      <c r="N108" s="57">
        <f>Loss_67.5y!N98*N$16</f>
        <v>38270.762506070911</v>
      </c>
      <c r="O108" s="57">
        <f>Loss_67.5y!O98*O$16</f>
        <v>26796.745993200584</v>
      </c>
      <c r="P108" s="57">
        <f>Loss_67.5y!P98*P$16</f>
        <v>34199.368625546384</v>
      </c>
      <c r="Q108" s="57">
        <f>Loss_67.5y!Q98*Q$16</f>
        <v>32557.309373482272</v>
      </c>
      <c r="R108" s="57">
        <f>Loss_67.5y!R98*R$16</f>
        <v>29688.198154443908</v>
      </c>
      <c r="S108" s="57">
        <f>Loss_67.5y!S98*S$16</f>
        <v>41020.398251578437</v>
      </c>
      <c r="T108" s="57">
        <f>Loss_67.5y!T98*T$16</f>
        <v>37446.090335114131</v>
      </c>
      <c r="U108" s="57">
        <f>Loss_67.5y!U98*U$16</f>
        <v>31808.159300631371</v>
      </c>
      <c r="V108" s="57">
        <f>Loss_67.5y!V98*V$16</f>
        <v>35486.401165614378</v>
      </c>
      <c r="W108" s="57">
        <f>Loss_67.5y!W98*W$16</f>
        <v>20965.517241379312</v>
      </c>
      <c r="X108" s="57">
        <f>Loss_67.5y!X98*X$16</f>
        <v>30260.806216610003</v>
      </c>
      <c r="Y108" s="57">
        <f>Loss_67.5y!Y98*Y$16</f>
        <v>21440.74793589121</v>
      </c>
      <c r="Z108" s="57">
        <f>Loss_67.5y!Z98*Z$16</f>
        <v>20822.729480330258</v>
      </c>
      <c r="AA108" s="57">
        <f>Loss_67.5y!AA98*AA$16</f>
        <v>16564.108790675084</v>
      </c>
      <c r="AB108" s="57">
        <f>Loss_67.5y!AB98*AB$16</f>
        <v>15266.148615832928</v>
      </c>
      <c r="AC108" s="57">
        <f>Loss_67.5y!AC98*AC$16</f>
        <v>14671.928120446819</v>
      </c>
      <c r="AD108" s="57">
        <f>Loss_67.5y!AD98*AD$16</f>
        <v>9453.8610976202035</v>
      </c>
      <c r="AE108" s="57">
        <f>Loss_67.5y!AE98*AE$16</f>
        <v>11480.815930063138</v>
      </c>
      <c r="AF108" s="57">
        <f>Loss_67.5y!AF98*AF$16</f>
        <v>67721.223895094707</v>
      </c>
    </row>
    <row r="109" spans="1:32" x14ac:dyDescent="0.15">
      <c r="A109" s="57">
        <f>Loss_32.5y!A99</f>
        <v>67</v>
      </c>
      <c r="B109" s="57">
        <f>Loss_67.5y!B99*B$16</f>
        <v>0</v>
      </c>
      <c r="C109" s="57">
        <f>Loss_67.5y!C99*C$16</f>
        <v>0</v>
      </c>
      <c r="D109" s="57">
        <f>Loss_67.5y!D99*D$16</f>
        <v>0</v>
      </c>
      <c r="E109" s="57">
        <f>Loss_67.5y!E99*E$16</f>
        <v>0</v>
      </c>
      <c r="F109" s="57">
        <f>Loss_67.5y!F99*F$16</f>
        <v>0</v>
      </c>
      <c r="G109" s="57">
        <f>Loss_67.5y!G99*G$16</f>
        <v>0</v>
      </c>
      <c r="H109" s="57">
        <f>Loss_67.5y!H99*H$16</f>
        <v>0</v>
      </c>
      <c r="I109" s="57">
        <f>Loss_67.5y!I99*I$16</f>
        <v>0</v>
      </c>
      <c r="J109" s="57">
        <f>Loss_67.5y!J99*J$16</f>
        <v>5687.7124817872755</v>
      </c>
      <c r="K109" s="57">
        <f>Loss_67.5y!K99*K$16</f>
        <v>13279.018941233608</v>
      </c>
      <c r="L109" s="57">
        <f>Loss_67.5y!L99*L$16</f>
        <v>18623.603691112188</v>
      </c>
      <c r="M109" s="57">
        <f>Loss_67.5y!M99*M$16</f>
        <v>33306.702282661485</v>
      </c>
      <c r="N109" s="57">
        <f>Loss_67.5y!N99*N$16</f>
        <v>38270.762506070911</v>
      </c>
      <c r="O109" s="57">
        <f>Loss_67.5y!O99*O$16</f>
        <v>26796.745993200584</v>
      </c>
      <c r="P109" s="57">
        <f>Loss_67.5y!P99*P$16</f>
        <v>34199.368625546384</v>
      </c>
      <c r="Q109" s="57">
        <f>Loss_67.5y!Q99*Q$16</f>
        <v>32557.309373482272</v>
      </c>
      <c r="R109" s="57">
        <f>Loss_67.5y!R99*R$16</f>
        <v>29688.198154443908</v>
      </c>
      <c r="S109" s="57">
        <f>Loss_67.5y!S99*S$16</f>
        <v>41020.398251578437</v>
      </c>
      <c r="T109" s="57">
        <f>Loss_67.5y!T99*T$16</f>
        <v>37446.090335114131</v>
      </c>
      <c r="U109" s="57">
        <f>Loss_67.5y!U99*U$16</f>
        <v>31808.159300631371</v>
      </c>
      <c r="V109" s="57">
        <f>Loss_67.5y!V99*V$16</f>
        <v>35486.401165614378</v>
      </c>
      <c r="W109" s="57">
        <f>Loss_67.5y!W99*W$16</f>
        <v>20965.517241379312</v>
      </c>
      <c r="X109" s="57">
        <f>Loss_67.5y!X99*X$16</f>
        <v>30260.806216610003</v>
      </c>
      <c r="Y109" s="57">
        <f>Loss_67.5y!Y99*Y$16</f>
        <v>21440.74793589121</v>
      </c>
      <c r="Z109" s="57">
        <f>Loss_67.5y!Z99*Z$16</f>
        <v>20822.729480330258</v>
      </c>
      <c r="AA109" s="57">
        <f>Loss_67.5y!AA99*AA$16</f>
        <v>16564.108790675084</v>
      </c>
      <c r="AB109" s="57">
        <f>Loss_67.5y!AB99*AB$16</f>
        <v>15266.148615832928</v>
      </c>
      <c r="AC109" s="57">
        <f>Loss_67.5y!AC99*AC$16</f>
        <v>14671.928120446819</v>
      </c>
      <c r="AD109" s="57">
        <f>Loss_67.5y!AD99*AD$16</f>
        <v>9453.8610976202035</v>
      </c>
      <c r="AE109" s="57">
        <f>Loss_67.5y!AE99*AE$16</f>
        <v>11480.815930063138</v>
      </c>
      <c r="AF109" s="57">
        <f>Loss_67.5y!AF99*AF$16</f>
        <v>67721.223895094707</v>
      </c>
    </row>
    <row r="110" spans="1:32" x14ac:dyDescent="0.15">
      <c r="A110" s="57">
        <f>Loss_32.5y!A100</f>
        <v>68</v>
      </c>
      <c r="B110" s="57">
        <f>Loss_67.5y!B100*B$16</f>
        <v>0</v>
      </c>
      <c r="C110" s="57">
        <f>Loss_67.5y!C100*C$16</f>
        <v>0</v>
      </c>
      <c r="D110" s="57">
        <f>Loss_67.5y!D100*D$16</f>
        <v>0</v>
      </c>
      <c r="E110" s="57">
        <f>Loss_67.5y!E100*E$16</f>
        <v>0</v>
      </c>
      <c r="F110" s="57">
        <f>Loss_67.5y!F100*F$16</f>
        <v>0</v>
      </c>
      <c r="G110" s="57">
        <f>Loss_67.5y!G100*G$16</f>
        <v>0</v>
      </c>
      <c r="H110" s="57">
        <f>Loss_67.5y!H100*H$16</f>
        <v>0</v>
      </c>
      <c r="I110" s="57">
        <f>Loss_67.5y!I100*I$16</f>
        <v>0</v>
      </c>
      <c r="J110" s="57">
        <f>Loss_67.5y!J100*J$16</f>
        <v>5687.7124817872755</v>
      </c>
      <c r="K110" s="57">
        <f>Loss_67.5y!K100*K$16</f>
        <v>13279.018941233608</v>
      </c>
      <c r="L110" s="57">
        <f>Loss_67.5y!L100*L$16</f>
        <v>18623.603691112188</v>
      </c>
      <c r="M110" s="57">
        <f>Loss_67.5y!M100*M$16</f>
        <v>33306.702282661485</v>
      </c>
      <c r="N110" s="57">
        <f>Loss_67.5y!N100*N$16</f>
        <v>38270.762506070911</v>
      </c>
      <c r="O110" s="57">
        <f>Loss_67.5y!O100*O$16</f>
        <v>26796.745993200584</v>
      </c>
      <c r="P110" s="57">
        <f>Loss_67.5y!P100*P$16</f>
        <v>34199.368625546384</v>
      </c>
      <c r="Q110" s="57">
        <f>Loss_67.5y!Q100*Q$16</f>
        <v>32557.309373482272</v>
      </c>
      <c r="R110" s="57">
        <f>Loss_67.5y!R100*R$16</f>
        <v>29688.198154443908</v>
      </c>
      <c r="S110" s="57">
        <f>Loss_67.5y!S100*S$16</f>
        <v>41020.398251578437</v>
      </c>
      <c r="T110" s="57">
        <f>Loss_67.5y!T100*T$16</f>
        <v>37446.090335114131</v>
      </c>
      <c r="U110" s="57">
        <f>Loss_67.5y!U100*U$16</f>
        <v>31808.159300631371</v>
      </c>
      <c r="V110" s="57">
        <f>Loss_67.5y!V100*V$16</f>
        <v>35486.401165614378</v>
      </c>
      <c r="W110" s="57">
        <f>Loss_67.5y!W100*W$16</f>
        <v>20965.517241379312</v>
      </c>
      <c r="X110" s="57">
        <f>Loss_67.5y!X100*X$16</f>
        <v>30260.806216610003</v>
      </c>
      <c r="Y110" s="57">
        <f>Loss_67.5y!Y100*Y$16</f>
        <v>21440.74793589121</v>
      </c>
      <c r="Z110" s="57">
        <f>Loss_67.5y!Z100*Z$16</f>
        <v>20822.729480330258</v>
      </c>
      <c r="AA110" s="57">
        <f>Loss_67.5y!AA100*AA$16</f>
        <v>16564.108790675084</v>
      </c>
      <c r="AB110" s="57">
        <f>Loss_67.5y!AB100*AB$16</f>
        <v>15266.148615832928</v>
      </c>
      <c r="AC110" s="57">
        <f>Loss_67.5y!AC100*AC$16</f>
        <v>14671.928120446819</v>
      </c>
      <c r="AD110" s="57">
        <f>Loss_67.5y!AD100*AD$16</f>
        <v>9453.8610976202035</v>
      </c>
      <c r="AE110" s="57">
        <f>Loss_67.5y!AE100*AE$16</f>
        <v>11480.815930063138</v>
      </c>
      <c r="AF110" s="57">
        <f>Loss_67.5y!AF100*AF$16</f>
        <v>67721.223895094707</v>
      </c>
    </row>
    <row r="111" spans="1:32" x14ac:dyDescent="0.15">
      <c r="A111" s="57">
        <f>Loss_32.5y!A101</f>
        <v>69</v>
      </c>
      <c r="B111" s="57">
        <f>Loss_67.5y!B101*B$16</f>
        <v>0</v>
      </c>
      <c r="C111" s="57">
        <f>Loss_67.5y!C101*C$16</f>
        <v>0</v>
      </c>
      <c r="D111" s="57">
        <f>Loss_67.5y!D101*D$16</f>
        <v>0</v>
      </c>
      <c r="E111" s="57">
        <f>Loss_67.5y!E101*E$16</f>
        <v>0</v>
      </c>
      <c r="F111" s="57">
        <f>Loss_67.5y!F101*F$16</f>
        <v>0</v>
      </c>
      <c r="G111" s="57">
        <f>Loss_67.5y!G101*G$16</f>
        <v>0</v>
      </c>
      <c r="H111" s="57">
        <f>Loss_67.5y!H101*H$16</f>
        <v>0</v>
      </c>
      <c r="I111" s="57">
        <f>Loss_67.5y!I101*I$16</f>
        <v>0</v>
      </c>
      <c r="J111" s="57">
        <f>Loss_67.5y!J101*J$16</f>
        <v>5687.7124817872755</v>
      </c>
      <c r="K111" s="57">
        <f>Loss_67.5y!K101*K$16</f>
        <v>13279.018941233608</v>
      </c>
      <c r="L111" s="57">
        <f>Loss_67.5y!L101*L$16</f>
        <v>18623.603691112188</v>
      </c>
      <c r="M111" s="57">
        <f>Loss_67.5y!M101*M$16</f>
        <v>33306.702282661485</v>
      </c>
      <c r="N111" s="57">
        <f>Loss_67.5y!N101*N$16</f>
        <v>38270.762506070911</v>
      </c>
      <c r="O111" s="57">
        <f>Loss_67.5y!O101*O$16</f>
        <v>26796.745993200584</v>
      </c>
      <c r="P111" s="57">
        <f>Loss_67.5y!P101*P$16</f>
        <v>34199.368625546384</v>
      </c>
      <c r="Q111" s="57">
        <f>Loss_67.5y!Q101*Q$16</f>
        <v>32557.309373482272</v>
      </c>
      <c r="R111" s="57">
        <f>Loss_67.5y!R101*R$16</f>
        <v>29688.198154443908</v>
      </c>
      <c r="S111" s="57">
        <f>Loss_67.5y!S101*S$16</f>
        <v>41020.398251578437</v>
      </c>
      <c r="T111" s="57">
        <f>Loss_67.5y!T101*T$16</f>
        <v>37446.090335114131</v>
      </c>
      <c r="U111" s="57">
        <f>Loss_67.5y!U101*U$16</f>
        <v>31808.159300631371</v>
      </c>
      <c r="V111" s="57">
        <f>Loss_67.5y!V101*V$16</f>
        <v>35486.401165614378</v>
      </c>
      <c r="W111" s="57">
        <f>Loss_67.5y!W101*W$16</f>
        <v>20965.517241379312</v>
      </c>
      <c r="X111" s="57">
        <f>Loss_67.5y!X101*X$16</f>
        <v>30260.806216610003</v>
      </c>
      <c r="Y111" s="57">
        <f>Loss_67.5y!Y101*Y$16</f>
        <v>21440.74793589121</v>
      </c>
      <c r="Z111" s="57">
        <f>Loss_67.5y!Z101*Z$16</f>
        <v>20822.729480330258</v>
      </c>
      <c r="AA111" s="57">
        <f>Loss_67.5y!AA101*AA$16</f>
        <v>16564.108790675084</v>
      </c>
      <c r="AB111" s="57">
        <f>Loss_67.5y!AB101*AB$16</f>
        <v>15266.148615832928</v>
      </c>
      <c r="AC111" s="57">
        <f>Loss_67.5y!AC101*AC$16</f>
        <v>14671.928120446819</v>
      </c>
      <c r="AD111" s="57">
        <f>Loss_67.5y!AD101*AD$16</f>
        <v>9453.8610976202035</v>
      </c>
      <c r="AE111" s="57">
        <f>Loss_67.5y!AE101*AE$16</f>
        <v>11480.815930063138</v>
      </c>
      <c r="AF111" s="57">
        <f>Loss_67.5y!AF101*AF$16</f>
        <v>67721.223895094707</v>
      </c>
    </row>
    <row r="112" spans="1:32" x14ac:dyDescent="0.15">
      <c r="A112" s="57">
        <f>Loss_32.5y!A102</f>
        <v>70</v>
      </c>
      <c r="B112" s="57">
        <f>Loss_67.5y!B102*B$16</f>
        <v>0</v>
      </c>
      <c r="C112" s="57">
        <f>Loss_67.5y!C102*C$16</f>
        <v>0</v>
      </c>
      <c r="D112" s="57">
        <f>Loss_67.5y!D102*D$16</f>
        <v>0</v>
      </c>
      <c r="E112" s="57">
        <f>Loss_67.5y!E102*E$16</f>
        <v>0</v>
      </c>
      <c r="F112" s="57">
        <f>Loss_67.5y!F102*F$16</f>
        <v>0</v>
      </c>
      <c r="G112" s="57">
        <f>Loss_67.5y!G102*G$16</f>
        <v>0</v>
      </c>
      <c r="H112" s="57">
        <f>Loss_67.5y!H102*H$16</f>
        <v>0</v>
      </c>
      <c r="I112" s="57">
        <f>Loss_67.5y!I102*I$16</f>
        <v>0</v>
      </c>
      <c r="J112" s="57">
        <f>Loss_67.5y!J102*J$16</f>
        <v>5687.7124817872755</v>
      </c>
      <c r="K112" s="57">
        <f>Loss_67.5y!K102*K$16</f>
        <v>13279.018941233608</v>
      </c>
      <c r="L112" s="57">
        <f>Loss_67.5y!L102*L$16</f>
        <v>18623.603691112188</v>
      </c>
      <c r="M112" s="57">
        <f>Loss_67.5y!M102*M$16</f>
        <v>33306.702282661485</v>
      </c>
      <c r="N112" s="57">
        <f>Loss_67.5y!N102*N$16</f>
        <v>38270.762506070911</v>
      </c>
      <c r="O112" s="57">
        <f>Loss_67.5y!O102*O$16</f>
        <v>26796.745993200584</v>
      </c>
      <c r="P112" s="57">
        <f>Loss_67.5y!P102*P$16</f>
        <v>34199.368625546384</v>
      </c>
      <c r="Q112" s="57">
        <f>Loss_67.5y!Q102*Q$16</f>
        <v>32557.309373482272</v>
      </c>
      <c r="R112" s="57">
        <f>Loss_67.5y!R102*R$16</f>
        <v>29688.198154443908</v>
      </c>
      <c r="S112" s="57">
        <f>Loss_67.5y!S102*S$16</f>
        <v>41020.398251578437</v>
      </c>
      <c r="T112" s="57">
        <f>Loss_67.5y!T102*T$16</f>
        <v>37446.090335114131</v>
      </c>
      <c r="U112" s="57">
        <f>Loss_67.5y!U102*U$16</f>
        <v>31808.159300631371</v>
      </c>
      <c r="V112" s="57">
        <f>Loss_67.5y!V102*V$16</f>
        <v>35486.401165614378</v>
      </c>
      <c r="W112" s="57">
        <f>Loss_67.5y!W102*W$16</f>
        <v>20965.517241379312</v>
      </c>
      <c r="X112" s="57">
        <f>Loss_67.5y!X102*X$16</f>
        <v>30260.806216610003</v>
      </c>
      <c r="Y112" s="57">
        <f>Loss_67.5y!Y102*Y$16</f>
        <v>21440.74793589121</v>
      </c>
      <c r="Z112" s="57">
        <f>Loss_67.5y!Z102*Z$16</f>
        <v>20822.729480330258</v>
      </c>
      <c r="AA112" s="57">
        <f>Loss_67.5y!AA102*AA$16</f>
        <v>16564.108790675084</v>
      </c>
      <c r="AB112" s="57">
        <f>Loss_67.5y!AB102*AB$16</f>
        <v>15266.148615832928</v>
      </c>
      <c r="AC112" s="57">
        <f>Loss_67.5y!AC102*AC$16</f>
        <v>14671.928120446819</v>
      </c>
      <c r="AD112" s="57">
        <f>Loss_67.5y!AD102*AD$16</f>
        <v>9453.8610976202035</v>
      </c>
      <c r="AE112" s="57">
        <f>Loss_67.5y!AE102*AE$16</f>
        <v>11480.815930063138</v>
      </c>
      <c r="AF112" s="57">
        <f>Loss_67.5y!AF102*AF$16</f>
        <v>67721.223895094707</v>
      </c>
    </row>
    <row r="113" spans="1:32" x14ac:dyDescent="0.15">
      <c r="A113" s="57">
        <f>Loss_32.5y!A103</f>
        <v>71</v>
      </c>
      <c r="B113" s="57">
        <f>Loss_67.5y!B103*B$16</f>
        <v>0</v>
      </c>
      <c r="C113" s="57">
        <f>Loss_67.5y!C103*C$16</f>
        <v>0</v>
      </c>
      <c r="D113" s="57">
        <f>Loss_67.5y!D103*D$16</f>
        <v>0</v>
      </c>
      <c r="E113" s="57">
        <f>Loss_67.5y!E103*E$16</f>
        <v>0</v>
      </c>
      <c r="F113" s="57">
        <f>Loss_67.5y!F103*F$16</f>
        <v>0</v>
      </c>
      <c r="G113" s="57">
        <f>Loss_67.5y!G103*G$16</f>
        <v>0</v>
      </c>
      <c r="H113" s="57">
        <f>Loss_67.5y!H103*H$16</f>
        <v>0</v>
      </c>
      <c r="I113" s="57">
        <f>Loss_67.5y!I103*I$16</f>
        <v>0</v>
      </c>
      <c r="J113" s="57">
        <f>Loss_67.5y!J103*J$16</f>
        <v>5687.7124817872755</v>
      </c>
      <c r="K113" s="57">
        <f>Loss_67.5y!K103*K$16</f>
        <v>13279.018941233608</v>
      </c>
      <c r="L113" s="57">
        <f>Loss_67.5y!L103*L$16</f>
        <v>18623.603691112188</v>
      </c>
      <c r="M113" s="57">
        <f>Loss_67.5y!M103*M$16</f>
        <v>33306.702282661485</v>
      </c>
      <c r="N113" s="57">
        <f>Loss_67.5y!N103*N$16</f>
        <v>38270.762506070911</v>
      </c>
      <c r="O113" s="57">
        <f>Loss_67.5y!O103*O$16</f>
        <v>26796.745993200584</v>
      </c>
      <c r="P113" s="57">
        <f>Loss_67.5y!P103*P$16</f>
        <v>34199.368625546384</v>
      </c>
      <c r="Q113" s="57">
        <f>Loss_67.5y!Q103*Q$16</f>
        <v>32557.309373482272</v>
      </c>
      <c r="R113" s="57">
        <f>Loss_67.5y!R103*R$16</f>
        <v>29688.198154443908</v>
      </c>
      <c r="S113" s="57">
        <f>Loss_67.5y!S103*S$16</f>
        <v>41020.398251578437</v>
      </c>
      <c r="T113" s="57">
        <f>Loss_67.5y!T103*T$16</f>
        <v>37446.090335114131</v>
      </c>
      <c r="U113" s="57">
        <f>Loss_67.5y!U103*U$16</f>
        <v>31808.159300631371</v>
      </c>
      <c r="V113" s="57">
        <f>Loss_67.5y!V103*V$16</f>
        <v>35486.401165614378</v>
      </c>
      <c r="W113" s="57">
        <f>Loss_67.5y!W103*W$16</f>
        <v>20965.517241379312</v>
      </c>
      <c r="X113" s="57">
        <f>Loss_67.5y!X103*X$16</f>
        <v>30260.806216610003</v>
      </c>
      <c r="Y113" s="57">
        <f>Loss_67.5y!Y103*Y$16</f>
        <v>21440.74793589121</v>
      </c>
      <c r="Z113" s="57">
        <f>Loss_67.5y!Z103*Z$16</f>
        <v>20822.729480330258</v>
      </c>
      <c r="AA113" s="57">
        <f>Loss_67.5y!AA103*AA$16</f>
        <v>16564.108790675084</v>
      </c>
      <c r="AB113" s="57">
        <f>Loss_67.5y!AB103*AB$16</f>
        <v>15266.148615832928</v>
      </c>
      <c r="AC113" s="57">
        <f>Loss_67.5y!AC103*AC$16</f>
        <v>14671.928120446819</v>
      </c>
      <c r="AD113" s="57">
        <f>Loss_67.5y!AD103*AD$16</f>
        <v>9453.8610976202035</v>
      </c>
      <c r="AE113" s="57">
        <f>Loss_67.5y!AE103*AE$16</f>
        <v>11480.815930063138</v>
      </c>
      <c r="AF113" s="57">
        <f>Loss_67.5y!AF103*AF$16</f>
        <v>67721.223895094707</v>
      </c>
    </row>
    <row r="114" spans="1:32" x14ac:dyDescent="0.15">
      <c r="A114" s="57">
        <f>Loss_32.5y!A104</f>
        <v>72</v>
      </c>
      <c r="B114" s="57">
        <f>Loss_67.5y!B104*B$16</f>
        <v>0</v>
      </c>
      <c r="C114" s="57">
        <f>Loss_67.5y!C104*C$16</f>
        <v>0</v>
      </c>
      <c r="D114" s="57">
        <f>Loss_67.5y!D104*D$16</f>
        <v>0</v>
      </c>
      <c r="E114" s="57">
        <f>Loss_67.5y!E104*E$16</f>
        <v>0</v>
      </c>
      <c r="F114" s="57">
        <f>Loss_67.5y!F104*F$16</f>
        <v>0</v>
      </c>
      <c r="G114" s="57">
        <f>Loss_67.5y!G104*G$16</f>
        <v>0</v>
      </c>
      <c r="H114" s="57">
        <f>Loss_67.5y!H104*H$16</f>
        <v>0</v>
      </c>
      <c r="I114" s="57">
        <f>Loss_67.5y!I104*I$16</f>
        <v>0</v>
      </c>
      <c r="J114" s="57">
        <f>Loss_67.5y!J104*J$16</f>
        <v>5687.7124817872755</v>
      </c>
      <c r="K114" s="57">
        <f>Loss_67.5y!K104*K$16</f>
        <v>13279.018941233608</v>
      </c>
      <c r="L114" s="57">
        <f>Loss_67.5y!L104*L$16</f>
        <v>18623.603691112188</v>
      </c>
      <c r="M114" s="57">
        <f>Loss_67.5y!M104*M$16</f>
        <v>33306.702282661485</v>
      </c>
      <c r="N114" s="57">
        <f>Loss_67.5y!N104*N$16</f>
        <v>38270.762506070911</v>
      </c>
      <c r="O114" s="57">
        <f>Loss_67.5y!O104*O$16</f>
        <v>26796.745993200584</v>
      </c>
      <c r="P114" s="57">
        <f>Loss_67.5y!P104*P$16</f>
        <v>34199.368625546384</v>
      </c>
      <c r="Q114" s="57">
        <f>Loss_67.5y!Q104*Q$16</f>
        <v>32557.309373482272</v>
      </c>
      <c r="R114" s="57">
        <f>Loss_67.5y!R104*R$16</f>
        <v>29688.198154443908</v>
      </c>
      <c r="S114" s="57">
        <f>Loss_67.5y!S104*S$16</f>
        <v>41020.398251578437</v>
      </c>
      <c r="T114" s="57">
        <f>Loss_67.5y!T104*T$16</f>
        <v>37446.090335114131</v>
      </c>
      <c r="U114" s="57">
        <f>Loss_67.5y!U104*U$16</f>
        <v>31808.159300631371</v>
      </c>
      <c r="V114" s="57">
        <f>Loss_67.5y!V104*V$16</f>
        <v>35486.401165614378</v>
      </c>
      <c r="W114" s="57">
        <f>Loss_67.5y!W104*W$16</f>
        <v>20965.517241379312</v>
      </c>
      <c r="X114" s="57">
        <f>Loss_67.5y!X104*X$16</f>
        <v>30260.806216610003</v>
      </c>
      <c r="Y114" s="57">
        <f>Loss_67.5y!Y104*Y$16</f>
        <v>21440.74793589121</v>
      </c>
      <c r="Z114" s="57">
        <f>Loss_67.5y!Z104*Z$16</f>
        <v>20822.729480330258</v>
      </c>
      <c r="AA114" s="57">
        <f>Loss_67.5y!AA104*AA$16</f>
        <v>16564.108790675084</v>
      </c>
      <c r="AB114" s="57">
        <f>Loss_67.5y!AB104*AB$16</f>
        <v>15266.148615832928</v>
      </c>
      <c r="AC114" s="57">
        <f>Loss_67.5y!AC104*AC$16</f>
        <v>14671.928120446819</v>
      </c>
      <c r="AD114" s="57">
        <f>Loss_67.5y!AD104*AD$16</f>
        <v>9453.8610976202035</v>
      </c>
      <c r="AE114" s="57">
        <f>Loss_67.5y!AE104*AE$16</f>
        <v>11480.815930063138</v>
      </c>
      <c r="AF114" s="57">
        <f>Loss_67.5y!AF104*AF$16</f>
        <v>67721.223895094707</v>
      </c>
    </row>
    <row r="115" spans="1:32" x14ac:dyDescent="0.15">
      <c r="A115" s="57">
        <f>Loss_32.5y!A105</f>
        <v>73</v>
      </c>
      <c r="B115" s="57">
        <f>Loss_67.5y!B105*B$16</f>
        <v>0</v>
      </c>
      <c r="C115" s="57">
        <f>Loss_67.5y!C105*C$16</f>
        <v>0</v>
      </c>
      <c r="D115" s="57">
        <f>Loss_67.5y!D105*D$16</f>
        <v>0</v>
      </c>
      <c r="E115" s="57">
        <f>Loss_67.5y!E105*E$16</f>
        <v>0</v>
      </c>
      <c r="F115" s="57">
        <f>Loss_67.5y!F105*F$16</f>
        <v>0</v>
      </c>
      <c r="G115" s="57">
        <f>Loss_67.5y!G105*G$16</f>
        <v>0</v>
      </c>
      <c r="H115" s="57">
        <f>Loss_67.5y!H105*H$16</f>
        <v>0</v>
      </c>
      <c r="I115" s="57">
        <f>Loss_67.5y!I105*I$16</f>
        <v>0</v>
      </c>
      <c r="J115" s="57">
        <f>Loss_67.5y!J105*J$16</f>
        <v>5687.7124817872755</v>
      </c>
      <c r="K115" s="57">
        <f>Loss_67.5y!K105*K$16</f>
        <v>13279.018941233608</v>
      </c>
      <c r="L115" s="57">
        <f>Loss_67.5y!L105*L$16</f>
        <v>18623.603691112188</v>
      </c>
      <c r="M115" s="57">
        <f>Loss_67.5y!M105*M$16</f>
        <v>33306.702282661485</v>
      </c>
      <c r="N115" s="57">
        <f>Loss_67.5y!N105*N$16</f>
        <v>38270.762506070911</v>
      </c>
      <c r="O115" s="57">
        <f>Loss_67.5y!O105*O$16</f>
        <v>26796.745993200584</v>
      </c>
      <c r="P115" s="57">
        <f>Loss_67.5y!P105*P$16</f>
        <v>34199.368625546384</v>
      </c>
      <c r="Q115" s="57">
        <f>Loss_67.5y!Q105*Q$16</f>
        <v>32557.309373482272</v>
      </c>
      <c r="R115" s="57">
        <f>Loss_67.5y!R105*R$16</f>
        <v>29688.198154443908</v>
      </c>
      <c r="S115" s="57">
        <f>Loss_67.5y!S105*S$16</f>
        <v>41020.398251578437</v>
      </c>
      <c r="T115" s="57">
        <f>Loss_67.5y!T105*T$16</f>
        <v>37446.090335114131</v>
      </c>
      <c r="U115" s="57">
        <f>Loss_67.5y!U105*U$16</f>
        <v>31808.159300631371</v>
      </c>
      <c r="V115" s="57">
        <f>Loss_67.5y!V105*V$16</f>
        <v>35486.401165614378</v>
      </c>
      <c r="W115" s="57">
        <f>Loss_67.5y!W105*W$16</f>
        <v>20965.517241379312</v>
      </c>
      <c r="X115" s="57">
        <f>Loss_67.5y!X105*X$16</f>
        <v>30260.806216610003</v>
      </c>
      <c r="Y115" s="57">
        <f>Loss_67.5y!Y105*Y$16</f>
        <v>21440.74793589121</v>
      </c>
      <c r="Z115" s="57">
        <f>Loss_67.5y!Z105*Z$16</f>
        <v>20822.729480330258</v>
      </c>
      <c r="AA115" s="57">
        <f>Loss_67.5y!AA105*AA$16</f>
        <v>16564.108790675084</v>
      </c>
      <c r="AB115" s="57">
        <f>Loss_67.5y!AB105*AB$16</f>
        <v>15266.148615832928</v>
      </c>
      <c r="AC115" s="57">
        <f>Loss_67.5y!AC105*AC$16</f>
        <v>14671.928120446819</v>
      </c>
      <c r="AD115" s="57">
        <f>Loss_67.5y!AD105*AD$16</f>
        <v>9453.8610976202035</v>
      </c>
      <c r="AE115" s="57">
        <f>Loss_67.5y!AE105*AE$16</f>
        <v>11480.815930063138</v>
      </c>
      <c r="AF115" s="57">
        <f>Loss_67.5y!AF105*AF$16</f>
        <v>67721.223895094707</v>
      </c>
    </row>
    <row r="116" spans="1:32" x14ac:dyDescent="0.15">
      <c r="A116" s="57">
        <f>Loss_32.5y!A106</f>
        <v>74</v>
      </c>
      <c r="B116" s="57">
        <f>Loss_67.5y!B106*B$16</f>
        <v>0</v>
      </c>
      <c r="C116" s="57">
        <f>Loss_67.5y!C106*C$16</f>
        <v>0</v>
      </c>
      <c r="D116" s="57">
        <f>Loss_67.5y!D106*D$16</f>
        <v>0</v>
      </c>
      <c r="E116" s="57">
        <f>Loss_67.5y!E106*E$16</f>
        <v>0</v>
      </c>
      <c r="F116" s="57">
        <f>Loss_67.5y!F106*F$16</f>
        <v>0</v>
      </c>
      <c r="G116" s="57">
        <f>Loss_67.5y!G106*G$16</f>
        <v>0</v>
      </c>
      <c r="H116" s="57">
        <f>Loss_67.5y!H106*H$16</f>
        <v>0</v>
      </c>
      <c r="I116" s="57">
        <f>Loss_67.5y!I106*I$16</f>
        <v>0</v>
      </c>
      <c r="J116" s="57">
        <f>Loss_67.5y!J106*J$16</f>
        <v>5687.7124817872755</v>
      </c>
      <c r="K116" s="57">
        <f>Loss_67.5y!K106*K$16</f>
        <v>13279.018941233608</v>
      </c>
      <c r="L116" s="57">
        <f>Loss_67.5y!L106*L$16</f>
        <v>18623.603691112188</v>
      </c>
      <c r="M116" s="57">
        <f>Loss_67.5y!M106*M$16</f>
        <v>33306.702282661485</v>
      </c>
      <c r="N116" s="57">
        <f>Loss_67.5y!N106*N$16</f>
        <v>38270.762506070911</v>
      </c>
      <c r="O116" s="57">
        <f>Loss_67.5y!O106*O$16</f>
        <v>26796.745993200584</v>
      </c>
      <c r="P116" s="57">
        <f>Loss_67.5y!P106*P$16</f>
        <v>34199.368625546384</v>
      </c>
      <c r="Q116" s="57">
        <f>Loss_67.5y!Q106*Q$16</f>
        <v>32557.309373482272</v>
      </c>
      <c r="R116" s="57">
        <f>Loss_67.5y!R106*R$16</f>
        <v>29688.198154443908</v>
      </c>
      <c r="S116" s="57">
        <f>Loss_67.5y!S106*S$16</f>
        <v>41020.398251578437</v>
      </c>
      <c r="T116" s="57">
        <f>Loss_67.5y!T106*T$16</f>
        <v>37446.090335114131</v>
      </c>
      <c r="U116" s="57">
        <f>Loss_67.5y!U106*U$16</f>
        <v>31808.159300631371</v>
      </c>
      <c r="V116" s="57">
        <f>Loss_67.5y!V106*V$16</f>
        <v>35486.401165614378</v>
      </c>
      <c r="W116" s="57">
        <f>Loss_67.5y!W106*W$16</f>
        <v>20965.517241379312</v>
      </c>
      <c r="X116" s="57">
        <f>Loss_67.5y!X106*X$16</f>
        <v>30260.806216610003</v>
      </c>
      <c r="Y116" s="57">
        <f>Loss_67.5y!Y106*Y$16</f>
        <v>21440.74793589121</v>
      </c>
      <c r="Z116" s="57">
        <f>Loss_67.5y!Z106*Z$16</f>
        <v>20822.729480330258</v>
      </c>
      <c r="AA116" s="57">
        <f>Loss_67.5y!AA106*AA$16</f>
        <v>16564.108790675084</v>
      </c>
      <c r="AB116" s="57">
        <f>Loss_67.5y!AB106*AB$16</f>
        <v>15266.148615832928</v>
      </c>
      <c r="AC116" s="57">
        <f>Loss_67.5y!AC106*AC$16</f>
        <v>14671.928120446819</v>
      </c>
      <c r="AD116" s="57">
        <f>Loss_67.5y!AD106*AD$16</f>
        <v>9453.8610976202035</v>
      </c>
      <c r="AE116" s="57">
        <f>Loss_67.5y!AE106*AE$16</f>
        <v>11480.815930063138</v>
      </c>
      <c r="AF116" s="57">
        <f>Loss_67.5y!AF106*AF$16</f>
        <v>67721.223895094707</v>
      </c>
    </row>
    <row r="117" spans="1:32" x14ac:dyDescent="0.15">
      <c r="A117" s="57">
        <f>Loss_32.5y!A107</f>
        <v>75</v>
      </c>
      <c r="B117" s="57">
        <f>Loss_67.5y!B107*B$16</f>
        <v>0</v>
      </c>
      <c r="C117" s="57">
        <f>Loss_67.5y!C107*C$16</f>
        <v>0</v>
      </c>
      <c r="D117" s="57">
        <f>Loss_67.5y!D107*D$16</f>
        <v>0</v>
      </c>
      <c r="E117" s="57">
        <f>Loss_67.5y!E107*E$16</f>
        <v>0</v>
      </c>
      <c r="F117" s="57">
        <f>Loss_67.5y!F107*F$16</f>
        <v>0</v>
      </c>
      <c r="G117" s="57">
        <f>Loss_67.5y!G107*G$16</f>
        <v>0</v>
      </c>
      <c r="H117" s="57">
        <f>Loss_67.5y!H107*H$16</f>
        <v>0</v>
      </c>
      <c r="I117" s="57">
        <f>Loss_67.5y!I107*I$16</f>
        <v>0</v>
      </c>
      <c r="J117" s="57">
        <f>Loss_67.5y!J107*J$16</f>
        <v>5687.7124817872755</v>
      </c>
      <c r="K117" s="57">
        <f>Loss_67.5y!K107*K$16</f>
        <v>13279.018941233608</v>
      </c>
      <c r="L117" s="57">
        <f>Loss_67.5y!L107*L$16</f>
        <v>18623.603691112188</v>
      </c>
      <c r="M117" s="57">
        <f>Loss_67.5y!M107*M$16</f>
        <v>33306.702282661485</v>
      </c>
      <c r="N117" s="57">
        <f>Loss_67.5y!N107*N$16</f>
        <v>38270.762506070911</v>
      </c>
      <c r="O117" s="57">
        <f>Loss_67.5y!O107*O$16</f>
        <v>26796.745993200584</v>
      </c>
      <c r="P117" s="57">
        <f>Loss_67.5y!P107*P$16</f>
        <v>34199.368625546384</v>
      </c>
      <c r="Q117" s="57">
        <f>Loss_67.5y!Q107*Q$16</f>
        <v>32557.309373482272</v>
      </c>
      <c r="R117" s="57">
        <f>Loss_67.5y!R107*R$16</f>
        <v>29688.198154443908</v>
      </c>
      <c r="S117" s="57">
        <f>Loss_67.5y!S107*S$16</f>
        <v>41020.398251578437</v>
      </c>
      <c r="T117" s="57">
        <f>Loss_67.5y!T107*T$16</f>
        <v>37446.090335114131</v>
      </c>
      <c r="U117" s="57">
        <f>Loss_67.5y!U107*U$16</f>
        <v>31808.159300631371</v>
      </c>
      <c r="V117" s="57">
        <f>Loss_67.5y!V107*V$16</f>
        <v>35486.401165614378</v>
      </c>
      <c r="W117" s="57">
        <f>Loss_67.5y!W107*W$16</f>
        <v>20965.517241379312</v>
      </c>
      <c r="X117" s="57">
        <f>Loss_67.5y!X107*X$16</f>
        <v>30260.806216610003</v>
      </c>
      <c r="Y117" s="57">
        <f>Loss_67.5y!Y107*Y$16</f>
        <v>21440.74793589121</v>
      </c>
      <c r="Z117" s="57">
        <f>Loss_67.5y!Z107*Z$16</f>
        <v>20822.729480330258</v>
      </c>
      <c r="AA117" s="57">
        <f>Loss_67.5y!AA107*AA$16</f>
        <v>16564.108790675084</v>
      </c>
      <c r="AB117" s="57">
        <f>Loss_67.5y!AB107*AB$16</f>
        <v>15266.148615832928</v>
      </c>
      <c r="AC117" s="57">
        <f>Loss_67.5y!AC107*AC$16</f>
        <v>14671.928120446819</v>
      </c>
      <c r="AD117" s="57">
        <f>Loss_67.5y!AD107*AD$16</f>
        <v>9453.8610976202035</v>
      </c>
      <c r="AE117" s="57">
        <f>Loss_67.5y!AE107*AE$16</f>
        <v>11480.815930063138</v>
      </c>
      <c r="AF117" s="57">
        <f>Loss_67.5y!AF107*AF$16</f>
        <v>67721.223895094707</v>
      </c>
    </row>
    <row r="118" spans="1:32" x14ac:dyDescent="0.15">
      <c r="A118" s="57">
        <f>Loss_32.5y!A108</f>
        <v>76</v>
      </c>
      <c r="B118" s="57">
        <f>Loss_67.5y!B108*B$16</f>
        <v>0</v>
      </c>
      <c r="C118" s="57">
        <f>Loss_67.5y!C108*C$16</f>
        <v>0</v>
      </c>
      <c r="D118" s="57">
        <f>Loss_67.5y!D108*D$16</f>
        <v>0</v>
      </c>
      <c r="E118" s="57">
        <f>Loss_67.5y!E108*E$16</f>
        <v>0</v>
      </c>
      <c r="F118" s="57">
        <f>Loss_67.5y!F108*F$16</f>
        <v>0</v>
      </c>
      <c r="G118" s="57">
        <f>Loss_67.5y!G108*G$16</f>
        <v>0</v>
      </c>
      <c r="H118" s="57">
        <f>Loss_67.5y!H108*H$16</f>
        <v>0</v>
      </c>
      <c r="I118" s="57">
        <f>Loss_67.5y!I108*I$16</f>
        <v>0</v>
      </c>
      <c r="J118" s="57">
        <f>Loss_67.5y!J108*J$16</f>
        <v>5687.7124817872755</v>
      </c>
      <c r="K118" s="57">
        <f>Loss_67.5y!K108*K$16</f>
        <v>13279.018941233608</v>
      </c>
      <c r="L118" s="57">
        <f>Loss_67.5y!L108*L$16</f>
        <v>18623.603691112188</v>
      </c>
      <c r="M118" s="57">
        <f>Loss_67.5y!M108*M$16</f>
        <v>33306.702282661485</v>
      </c>
      <c r="N118" s="57">
        <f>Loss_67.5y!N108*N$16</f>
        <v>38270.762506070911</v>
      </c>
      <c r="O118" s="57">
        <f>Loss_67.5y!O108*O$16</f>
        <v>26796.745993200584</v>
      </c>
      <c r="P118" s="57">
        <f>Loss_67.5y!P108*P$16</f>
        <v>34199.368625546384</v>
      </c>
      <c r="Q118" s="57">
        <f>Loss_67.5y!Q108*Q$16</f>
        <v>32557.309373482272</v>
      </c>
      <c r="R118" s="57">
        <f>Loss_67.5y!R108*R$16</f>
        <v>29688.198154443908</v>
      </c>
      <c r="S118" s="57">
        <f>Loss_67.5y!S108*S$16</f>
        <v>41020.398251578437</v>
      </c>
      <c r="T118" s="57">
        <f>Loss_67.5y!T108*T$16</f>
        <v>37446.090335114131</v>
      </c>
      <c r="U118" s="57">
        <f>Loss_67.5y!U108*U$16</f>
        <v>31808.159300631371</v>
      </c>
      <c r="V118" s="57">
        <f>Loss_67.5y!V108*V$16</f>
        <v>35486.401165614378</v>
      </c>
      <c r="W118" s="57">
        <f>Loss_67.5y!W108*W$16</f>
        <v>20965.517241379312</v>
      </c>
      <c r="X118" s="57">
        <f>Loss_67.5y!X108*X$16</f>
        <v>30260.806216610003</v>
      </c>
      <c r="Y118" s="57">
        <f>Loss_67.5y!Y108*Y$16</f>
        <v>21440.74793589121</v>
      </c>
      <c r="Z118" s="57">
        <f>Loss_67.5y!Z108*Z$16</f>
        <v>20822.729480330258</v>
      </c>
      <c r="AA118" s="57">
        <f>Loss_67.5y!AA108*AA$16</f>
        <v>16564.108790675084</v>
      </c>
      <c r="AB118" s="57">
        <f>Loss_67.5y!AB108*AB$16</f>
        <v>15266.148615832928</v>
      </c>
      <c r="AC118" s="57">
        <f>Loss_67.5y!AC108*AC$16</f>
        <v>14671.928120446819</v>
      </c>
      <c r="AD118" s="57">
        <f>Loss_67.5y!AD108*AD$16</f>
        <v>9453.8610976202035</v>
      </c>
      <c r="AE118" s="57">
        <f>Loss_67.5y!AE108*AE$16</f>
        <v>11480.815930063138</v>
      </c>
      <c r="AF118" s="57">
        <f>Loss_67.5y!AF108*AF$16</f>
        <v>67721.223895094707</v>
      </c>
    </row>
    <row r="119" spans="1:32" x14ac:dyDescent="0.15">
      <c r="A119" s="57">
        <f>Loss_32.5y!A109</f>
        <v>77</v>
      </c>
      <c r="B119" s="57">
        <f>Loss_67.5y!B109*B$16</f>
        <v>0</v>
      </c>
      <c r="C119" s="57">
        <f>Loss_67.5y!C109*C$16</f>
        <v>0</v>
      </c>
      <c r="D119" s="57">
        <f>Loss_67.5y!D109*D$16</f>
        <v>0</v>
      </c>
      <c r="E119" s="57">
        <f>Loss_67.5y!E109*E$16</f>
        <v>0</v>
      </c>
      <c r="F119" s="57">
        <f>Loss_67.5y!F109*F$16</f>
        <v>0</v>
      </c>
      <c r="G119" s="57">
        <f>Loss_67.5y!G109*G$16</f>
        <v>0</v>
      </c>
      <c r="H119" s="57">
        <f>Loss_67.5y!H109*H$16</f>
        <v>0</v>
      </c>
      <c r="I119" s="57">
        <f>Loss_67.5y!I109*I$16</f>
        <v>0</v>
      </c>
      <c r="J119" s="57">
        <f>Loss_67.5y!J109*J$16</f>
        <v>5687.7124817872755</v>
      </c>
      <c r="K119" s="57">
        <f>Loss_67.5y!K109*K$16</f>
        <v>13279.018941233608</v>
      </c>
      <c r="L119" s="57">
        <f>Loss_67.5y!L109*L$16</f>
        <v>18623.603691112188</v>
      </c>
      <c r="M119" s="57">
        <f>Loss_67.5y!M109*M$16</f>
        <v>33306.702282661485</v>
      </c>
      <c r="N119" s="57">
        <f>Loss_67.5y!N109*N$16</f>
        <v>38270.762506070911</v>
      </c>
      <c r="O119" s="57">
        <f>Loss_67.5y!O109*O$16</f>
        <v>26796.745993200584</v>
      </c>
      <c r="P119" s="57">
        <f>Loss_67.5y!P109*P$16</f>
        <v>34199.368625546384</v>
      </c>
      <c r="Q119" s="57">
        <f>Loss_67.5y!Q109*Q$16</f>
        <v>32557.309373482272</v>
      </c>
      <c r="R119" s="57">
        <f>Loss_67.5y!R109*R$16</f>
        <v>29688.198154443908</v>
      </c>
      <c r="S119" s="57">
        <f>Loss_67.5y!S109*S$16</f>
        <v>41020.398251578437</v>
      </c>
      <c r="T119" s="57">
        <f>Loss_67.5y!T109*T$16</f>
        <v>37446.090335114131</v>
      </c>
      <c r="U119" s="57">
        <f>Loss_67.5y!U109*U$16</f>
        <v>31808.159300631371</v>
      </c>
      <c r="V119" s="57">
        <f>Loss_67.5y!V109*V$16</f>
        <v>35486.401165614378</v>
      </c>
      <c r="W119" s="57">
        <f>Loss_67.5y!W109*W$16</f>
        <v>20965.517241379312</v>
      </c>
      <c r="X119" s="57">
        <f>Loss_67.5y!X109*X$16</f>
        <v>30260.806216610003</v>
      </c>
      <c r="Y119" s="57">
        <f>Loss_67.5y!Y109*Y$16</f>
        <v>21440.74793589121</v>
      </c>
      <c r="Z119" s="57">
        <f>Loss_67.5y!Z109*Z$16</f>
        <v>20822.729480330258</v>
      </c>
      <c r="AA119" s="57">
        <f>Loss_67.5y!AA109*AA$16</f>
        <v>16564.108790675084</v>
      </c>
      <c r="AB119" s="57">
        <f>Loss_67.5y!AB109*AB$16</f>
        <v>15266.148615832928</v>
      </c>
      <c r="AC119" s="57">
        <f>Loss_67.5y!AC109*AC$16</f>
        <v>14671.928120446819</v>
      </c>
      <c r="AD119" s="57">
        <f>Loss_67.5y!AD109*AD$16</f>
        <v>9453.8610976202035</v>
      </c>
      <c r="AE119" s="57">
        <f>Loss_67.5y!AE109*AE$16</f>
        <v>11480.815930063138</v>
      </c>
      <c r="AF119" s="57">
        <f>Loss_67.5y!AF109*AF$16</f>
        <v>67721.223895094707</v>
      </c>
    </row>
    <row r="120" spans="1:32" x14ac:dyDescent="0.15">
      <c r="A120" s="57">
        <f>Loss_32.5y!A110</f>
        <v>78</v>
      </c>
      <c r="B120" s="57">
        <f>Loss_67.5y!B110*B$16</f>
        <v>0</v>
      </c>
      <c r="C120" s="57">
        <f>Loss_67.5y!C110*C$16</f>
        <v>0</v>
      </c>
      <c r="D120" s="57">
        <f>Loss_67.5y!D110*D$16</f>
        <v>0</v>
      </c>
      <c r="E120" s="57">
        <f>Loss_67.5y!E110*E$16</f>
        <v>0</v>
      </c>
      <c r="F120" s="57">
        <f>Loss_67.5y!F110*F$16</f>
        <v>0</v>
      </c>
      <c r="G120" s="57">
        <f>Loss_67.5y!G110*G$16</f>
        <v>0</v>
      </c>
      <c r="H120" s="57">
        <f>Loss_67.5y!H110*H$16</f>
        <v>0</v>
      </c>
      <c r="I120" s="57">
        <f>Loss_67.5y!I110*I$16</f>
        <v>0</v>
      </c>
      <c r="J120" s="57">
        <f>Loss_67.5y!J110*J$16</f>
        <v>5687.7124817872755</v>
      </c>
      <c r="K120" s="57">
        <f>Loss_67.5y!K110*K$16</f>
        <v>13279.018941233608</v>
      </c>
      <c r="L120" s="57">
        <f>Loss_67.5y!L110*L$16</f>
        <v>18623.603691112188</v>
      </c>
      <c r="M120" s="57">
        <f>Loss_67.5y!M110*M$16</f>
        <v>33306.702282661485</v>
      </c>
      <c r="N120" s="57">
        <f>Loss_67.5y!N110*N$16</f>
        <v>38270.762506070911</v>
      </c>
      <c r="O120" s="57">
        <f>Loss_67.5y!O110*O$16</f>
        <v>26796.745993200584</v>
      </c>
      <c r="P120" s="57">
        <f>Loss_67.5y!P110*P$16</f>
        <v>34199.368625546384</v>
      </c>
      <c r="Q120" s="57">
        <f>Loss_67.5y!Q110*Q$16</f>
        <v>32557.309373482272</v>
      </c>
      <c r="R120" s="57">
        <f>Loss_67.5y!R110*R$16</f>
        <v>29688.198154443908</v>
      </c>
      <c r="S120" s="57">
        <f>Loss_67.5y!S110*S$16</f>
        <v>41020.398251578437</v>
      </c>
      <c r="T120" s="57">
        <f>Loss_67.5y!T110*T$16</f>
        <v>37446.090335114131</v>
      </c>
      <c r="U120" s="57">
        <f>Loss_67.5y!U110*U$16</f>
        <v>31808.159300631371</v>
      </c>
      <c r="V120" s="57">
        <f>Loss_67.5y!V110*V$16</f>
        <v>35486.401165614378</v>
      </c>
      <c r="W120" s="57">
        <f>Loss_67.5y!W110*W$16</f>
        <v>20965.517241379312</v>
      </c>
      <c r="X120" s="57">
        <f>Loss_67.5y!X110*X$16</f>
        <v>30260.806216610003</v>
      </c>
      <c r="Y120" s="57">
        <f>Loss_67.5y!Y110*Y$16</f>
        <v>21440.74793589121</v>
      </c>
      <c r="Z120" s="57">
        <f>Loss_67.5y!Z110*Z$16</f>
        <v>20822.729480330258</v>
      </c>
      <c r="AA120" s="57">
        <f>Loss_67.5y!AA110*AA$16</f>
        <v>16564.108790675084</v>
      </c>
      <c r="AB120" s="57">
        <f>Loss_67.5y!AB110*AB$16</f>
        <v>15266.148615832928</v>
      </c>
      <c r="AC120" s="57">
        <f>Loss_67.5y!AC110*AC$16</f>
        <v>14671.928120446819</v>
      </c>
      <c r="AD120" s="57">
        <f>Loss_67.5y!AD110*AD$16</f>
        <v>9453.8610976202035</v>
      </c>
      <c r="AE120" s="57">
        <f>Loss_67.5y!AE110*AE$16</f>
        <v>11480.815930063138</v>
      </c>
      <c r="AF120" s="57">
        <f>Loss_67.5y!AF110*AF$16</f>
        <v>67721.223895094707</v>
      </c>
    </row>
    <row r="121" spans="1:32" x14ac:dyDescent="0.15">
      <c r="A121" s="57">
        <f>Loss_32.5y!A111</f>
        <v>79</v>
      </c>
      <c r="B121" s="57">
        <f>Loss_67.5y!B111*B$16</f>
        <v>0</v>
      </c>
      <c r="C121" s="57">
        <f>Loss_67.5y!C111*C$16</f>
        <v>0</v>
      </c>
      <c r="D121" s="57">
        <f>Loss_67.5y!D111*D$16</f>
        <v>0</v>
      </c>
      <c r="E121" s="57">
        <f>Loss_67.5y!E111*E$16</f>
        <v>0</v>
      </c>
      <c r="F121" s="57">
        <f>Loss_67.5y!F111*F$16</f>
        <v>0</v>
      </c>
      <c r="G121" s="57">
        <f>Loss_67.5y!G111*G$16</f>
        <v>0</v>
      </c>
      <c r="H121" s="57">
        <f>Loss_67.5y!H111*H$16</f>
        <v>0</v>
      </c>
      <c r="I121" s="57">
        <f>Loss_67.5y!I111*I$16</f>
        <v>0</v>
      </c>
      <c r="J121" s="57">
        <f>Loss_67.5y!J111*J$16</f>
        <v>5687.7124817872755</v>
      </c>
      <c r="K121" s="57">
        <f>Loss_67.5y!K111*K$16</f>
        <v>13279.018941233608</v>
      </c>
      <c r="L121" s="57">
        <f>Loss_67.5y!L111*L$16</f>
        <v>18623.603691112188</v>
      </c>
      <c r="M121" s="57">
        <f>Loss_67.5y!M111*M$16</f>
        <v>33306.702282661485</v>
      </c>
      <c r="N121" s="57">
        <f>Loss_67.5y!N111*N$16</f>
        <v>38270.762506070911</v>
      </c>
      <c r="O121" s="57">
        <f>Loss_67.5y!O111*O$16</f>
        <v>26796.745993200584</v>
      </c>
      <c r="P121" s="57">
        <f>Loss_67.5y!P111*P$16</f>
        <v>34199.368625546384</v>
      </c>
      <c r="Q121" s="57">
        <f>Loss_67.5y!Q111*Q$16</f>
        <v>32557.309373482272</v>
      </c>
      <c r="R121" s="57">
        <f>Loss_67.5y!R111*R$16</f>
        <v>29688.198154443908</v>
      </c>
      <c r="S121" s="57">
        <f>Loss_67.5y!S111*S$16</f>
        <v>41020.398251578437</v>
      </c>
      <c r="T121" s="57">
        <f>Loss_67.5y!T111*T$16</f>
        <v>37446.090335114131</v>
      </c>
      <c r="U121" s="57">
        <f>Loss_67.5y!U111*U$16</f>
        <v>31808.159300631371</v>
      </c>
      <c r="V121" s="57">
        <f>Loss_67.5y!V111*V$16</f>
        <v>35486.401165614378</v>
      </c>
      <c r="W121" s="57">
        <f>Loss_67.5y!W111*W$16</f>
        <v>20965.517241379312</v>
      </c>
      <c r="X121" s="57">
        <f>Loss_67.5y!X111*X$16</f>
        <v>30260.806216610003</v>
      </c>
      <c r="Y121" s="57">
        <f>Loss_67.5y!Y111*Y$16</f>
        <v>21440.74793589121</v>
      </c>
      <c r="Z121" s="57">
        <f>Loss_67.5y!Z111*Z$16</f>
        <v>20822.729480330258</v>
      </c>
      <c r="AA121" s="57">
        <f>Loss_67.5y!AA111*AA$16</f>
        <v>16564.108790675084</v>
      </c>
      <c r="AB121" s="57">
        <f>Loss_67.5y!AB111*AB$16</f>
        <v>15266.148615832928</v>
      </c>
      <c r="AC121" s="57">
        <f>Loss_67.5y!AC111*AC$16</f>
        <v>14671.928120446819</v>
      </c>
      <c r="AD121" s="57">
        <f>Loss_67.5y!AD111*AD$16</f>
        <v>9453.8610976202035</v>
      </c>
      <c r="AE121" s="57">
        <f>Loss_67.5y!AE111*AE$16</f>
        <v>11480.815930063138</v>
      </c>
      <c r="AF121" s="57">
        <f>Loss_67.5y!AF111*AF$16</f>
        <v>67721.223895094707</v>
      </c>
    </row>
    <row r="122" spans="1:32" x14ac:dyDescent="0.15">
      <c r="A122" s="57">
        <f>Loss_32.5y!A112</f>
        <v>80</v>
      </c>
      <c r="B122" s="57">
        <f>Loss_67.5y!B112*B$16</f>
        <v>0</v>
      </c>
      <c r="C122" s="57">
        <f>Loss_67.5y!C112*C$16</f>
        <v>0</v>
      </c>
      <c r="D122" s="57">
        <f>Loss_67.5y!D112*D$16</f>
        <v>0</v>
      </c>
      <c r="E122" s="57">
        <f>Loss_67.5y!E112*E$16</f>
        <v>0</v>
      </c>
      <c r="F122" s="57">
        <f>Loss_67.5y!F112*F$16</f>
        <v>0</v>
      </c>
      <c r="G122" s="57">
        <f>Loss_67.5y!G112*G$16</f>
        <v>0</v>
      </c>
      <c r="H122" s="57">
        <f>Loss_67.5y!H112*H$16</f>
        <v>0</v>
      </c>
      <c r="I122" s="57">
        <f>Loss_67.5y!I112*I$16</f>
        <v>0</v>
      </c>
      <c r="J122" s="57">
        <f>Loss_67.5y!J112*J$16</f>
        <v>5687.7124817872755</v>
      </c>
      <c r="K122" s="57">
        <f>Loss_67.5y!K112*K$16</f>
        <v>13279.018941233608</v>
      </c>
      <c r="L122" s="57">
        <f>Loss_67.5y!L112*L$16</f>
        <v>18623.603691112188</v>
      </c>
      <c r="M122" s="57">
        <f>Loss_67.5y!M112*M$16</f>
        <v>33306.702282661485</v>
      </c>
      <c r="N122" s="57">
        <f>Loss_67.5y!N112*N$16</f>
        <v>38270.762506070911</v>
      </c>
      <c r="O122" s="57">
        <f>Loss_67.5y!O112*O$16</f>
        <v>26796.745993200584</v>
      </c>
      <c r="P122" s="57">
        <f>Loss_67.5y!P112*P$16</f>
        <v>34199.368625546384</v>
      </c>
      <c r="Q122" s="57">
        <f>Loss_67.5y!Q112*Q$16</f>
        <v>32557.309373482272</v>
      </c>
      <c r="R122" s="57">
        <f>Loss_67.5y!R112*R$16</f>
        <v>29688.198154443908</v>
      </c>
      <c r="S122" s="57">
        <f>Loss_67.5y!S112*S$16</f>
        <v>41020.398251578437</v>
      </c>
      <c r="T122" s="57">
        <f>Loss_67.5y!T112*T$16</f>
        <v>37446.090335114131</v>
      </c>
      <c r="U122" s="57">
        <f>Loss_67.5y!U112*U$16</f>
        <v>31808.159300631371</v>
      </c>
      <c r="V122" s="57">
        <f>Loss_67.5y!V112*V$16</f>
        <v>35486.401165614378</v>
      </c>
      <c r="W122" s="57">
        <f>Loss_67.5y!W112*W$16</f>
        <v>20965.517241379312</v>
      </c>
      <c r="X122" s="57">
        <f>Loss_67.5y!X112*X$16</f>
        <v>30260.806216610003</v>
      </c>
      <c r="Y122" s="57">
        <f>Loss_67.5y!Y112*Y$16</f>
        <v>21440.74793589121</v>
      </c>
      <c r="Z122" s="57">
        <f>Loss_67.5y!Z112*Z$16</f>
        <v>20822.729480330258</v>
      </c>
      <c r="AA122" s="57">
        <f>Loss_67.5y!AA112*AA$16</f>
        <v>16564.108790675084</v>
      </c>
      <c r="AB122" s="57">
        <f>Loss_67.5y!AB112*AB$16</f>
        <v>15266.148615832928</v>
      </c>
      <c r="AC122" s="57">
        <f>Loss_67.5y!AC112*AC$16</f>
        <v>14671.928120446819</v>
      </c>
      <c r="AD122" s="57">
        <f>Loss_67.5y!AD112*AD$16</f>
        <v>9453.8610976202035</v>
      </c>
      <c r="AE122" s="57">
        <f>Loss_67.5y!AE112*AE$16</f>
        <v>11480.815930063138</v>
      </c>
      <c r="AF122" s="57">
        <f>Loss_67.5y!AF112*AF$16</f>
        <v>67721.223895094707</v>
      </c>
    </row>
    <row r="123" spans="1:32" x14ac:dyDescent="0.15">
      <c r="A123" s="57">
        <f>Loss_32.5y!A113</f>
        <v>81</v>
      </c>
      <c r="B123" s="57">
        <f>Loss_67.5y!B113*B$16</f>
        <v>0</v>
      </c>
      <c r="C123" s="57">
        <f>Loss_67.5y!C113*C$16</f>
        <v>0</v>
      </c>
      <c r="D123" s="57">
        <f>Loss_67.5y!D113*D$16</f>
        <v>0</v>
      </c>
      <c r="E123" s="57">
        <f>Loss_67.5y!E113*E$16</f>
        <v>0</v>
      </c>
      <c r="F123" s="57">
        <f>Loss_67.5y!F113*F$16</f>
        <v>0</v>
      </c>
      <c r="G123" s="57">
        <f>Loss_67.5y!G113*G$16</f>
        <v>0</v>
      </c>
      <c r="H123" s="57">
        <f>Loss_67.5y!H113*H$16</f>
        <v>0</v>
      </c>
      <c r="I123" s="57">
        <f>Loss_67.5y!I113*I$16</f>
        <v>0</v>
      </c>
      <c r="J123" s="57">
        <f>Loss_67.5y!J113*J$16</f>
        <v>5687.7124817872755</v>
      </c>
      <c r="K123" s="57">
        <f>Loss_67.5y!K113*K$16</f>
        <v>13279.018941233608</v>
      </c>
      <c r="L123" s="57">
        <f>Loss_67.5y!L113*L$16</f>
        <v>18623.603691112188</v>
      </c>
      <c r="M123" s="57">
        <f>Loss_67.5y!M113*M$16</f>
        <v>33306.702282661485</v>
      </c>
      <c r="N123" s="57">
        <f>Loss_67.5y!N113*N$16</f>
        <v>38270.762506070911</v>
      </c>
      <c r="O123" s="57">
        <f>Loss_67.5y!O113*O$16</f>
        <v>26796.745993200584</v>
      </c>
      <c r="P123" s="57">
        <f>Loss_67.5y!P113*P$16</f>
        <v>34199.368625546384</v>
      </c>
      <c r="Q123" s="57">
        <f>Loss_67.5y!Q113*Q$16</f>
        <v>32557.309373482272</v>
      </c>
      <c r="R123" s="57">
        <f>Loss_67.5y!R113*R$16</f>
        <v>29688.198154443908</v>
      </c>
      <c r="S123" s="57">
        <f>Loss_67.5y!S113*S$16</f>
        <v>41020.398251578437</v>
      </c>
      <c r="T123" s="57">
        <f>Loss_67.5y!T113*T$16</f>
        <v>37446.090335114131</v>
      </c>
      <c r="U123" s="57">
        <f>Loss_67.5y!U113*U$16</f>
        <v>31808.159300631371</v>
      </c>
      <c r="V123" s="57">
        <f>Loss_67.5y!V113*V$16</f>
        <v>35486.401165614378</v>
      </c>
      <c r="W123" s="57">
        <f>Loss_67.5y!W113*W$16</f>
        <v>20965.517241379312</v>
      </c>
      <c r="X123" s="57">
        <f>Loss_67.5y!X113*X$16</f>
        <v>30260.806216610003</v>
      </c>
      <c r="Y123" s="57">
        <f>Loss_67.5y!Y113*Y$16</f>
        <v>21440.74793589121</v>
      </c>
      <c r="Z123" s="57">
        <f>Loss_67.5y!Z113*Z$16</f>
        <v>20822.729480330258</v>
      </c>
      <c r="AA123" s="57">
        <f>Loss_67.5y!AA113*AA$16</f>
        <v>16564.108790675084</v>
      </c>
      <c r="AB123" s="57">
        <f>Loss_67.5y!AB113*AB$16</f>
        <v>15266.148615832928</v>
      </c>
      <c r="AC123" s="57">
        <f>Loss_67.5y!AC113*AC$16</f>
        <v>14671.928120446819</v>
      </c>
      <c r="AD123" s="57">
        <f>Loss_67.5y!AD113*AD$16</f>
        <v>9453.8610976202035</v>
      </c>
      <c r="AE123" s="57">
        <f>Loss_67.5y!AE113*AE$16</f>
        <v>11480.815930063138</v>
      </c>
      <c r="AF123" s="57">
        <f>Loss_67.5y!AF113*AF$16</f>
        <v>67721.223895094707</v>
      </c>
    </row>
    <row r="124" spans="1:32" x14ac:dyDescent="0.15">
      <c r="A124" s="57">
        <f>Loss_32.5y!A114</f>
        <v>82</v>
      </c>
      <c r="B124" s="57">
        <f>Loss_67.5y!B114*B$16</f>
        <v>0</v>
      </c>
      <c r="C124" s="57">
        <f>Loss_67.5y!C114*C$16</f>
        <v>0</v>
      </c>
      <c r="D124" s="57">
        <f>Loss_67.5y!D114*D$16</f>
        <v>0</v>
      </c>
      <c r="E124" s="57">
        <f>Loss_67.5y!E114*E$16</f>
        <v>0</v>
      </c>
      <c r="F124" s="57">
        <f>Loss_67.5y!F114*F$16</f>
        <v>0</v>
      </c>
      <c r="G124" s="57">
        <f>Loss_67.5y!G114*G$16</f>
        <v>0</v>
      </c>
      <c r="H124" s="57">
        <f>Loss_67.5y!H114*H$16</f>
        <v>0</v>
      </c>
      <c r="I124" s="57">
        <f>Loss_67.5y!I114*I$16</f>
        <v>0</v>
      </c>
      <c r="J124" s="57">
        <f>Loss_67.5y!J114*J$16</f>
        <v>5687.7124817872755</v>
      </c>
      <c r="K124" s="57">
        <f>Loss_67.5y!K114*K$16</f>
        <v>13279.018941233608</v>
      </c>
      <c r="L124" s="57">
        <f>Loss_67.5y!L114*L$16</f>
        <v>18623.603691112188</v>
      </c>
      <c r="M124" s="57">
        <f>Loss_67.5y!M114*M$16</f>
        <v>33306.702282661485</v>
      </c>
      <c r="N124" s="57">
        <f>Loss_67.5y!N114*N$16</f>
        <v>38270.762506070911</v>
      </c>
      <c r="O124" s="57">
        <f>Loss_67.5y!O114*O$16</f>
        <v>26796.745993200584</v>
      </c>
      <c r="P124" s="57">
        <f>Loss_67.5y!P114*P$16</f>
        <v>34199.368625546384</v>
      </c>
      <c r="Q124" s="57">
        <f>Loss_67.5y!Q114*Q$16</f>
        <v>32557.309373482272</v>
      </c>
      <c r="R124" s="57">
        <f>Loss_67.5y!R114*R$16</f>
        <v>29688.198154443908</v>
      </c>
      <c r="S124" s="57">
        <f>Loss_67.5y!S114*S$16</f>
        <v>41020.398251578437</v>
      </c>
      <c r="T124" s="57">
        <f>Loss_67.5y!T114*T$16</f>
        <v>37446.090335114131</v>
      </c>
      <c r="U124" s="57">
        <f>Loss_67.5y!U114*U$16</f>
        <v>31808.159300631371</v>
      </c>
      <c r="V124" s="57">
        <f>Loss_67.5y!V114*V$16</f>
        <v>35486.401165614378</v>
      </c>
      <c r="W124" s="57">
        <f>Loss_67.5y!W114*W$16</f>
        <v>20965.517241379312</v>
      </c>
      <c r="X124" s="57">
        <f>Loss_67.5y!X114*X$16</f>
        <v>30260.806216610003</v>
      </c>
      <c r="Y124" s="57">
        <f>Loss_67.5y!Y114*Y$16</f>
        <v>21440.74793589121</v>
      </c>
      <c r="Z124" s="57">
        <f>Loss_67.5y!Z114*Z$16</f>
        <v>20822.729480330258</v>
      </c>
      <c r="AA124" s="57">
        <f>Loss_67.5y!AA114*AA$16</f>
        <v>16564.108790675084</v>
      </c>
      <c r="AB124" s="57">
        <f>Loss_67.5y!AB114*AB$16</f>
        <v>15266.148615832928</v>
      </c>
      <c r="AC124" s="57">
        <f>Loss_67.5y!AC114*AC$16</f>
        <v>14671.928120446819</v>
      </c>
      <c r="AD124" s="57">
        <f>Loss_67.5y!AD114*AD$16</f>
        <v>9453.8610976202035</v>
      </c>
      <c r="AE124" s="57">
        <f>Loss_67.5y!AE114*AE$16</f>
        <v>11480.815930063138</v>
      </c>
      <c r="AF124" s="57">
        <f>Loss_67.5y!AF114*AF$16</f>
        <v>67721.223895094707</v>
      </c>
    </row>
    <row r="125" spans="1:32" x14ac:dyDescent="0.15">
      <c r="A125" s="57">
        <f>Loss_32.5y!A115</f>
        <v>83</v>
      </c>
      <c r="B125" s="57">
        <f>Loss_67.5y!B115*B$16</f>
        <v>0</v>
      </c>
      <c r="C125" s="57">
        <f>Loss_67.5y!C115*C$16</f>
        <v>0</v>
      </c>
      <c r="D125" s="57">
        <f>Loss_67.5y!D115*D$16</f>
        <v>0</v>
      </c>
      <c r="E125" s="57">
        <f>Loss_67.5y!E115*E$16</f>
        <v>0</v>
      </c>
      <c r="F125" s="57">
        <f>Loss_67.5y!F115*F$16</f>
        <v>0</v>
      </c>
      <c r="G125" s="57">
        <f>Loss_67.5y!G115*G$16</f>
        <v>0</v>
      </c>
      <c r="H125" s="57">
        <f>Loss_67.5y!H115*H$16</f>
        <v>0</v>
      </c>
      <c r="I125" s="57">
        <f>Loss_67.5y!I115*I$16</f>
        <v>0</v>
      </c>
      <c r="J125" s="57">
        <f>Loss_67.5y!J115*J$16</f>
        <v>5687.7124817872755</v>
      </c>
      <c r="K125" s="57">
        <f>Loss_67.5y!K115*K$16</f>
        <v>13279.018941233608</v>
      </c>
      <c r="L125" s="57">
        <f>Loss_67.5y!L115*L$16</f>
        <v>18623.603691112188</v>
      </c>
      <c r="M125" s="57">
        <f>Loss_67.5y!M115*M$16</f>
        <v>33306.702282661485</v>
      </c>
      <c r="N125" s="57">
        <f>Loss_67.5y!N115*N$16</f>
        <v>38270.762506070911</v>
      </c>
      <c r="O125" s="57">
        <f>Loss_67.5y!O115*O$16</f>
        <v>26796.745993200584</v>
      </c>
      <c r="P125" s="57">
        <f>Loss_67.5y!P115*P$16</f>
        <v>34199.368625546384</v>
      </c>
      <c r="Q125" s="57">
        <f>Loss_67.5y!Q115*Q$16</f>
        <v>32557.309373482272</v>
      </c>
      <c r="R125" s="57">
        <f>Loss_67.5y!R115*R$16</f>
        <v>29688.198154443908</v>
      </c>
      <c r="S125" s="57">
        <f>Loss_67.5y!S115*S$16</f>
        <v>41020.398251578437</v>
      </c>
      <c r="T125" s="57">
        <f>Loss_67.5y!T115*T$16</f>
        <v>37446.090335114131</v>
      </c>
      <c r="U125" s="57">
        <f>Loss_67.5y!U115*U$16</f>
        <v>31808.159300631371</v>
      </c>
      <c r="V125" s="57">
        <f>Loss_67.5y!V115*V$16</f>
        <v>35486.401165614378</v>
      </c>
      <c r="W125" s="57">
        <f>Loss_67.5y!W115*W$16</f>
        <v>20965.517241379312</v>
      </c>
      <c r="X125" s="57">
        <f>Loss_67.5y!X115*X$16</f>
        <v>30260.806216610003</v>
      </c>
      <c r="Y125" s="57">
        <f>Loss_67.5y!Y115*Y$16</f>
        <v>21440.74793589121</v>
      </c>
      <c r="Z125" s="57">
        <f>Loss_67.5y!Z115*Z$16</f>
        <v>20822.729480330258</v>
      </c>
      <c r="AA125" s="57">
        <f>Loss_67.5y!AA115*AA$16</f>
        <v>16564.108790675084</v>
      </c>
      <c r="AB125" s="57">
        <f>Loss_67.5y!AB115*AB$16</f>
        <v>15266.148615832928</v>
      </c>
      <c r="AC125" s="57">
        <f>Loss_67.5y!AC115*AC$16</f>
        <v>14671.928120446819</v>
      </c>
      <c r="AD125" s="57">
        <f>Loss_67.5y!AD115*AD$16</f>
        <v>9453.8610976202035</v>
      </c>
      <c r="AE125" s="57">
        <f>Loss_67.5y!AE115*AE$16</f>
        <v>11480.815930063138</v>
      </c>
      <c r="AF125" s="57">
        <f>Loss_67.5y!AF115*AF$16</f>
        <v>67721.223895094707</v>
      </c>
    </row>
    <row r="126" spans="1:32" x14ac:dyDescent="0.15">
      <c r="A126" s="57">
        <f>Loss_32.5y!A116</f>
        <v>84</v>
      </c>
      <c r="B126" s="57">
        <f>Loss_67.5y!B116*B$16</f>
        <v>0</v>
      </c>
      <c r="C126" s="57">
        <f>Loss_67.5y!C116*C$16</f>
        <v>0</v>
      </c>
      <c r="D126" s="57">
        <f>Loss_67.5y!D116*D$16</f>
        <v>0</v>
      </c>
      <c r="E126" s="57">
        <f>Loss_67.5y!E116*E$16</f>
        <v>0</v>
      </c>
      <c r="F126" s="57">
        <f>Loss_67.5y!F116*F$16</f>
        <v>0</v>
      </c>
      <c r="G126" s="57">
        <f>Loss_67.5y!G116*G$16</f>
        <v>0</v>
      </c>
      <c r="H126" s="57">
        <f>Loss_67.5y!H116*H$16</f>
        <v>0</v>
      </c>
      <c r="I126" s="57">
        <f>Loss_67.5y!I116*I$16</f>
        <v>0</v>
      </c>
      <c r="J126" s="57">
        <f>Loss_67.5y!J116*J$16</f>
        <v>5687.7124817872755</v>
      </c>
      <c r="K126" s="57">
        <f>Loss_67.5y!K116*K$16</f>
        <v>13279.018941233608</v>
      </c>
      <c r="L126" s="57">
        <f>Loss_67.5y!L116*L$16</f>
        <v>18623.603691112188</v>
      </c>
      <c r="M126" s="57">
        <f>Loss_67.5y!M116*M$16</f>
        <v>33306.702282661485</v>
      </c>
      <c r="N126" s="57">
        <f>Loss_67.5y!N116*N$16</f>
        <v>38270.762506070911</v>
      </c>
      <c r="O126" s="57">
        <f>Loss_67.5y!O116*O$16</f>
        <v>26796.745993200584</v>
      </c>
      <c r="P126" s="57">
        <f>Loss_67.5y!P116*P$16</f>
        <v>34199.368625546384</v>
      </c>
      <c r="Q126" s="57">
        <f>Loss_67.5y!Q116*Q$16</f>
        <v>32557.309373482272</v>
      </c>
      <c r="R126" s="57">
        <f>Loss_67.5y!R116*R$16</f>
        <v>29688.198154443908</v>
      </c>
      <c r="S126" s="57">
        <f>Loss_67.5y!S116*S$16</f>
        <v>41020.398251578437</v>
      </c>
      <c r="T126" s="57">
        <f>Loss_67.5y!T116*T$16</f>
        <v>37446.090335114131</v>
      </c>
      <c r="U126" s="57">
        <f>Loss_67.5y!U116*U$16</f>
        <v>31808.159300631371</v>
      </c>
      <c r="V126" s="57">
        <f>Loss_67.5y!V116*V$16</f>
        <v>35486.401165614378</v>
      </c>
      <c r="W126" s="57">
        <f>Loss_67.5y!W116*W$16</f>
        <v>20965.517241379312</v>
      </c>
      <c r="X126" s="57">
        <f>Loss_67.5y!X116*X$16</f>
        <v>30260.806216610003</v>
      </c>
      <c r="Y126" s="57">
        <f>Loss_67.5y!Y116*Y$16</f>
        <v>21440.74793589121</v>
      </c>
      <c r="Z126" s="57">
        <f>Loss_67.5y!Z116*Z$16</f>
        <v>20822.729480330258</v>
      </c>
      <c r="AA126" s="57">
        <f>Loss_67.5y!AA116*AA$16</f>
        <v>16564.108790675084</v>
      </c>
      <c r="AB126" s="57">
        <f>Loss_67.5y!AB116*AB$16</f>
        <v>15266.148615832928</v>
      </c>
      <c r="AC126" s="57">
        <f>Loss_67.5y!AC116*AC$16</f>
        <v>14671.928120446819</v>
      </c>
      <c r="AD126" s="57">
        <f>Loss_67.5y!AD116*AD$16</f>
        <v>9453.8610976202035</v>
      </c>
      <c r="AE126" s="57">
        <f>Loss_67.5y!AE116*AE$16</f>
        <v>11480.815930063138</v>
      </c>
      <c r="AF126" s="57">
        <f>Loss_67.5y!AF116*AF$16</f>
        <v>67721.223895094707</v>
      </c>
    </row>
    <row r="127" spans="1:32" x14ac:dyDescent="0.15">
      <c r="A127" s="57">
        <f>Loss_32.5y!A117</f>
        <v>85</v>
      </c>
      <c r="B127" s="57">
        <f>Loss_67.5y!B117*B$16</f>
        <v>0</v>
      </c>
      <c r="C127" s="57">
        <f>Loss_67.5y!C117*C$16</f>
        <v>0</v>
      </c>
      <c r="D127" s="57">
        <f>Loss_67.5y!D117*D$16</f>
        <v>0</v>
      </c>
      <c r="E127" s="57">
        <f>Loss_67.5y!E117*E$16</f>
        <v>0</v>
      </c>
      <c r="F127" s="57">
        <f>Loss_67.5y!F117*F$16</f>
        <v>0</v>
      </c>
      <c r="G127" s="57">
        <f>Loss_67.5y!G117*G$16</f>
        <v>0</v>
      </c>
      <c r="H127" s="57">
        <f>Loss_67.5y!H117*H$16</f>
        <v>0</v>
      </c>
      <c r="I127" s="57">
        <f>Loss_67.5y!I117*I$16</f>
        <v>0</v>
      </c>
      <c r="J127" s="57">
        <f>Loss_67.5y!J117*J$16</f>
        <v>5687.7124817872755</v>
      </c>
      <c r="K127" s="57">
        <f>Loss_67.5y!K117*K$16</f>
        <v>13279.018941233608</v>
      </c>
      <c r="L127" s="57">
        <f>Loss_67.5y!L117*L$16</f>
        <v>18623.603691112188</v>
      </c>
      <c r="M127" s="57">
        <f>Loss_67.5y!M117*M$16</f>
        <v>33306.702282661485</v>
      </c>
      <c r="N127" s="57">
        <f>Loss_67.5y!N117*N$16</f>
        <v>38270.762506070911</v>
      </c>
      <c r="O127" s="57">
        <f>Loss_67.5y!O117*O$16</f>
        <v>26796.745993200584</v>
      </c>
      <c r="P127" s="57">
        <f>Loss_67.5y!P117*P$16</f>
        <v>34199.368625546384</v>
      </c>
      <c r="Q127" s="57">
        <f>Loss_67.5y!Q117*Q$16</f>
        <v>32557.309373482272</v>
      </c>
      <c r="R127" s="57">
        <f>Loss_67.5y!R117*R$16</f>
        <v>29688.198154443908</v>
      </c>
      <c r="S127" s="57">
        <f>Loss_67.5y!S117*S$16</f>
        <v>41020.398251578437</v>
      </c>
      <c r="T127" s="57">
        <f>Loss_67.5y!T117*T$16</f>
        <v>37446.090335114131</v>
      </c>
      <c r="U127" s="57">
        <f>Loss_67.5y!U117*U$16</f>
        <v>31808.159300631371</v>
      </c>
      <c r="V127" s="57">
        <f>Loss_67.5y!V117*V$16</f>
        <v>35486.401165614378</v>
      </c>
      <c r="W127" s="57">
        <f>Loss_67.5y!W117*W$16</f>
        <v>20965.517241379312</v>
      </c>
      <c r="X127" s="57">
        <f>Loss_67.5y!X117*X$16</f>
        <v>30260.806216610003</v>
      </c>
      <c r="Y127" s="57">
        <f>Loss_67.5y!Y117*Y$16</f>
        <v>21440.74793589121</v>
      </c>
      <c r="Z127" s="57">
        <f>Loss_67.5y!Z117*Z$16</f>
        <v>20822.729480330258</v>
      </c>
      <c r="AA127" s="57">
        <f>Loss_67.5y!AA117*AA$16</f>
        <v>16564.108790675084</v>
      </c>
      <c r="AB127" s="57">
        <f>Loss_67.5y!AB117*AB$16</f>
        <v>15266.148615832928</v>
      </c>
      <c r="AC127" s="57">
        <f>Loss_67.5y!AC117*AC$16</f>
        <v>14671.928120446819</v>
      </c>
      <c r="AD127" s="57">
        <f>Loss_67.5y!AD117*AD$16</f>
        <v>9453.8610976202035</v>
      </c>
      <c r="AE127" s="57">
        <f>Loss_67.5y!AE117*AE$16</f>
        <v>11480.815930063138</v>
      </c>
      <c r="AF127" s="57">
        <f>Loss_67.5y!AF117*AF$16</f>
        <v>67721.223895094707</v>
      </c>
    </row>
    <row r="128" spans="1:32" x14ac:dyDescent="0.15">
      <c r="A128" s="57">
        <f>Loss_32.5y!A118</f>
        <v>86</v>
      </c>
      <c r="B128" s="57">
        <f>Loss_67.5y!B118*B$16</f>
        <v>0</v>
      </c>
      <c r="C128" s="57">
        <f>Loss_67.5y!C118*C$16</f>
        <v>0</v>
      </c>
      <c r="D128" s="57">
        <f>Loss_67.5y!D118*D$16</f>
        <v>0</v>
      </c>
      <c r="E128" s="57">
        <f>Loss_67.5y!E118*E$16</f>
        <v>0</v>
      </c>
      <c r="F128" s="57">
        <f>Loss_67.5y!F118*F$16</f>
        <v>0</v>
      </c>
      <c r="G128" s="57">
        <f>Loss_67.5y!G118*G$16</f>
        <v>0</v>
      </c>
      <c r="H128" s="57">
        <f>Loss_67.5y!H118*H$16</f>
        <v>0</v>
      </c>
      <c r="I128" s="57">
        <f>Loss_67.5y!I118*I$16</f>
        <v>0</v>
      </c>
      <c r="J128" s="57">
        <f>Loss_67.5y!J118*J$16</f>
        <v>5687.7124817872755</v>
      </c>
      <c r="K128" s="57">
        <f>Loss_67.5y!K118*K$16</f>
        <v>13279.018941233608</v>
      </c>
      <c r="L128" s="57">
        <f>Loss_67.5y!L118*L$16</f>
        <v>18623.603691112188</v>
      </c>
      <c r="M128" s="57">
        <f>Loss_67.5y!M118*M$16</f>
        <v>33306.702282661485</v>
      </c>
      <c r="N128" s="57">
        <f>Loss_67.5y!N118*N$16</f>
        <v>38270.762506070911</v>
      </c>
      <c r="O128" s="57">
        <f>Loss_67.5y!O118*O$16</f>
        <v>26796.745993200584</v>
      </c>
      <c r="P128" s="57">
        <f>Loss_67.5y!P118*P$16</f>
        <v>34199.368625546384</v>
      </c>
      <c r="Q128" s="57">
        <f>Loss_67.5y!Q118*Q$16</f>
        <v>32557.309373482272</v>
      </c>
      <c r="R128" s="57">
        <f>Loss_67.5y!R118*R$16</f>
        <v>29688.198154443908</v>
      </c>
      <c r="S128" s="57">
        <f>Loss_67.5y!S118*S$16</f>
        <v>41020.398251578437</v>
      </c>
      <c r="T128" s="57">
        <f>Loss_67.5y!T118*T$16</f>
        <v>37446.090335114131</v>
      </c>
      <c r="U128" s="57">
        <f>Loss_67.5y!U118*U$16</f>
        <v>31808.159300631371</v>
      </c>
      <c r="V128" s="57">
        <f>Loss_67.5y!V118*V$16</f>
        <v>35486.401165614378</v>
      </c>
      <c r="W128" s="57">
        <f>Loss_67.5y!W118*W$16</f>
        <v>20965.517241379312</v>
      </c>
      <c r="X128" s="57">
        <f>Loss_67.5y!X118*X$16</f>
        <v>30260.806216610003</v>
      </c>
      <c r="Y128" s="57">
        <f>Loss_67.5y!Y118*Y$16</f>
        <v>21440.74793589121</v>
      </c>
      <c r="Z128" s="57">
        <f>Loss_67.5y!Z118*Z$16</f>
        <v>20822.729480330258</v>
      </c>
      <c r="AA128" s="57">
        <f>Loss_67.5y!AA118*AA$16</f>
        <v>16564.108790675084</v>
      </c>
      <c r="AB128" s="57">
        <f>Loss_67.5y!AB118*AB$16</f>
        <v>15266.148615832928</v>
      </c>
      <c r="AC128" s="57">
        <f>Loss_67.5y!AC118*AC$16</f>
        <v>14671.928120446819</v>
      </c>
      <c r="AD128" s="57">
        <f>Loss_67.5y!AD118*AD$16</f>
        <v>9453.8610976202035</v>
      </c>
      <c r="AE128" s="57">
        <f>Loss_67.5y!AE118*AE$16</f>
        <v>11480.815930063138</v>
      </c>
      <c r="AF128" s="57">
        <f>Loss_67.5y!AF118*AF$16</f>
        <v>67721.223895094707</v>
      </c>
    </row>
    <row r="129" spans="1:32" x14ac:dyDescent="0.15">
      <c r="A129" s="57">
        <f>Loss_32.5y!A119</f>
        <v>0</v>
      </c>
      <c r="B129" s="57">
        <f>Loss_67.5y!B119*B$16</f>
        <v>0</v>
      </c>
      <c r="C129" s="57">
        <f>Loss_67.5y!C119*C$16</f>
        <v>0</v>
      </c>
      <c r="D129" s="57">
        <f>Loss_67.5y!D119*D$16</f>
        <v>0</v>
      </c>
      <c r="E129" s="57">
        <f>Loss_67.5y!E119*E$16</f>
        <v>0</v>
      </c>
      <c r="F129" s="57">
        <f>Loss_67.5y!F119*F$16</f>
        <v>0</v>
      </c>
      <c r="G129" s="57">
        <f>Loss_67.5y!G119*G$16</f>
        <v>0</v>
      </c>
      <c r="H129" s="57">
        <f>Loss_67.5y!H119*H$16</f>
        <v>0</v>
      </c>
      <c r="I129" s="57">
        <f>Loss_67.5y!I119*I$16</f>
        <v>0</v>
      </c>
      <c r="J129" s="57">
        <f>Loss_67.5y!J119*J$16</f>
        <v>0</v>
      </c>
      <c r="K129" s="57">
        <f>Loss_67.5y!K119*K$16</f>
        <v>0</v>
      </c>
      <c r="L129" s="57">
        <f>Loss_67.5y!L119*L$16</f>
        <v>0</v>
      </c>
      <c r="M129" s="57">
        <f>Loss_67.5y!M119*M$16</f>
        <v>0</v>
      </c>
      <c r="N129" s="57">
        <f>Loss_67.5y!N119*N$16</f>
        <v>0</v>
      </c>
      <c r="O129" s="57">
        <f>Loss_67.5y!O119*O$16</f>
        <v>0</v>
      </c>
      <c r="P129" s="57">
        <f>Loss_67.5y!P119*P$16</f>
        <v>0</v>
      </c>
      <c r="Q129" s="57">
        <f>Loss_67.5y!Q119*Q$16</f>
        <v>0</v>
      </c>
      <c r="R129" s="57">
        <f>Loss_67.5y!R119*R$16</f>
        <v>0</v>
      </c>
      <c r="S129" s="57">
        <f>Loss_67.5y!S119*S$16</f>
        <v>0</v>
      </c>
      <c r="T129" s="57">
        <f>Loss_67.5y!T119*T$16</f>
        <v>0</v>
      </c>
      <c r="U129" s="57">
        <f>Loss_67.5y!U119*U$16</f>
        <v>0</v>
      </c>
      <c r="V129" s="57">
        <f>Loss_67.5y!V119*V$16</f>
        <v>0</v>
      </c>
      <c r="W129" s="57">
        <f>Loss_67.5y!W119*W$16</f>
        <v>0</v>
      </c>
      <c r="X129" s="57">
        <f>Loss_67.5y!X119*X$16</f>
        <v>0</v>
      </c>
      <c r="Y129" s="57">
        <f>Loss_67.5y!Y119*Y$16</f>
        <v>0</v>
      </c>
      <c r="Z129" s="57">
        <f>Loss_67.5y!Z119*Z$16</f>
        <v>0</v>
      </c>
      <c r="AA129" s="57">
        <f>Loss_67.5y!AA119*AA$16</f>
        <v>0</v>
      </c>
      <c r="AB129" s="57">
        <f>Loss_67.5y!AB119*AB$16</f>
        <v>0</v>
      </c>
      <c r="AC129" s="57">
        <f>Loss_67.5y!AC119*AC$16</f>
        <v>0</v>
      </c>
      <c r="AD129" s="57">
        <f>Loss_67.5y!AD119*AD$16</f>
        <v>0</v>
      </c>
      <c r="AE129" s="57">
        <f>Loss_67.5y!AE119*AE$16</f>
        <v>0</v>
      </c>
      <c r="AF129" s="57">
        <f>Loss_67.5y!AF119*AF$16</f>
        <v>0</v>
      </c>
    </row>
    <row r="130" spans="1:32" x14ac:dyDescent="0.15">
      <c r="A130" s="57">
        <f>Loss_32.5y!A120</f>
        <v>0</v>
      </c>
      <c r="B130" s="57">
        <f>Loss_67.5y!B120*B$16</f>
        <v>0</v>
      </c>
      <c r="C130" s="57">
        <f>Loss_67.5y!C120*C$16</f>
        <v>0</v>
      </c>
      <c r="D130" s="57">
        <f>Loss_67.5y!D120*D$16</f>
        <v>0</v>
      </c>
      <c r="E130" s="57">
        <f>Loss_67.5y!E120*E$16</f>
        <v>0</v>
      </c>
      <c r="F130" s="57">
        <f>Loss_67.5y!F120*F$16</f>
        <v>0</v>
      </c>
      <c r="G130" s="57">
        <f>Loss_67.5y!G120*G$16</f>
        <v>0</v>
      </c>
      <c r="H130" s="57">
        <f>Loss_67.5y!H120*H$16</f>
        <v>0</v>
      </c>
      <c r="I130" s="57">
        <f>Loss_67.5y!I120*I$16</f>
        <v>0</v>
      </c>
      <c r="J130" s="57">
        <f>Loss_67.5y!J120*J$16</f>
        <v>0</v>
      </c>
      <c r="K130" s="57">
        <f>Loss_67.5y!K120*K$16</f>
        <v>0</v>
      </c>
      <c r="L130" s="57">
        <f>Loss_67.5y!L120*L$16</f>
        <v>0</v>
      </c>
      <c r="M130" s="57">
        <f>Loss_67.5y!M120*M$16</f>
        <v>0</v>
      </c>
      <c r="N130" s="57">
        <f>Loss_67.5y!N120*N$16</f>
        <v>0</v>
      </c>
      <c r="O130" s="57">
        <f>Loss_67.5y!O120*O$16</f>
        <v>0</v>
      </c>
      <c r="P130" s="57">
        <f>Loss_67.5y!P120*P$16</f>
        <v>0</v>
      </c>
      <c r="Q130" s="57">
        <f>Loss_67.5y!Q120*Q$16</f>
        <v>0</v>
      </c>
      <c r="R130" s="57">
        <f>Loss_67.5y!R120*R$16</f>
        <v>0</v>
      </c>
      <c r="S130" s="57">
        <f>Loss_67.5y!S120*S$16</f>
        <v>0</v>
      </c>
      <c r="T130" s="57">
        <f>Loss_67.5y!T120*T$16</f>
        <v>0</v>
      </c>
      <c r="U130" s="57">
        <f>Loss_67.5y!U120*U$16</f>
        <v>0</v>
      </c>
      <c r="V130" s="57">
        <f>Loss_67.5y!V120*V$16</f>
        <v>0</v>
      </c>
      <c r="W130" s="57">
        <f>Loss_67.5y!W120*W$16</f>
        <v>0</v>
      </c>
      <c r="X130" s="57">
        <f>Loss_67.5y!X120*X$16</f>
        <v>0</v>
      </c>
      <c r="Y130" s="57">
        <f>Loss_67.5y!Y120*Y$16</f>
        <v>0</v>
      </c>
      <c r="Z130" s="57">
        <f>Loss_67.5y!Z120*Z$16</f>
        <v>0</v>
      </c>
      <c r="AA130" s="57">
        <f>Loss_67.5y!AA120*AA$16</f>
        <v>0</v>
      </c>
      <c r="AB130" s="57">
        <f>Loss_67.5y!AB120*AB$16</f>
        <v>0</v>
      </c>
      <c r="AC130" s="57">
        <f>Loss_67.5y!AC120*AC$16</f>
        <v>0</v>
      </c>
      <c r="AD130" s="57">
        <f>Loss_67.5y!AD120*AD$16</f>
        <v>0</v>
      </c>
      <c r="AE130" s="57">
        <f>Loss_67.5y!AE120*AE$16</f>
        <v>0</v>
      </c>
      <c r="AF130" s="57">
        <f>Loss_67.5y!AF120*AF$16</f>
        <v>0</v>
      </c>
    </row>
    <row r="131" spans="1:32" x14ac:dyDescent="0.15">
      <c r="A131" s="57">
        <f>Loss_32.5y!A121</f>
        <v>0</v>
      </c>
      <c r="B131" s="57">
        <f>Loss_67.5y!B121*B$16</f>
        <v>0</v>
      </c>
      <c r="C131" s="57">
        <f>Loss_67.5y!C121*C$16</f>
        <v>0</v>
      </c>
      <c r="D131" s="57">
        <f>Loss_67.5y!D121*D$16</f>
        <v>0</v>
      </c>
      <c r="E131" s="57">
        <f>Loss_67.5y!E121*E$16</f>
        <v>0</v>
      </c>
      <c r="F131" s="57">
        <f>Loss_67.5y!F121*F$16</f>
        <v>0</v>
      </c>
      <c r="G131" s="57">
        <f>Loss_67.5y!G121*G$16</f>
        <v>0</v>
      </c>
      <c r="H131" s="57">
        <f>Loss_67.5y!H121*H$16</f>
        <v>0</v>
      </c>
      <c r="I131" s="57">
        <f>Loss_67.5y!I121*I$16</f>
        <v>0</v>
      </c>
      <c r="J131" s="57">
        <f>Loss_67.5y!J121*J$16</f>
        <v>0</v>
      </c>
      <c r="K131" s="57">
        <f>Loss_67.5y!K121*K$16</f>
        <v>0</v>
      </c>
      <c r="L131" s="57">
        <f>Loss_67.5y!L121*L$16</f>
        <v>0</v>
      </c>
      <c r="M131" s="57">
        <f>Loss_67.5y!M121*M$16</f>
        <v>0</v>
      </c>
      <c r="N131" s="57">
        <f>Loss_67.5y!N121*N$16</f>
        <v>0</v>
      </c>
      <c r="O131" s="57">
        <f>Loss_67.5y!O121*O$16</f>
        <v>0</v>
      </c>
      <c r="P131" s="57">
        <f>Loss_67.5y!P121*P$16</f>
        <v>0</v>
      </c>
      <c r="Q131" s="57">
        <f>Loss_67.5y!Q121*Q$16</f>
        <v>0</v>
      </c>
      <c r="R131" s="57">
        <f>Loss_67.5y!R121*R$16</f>
        <v>0</v>
      </c>
      <c r="S131" s="57">
        <f>Loss_67.5y!S121*S$16</f>
        <v>0</v>
      </c>
      <c r="T131" s="57">
        <f>Loss_67.5y!T121*T$16</f>
        <v>0</v>
      </c>
      <c r="U131" s="57">
        <f>Loss_67.5y!U121*U$16</f>
        <v>0</v>
      </c>
      <c r="V131" s="57">
        <f>Loss_67.5y!V121*V$16</f>
        <v>0</v>
      </c>
      <c r="W131" s="57">
        <f>Loss_67.5y!W121*W$16</f>
        <v>0</v>
      </c>
      <c r="X131" s="57">
        <f>Loss_67.5y!X121*X$16</f>
        <v>0</v>
      </c>
      <c r="Y131" s="57">
        <f>Loss_67.5y!Y121*Y$16</f>
        <v>0</v>
      </c>
      <c r="Z131" s="57">
        <f>Loss_67.5y!Z121*Z$16</f>
        <v>0</v>
      </c>
      <c r="AA131" s="57">
        <f>Loss_67.5y!AA121*AA$16</f>
        <v>0</v>
      </c>
      <c r="AB131" s="57">
        <f>Loss_67.5y!AB121*AB$16</f>
        <v>0</v>
      </c>
      <c r="AC131" s="57">
        <f>Loss_67.5y!AC121*AC$16</f>
        <v>0</v>
      </c>
      <c r="AD131" s="57">
        <f>Loss_67.5y!AD121*AD$16</f>
        <v>0</v>
      </c>
      <c r="AE131" s="57">
        <f>Loss_67.5y!AE121*AE$16</f>
        <v>0</v>
      </c>
      <c r="AF131" s="57">
        <f>Loss_67.5y!AF121*AF$16</f>
        <v>0</v>
      </c>
    </row>
    <row r="132" spans="1:32" x14ac:dyDescent="0.15">
      <c r="A132" s="57">
        <f>Loss_32.5y!A122</f>
        <v>0</v>
      </c>
      <c r="B132" s="57">
        <f>Loss_67.5y!B122*B$16</f>
        <v>0</v>
      </c>
      <c r="C132" s="57">
        <f>Loss_67.5y!C122*C$16</f>
        <v>0</v>
      </c>
      <c r="D132" s="57">
        <f>Loss_67.5y!D122*D$16</f>
        <v>0</v>
      </c>
      <c r="E132" s="57">
        <f>Loss_67.5y!E122*E$16</f>
        <v>0</v>
      </c>
      <c r="F132" s="57">
        <f>Loss_67.5y!F122*F$16</f>
        <v>0</v>
      </c>
      <c r="G132" s="57">
        <f>Loss_67.5y!G122*G$16</f>
        <v>0</v>
      </c>
      <c r="H132" s="57">
        <f>Loss_67.5y!H122*H$16</f>
        <v>0</v>
      </c>
      <c r="I132" s="57">
        <f>Loss_67.5y!I122*I$16</f>
        <v>0</v>
      </c>
      <c r="J132" s="57">
        <f>Loss_67.5y!J122*J$16</f>
        <v>0</v>
      </c>
      <c r="K132" s="57">
        <f>Loss_67.5y!K122*K$16</f>
        <v>0</v>
      </c>
      <c r="L132" s="57">
        <f>Loss_67.5y!L122*L$16</f>
        <v>0</v>
      </c>
      <c r="M132" s="57">
        <f>Loss_67.5y!M122*M$16</f>
        <v>0</v>
      </c>
      <c r="N132" s="57">
        <f>Loss_67.5y!N122*N$16</f>
        <v>0</v>
      </c>
      <c r="O132" s="57">
        <f>Loss_67.5y!O122*O$16</f>
        <v>0</v>
      </c>
      <c r="P132" s="57">
        <f>Loss_67.5y!P122*P$16</f>
        <v>0</v>
      </c>
      <c r="Q132" s="57">
        <f>Loss_67.5y!Q122*Q$16</f>
        <v>0</v>
      </c>
      <c r="R132" s="57">
        <f>Loss_67.5y!R122*R$16</f>
        <v>0</v>
      </c>
      <c r="S132" s="57">
        <f>Loss_67.5y!S122*S$16</f>
        <v>0</v>
      </c>
      <c r="T132" s="57">
        <f>Loss_67.5y!T122*T$16</f>
        <v>0</v>
      </c>
      <c r="U132" s="57">
        <f>Loss_67.5y!U122*U$16</f>
        <v>0</v>
      </c>
      <c r="V132" s="57">
        <f>Loss_67.5y!V122*V$16</f>
        <v>0</v>
      </c>
      <c r="W132" s="57">
        <f>Loss_67.5y!W122*W$16</f>
        <v>0</v>
      </c>
      <c r="X132" s="57">
        <f>Loss_67.5y!X122*X$16</f>
        <v>0</v>
      </c>
      <c r="Y132" s="57">
        <f>Loss_67.5y!Y122*Y$16</f>
        <v>0</v>
      </c>
      <c r="Z132" s="57">
        <f>Loss_67.5y!Z122*Z$16</f>
        <v>0</v>
      </c>
      <c r="AA132" s="57">
        <f>Loss_67.5y!AA122*AA$16</f>
        <v>0</v>
      </c>
      <c r="AB132" s="57">
        <f>Loss_67.5y!AB122*AB$16</f>
        <v>0</v>
      </c>
      <c r="AC132" s="57">
        <f>Loss_67.5y!AC122*AC$16</f>
        <v>0</v>
      </c>
      <c r="AD132" s="57">
        <f>Loss_67.5y!AD122*AD$16</f>
        <v>0</v>
      </c>
      <c r="AE132" s="57">
        <f>Loss_67.5y!AE122*AE$16</f>
        <v>0</v>
      </c>
      <c r="AF132" s="57">
        <f>Loss_67.5y!AF122*AF$16</f>
        <v>0</v>
      </c>
    </row>
    <row r="133" spans="1:32" x14ac:dyDescent="0.15">
      <c r="A133" s="57">
        <f>Loss_32.5y!A123</f>
        <v>0</v>
      </c>
      <c r="B133" s="57">
        <f>Loss_67.5y!B123*B$16</f>
        <v>0</v>
      </c>
      <c r="C133" s="57">
        <f>Loss_67.5y!C123*C$16</f>
        <v>0</v>
      </c>
      <c r="D133" s="57">
        <f>Loss_67.5y!D123*D$16</f>
        <v>0</v>
      </c>
      <c r="E133" s="57">
        <f>Loss_67.5y!E123*E$16</f>
        <v>0</v>
      </c>
      <c r="F133" s="57">
        <f>Loss_67.5y!F123*F$16</f>
        <v>0</v>
      </c>
      <c r="G133" s="57">
        <f>Loss_67.5y!G123*G$16</f>
        <v>0</v>
      </c>
      <c r="H133" s="57">
        <f>Loss_67.5y!H123*H$16</f>
        <v>0</v>
      </c>
      <c r="I133" s="57">
        <f>Loss_67.5y!I123*I$16</f>
        <v>0</v>
      </c>
      <c r="J133" s="57">
        <f>Loss_67.5y!J123*J$16</f>
        <v>0</v>
      </c>
      <c r="K133" s="57">
        <f>Loss_67.5y!K123*K$16</f>
        <v>0</v>
      </c>
      <c r="L133" s="57">
        <f>Loss_67.5y!L123*L$16</f>
        <v>0</v>
      </c>
      <c r="M133" s="57">
        <f>Loss_67.5y!M123*M$16</f>
        <v>0</v>
      </c>
      <c r="N133" s="57">
        <f>Loss_67.5y!N123*N$16</f>
        <v>0</v>
      </c>
      <c r="O133" s="57">
        <f>Loss_67.5y!O123*O$16</f>
        <v>0</v>
      </c>
      <c r="P133" s="57">
        <f>Loss_67.5y!P123*P$16</f>
        <v>0</v>
      </c>
      <c r="Q133" s="57">
        <f>Loss_67.5y!Q123*Q$16</f>
        <v>0</v>
      </c>
      <c r="R133" s="57">
        <f>Loss_67.5y!R123*R$16</f>
        <v>0</v>
      </c>
      <c r="S133" s="57">
        <f>Loss_67.5y!S123*S$16</f>
        <v>0</v>
      </c>
      <c r="T133" s="57">
        <f>Loss_67.5y!T123*T$16</f>
        <v>0</v>
      </c>
      <c r="U133" s="57">
        <f>Loss_67.5y!U123*U$16</f>
        <v>0</v>
      </c>
      <c r="V133" s="57">
        <f>Loss_67.5y!V123*V$16</f>
        <v>0</v>
      </c>
      <c r="W133" s="57">
        <f>Loss_67.5y!W123*W$16</f>
        <v>0</v>
      </c>
      <c r="X133" s="57">
        <f>Loss_67.5y!X123*X$16</f>
        <v>0</v>
      </c>
      <c r="Y133" s="57">
        <f>Loss_67.5y!Y123*Y$16</f>
        <v>0</v>
      </c>
      <c r="Z133" s="57">
        <f>Loss_67.5y!Z123*Z$16</f>
        <v>0</v>
      </c>
      <c r="AA133" s="57">
        <f>Loss_67.5y!AA123*AA$16</f>
        <v>0</v>
      </c>
      <c r="AB133" s="57">
        <f>Loss_67.5y!AB123*AB$16</f>
        <v>0</v>
      </c>
      <c r="AC133" s="57">
        <f>Loss_67.5y!AC123*AC$16</f>
        <v>0</v>
      </c>
      <c r="AD133" s="57">
        <f>Loss_67.5y!AD123*AD$16</f>
        <v>0</v>
      </c>
      <c r="AE133" s="57">
        <f>Loss_67.5y!AE123*AE$16</f>
        <v>0</v>
      </c>
      <c r="AF133" s="57">
        <f>Loss_67.5y!AF123*AF$16</f>
        <v>0</v>
      </c>
    </row>
    <row r="134" spans="1:32" x14ac:dyDescent="0.15">
      <c r="A134" s="57">
        <f>Loss_32.5y!A124</f>
        <v>0</v>
      </c>
      <c r="B134" s="57">
        <f>Loss_67.5y!B124*B$16</f>
        <v>0</v>
      </c>
      <c r="C134" s="57">
        <f>Loss_67.5y!C124*C$16</f>
        <v>0</v>
      </c>
      <c r="D134" s="57">
        <f>Loss_67.5y!D124*D$16</f>
        <v>0</v>
      </c>
      <c r="E134" s="57">
        <f>Loss_67.5y!E124*E$16</f>
        <v>0</v>
      </c>
      <c r="F134" s="57">
        <f>Loss_67.5y!F124*F$16</f>
        <v>0</v>
      </c>
      <c r="G134" s="57">
        <f>Loss_67.5y!G124*G$16</f>
        <v>0</v>
      </c>
      <c r="H134" s="57">
        <f>Loss_67.5y!H124*H$16</f>
        <v>0</v>
      </c>
      <c r="I134" s="57">
        <f>Loss_67.5y!I124*I$16</f>
        <v>0</v>
      </c>
      <c r="J134" s="57">
        <f>Loss_67.5y!J124*J$16</f>
        <v>0</v>
      </c>
      <c r="K134" s="57">
        <f>Loss_67.5y!K124*K$16</f>
        <v>0</v>
      </c>
      <c r="L134" s="57">
        <f>Loss_67.5y!L124*L$16</f>
        <v>0</v>
      </c>
      <c r="M134" s="57">
        <f>Loss_67.5y!M124*M$16</f>
        <v>0</v>
      </c>
      <c r="N134" s="57">
        <f>Loss_67.5y!N124*N$16</f>
        <v>0</v>
      </c>
      <c r="O134" s="57">
        <f>Loss_67.5y!O124*O$16</f>
        <v>0</v>
      </c>
      <c r="P134" s="57">
        <f>Loss_67.5y!P124*P$16</f>
        <v>0</v>
      </c>
      <c r="Q134" s="57">
        <f>Loss_67.5y!Q124*Q$16</f>
        <v>0</v>
      </c>
      <c r="R134" s="57">
        <f>Loss_67.5y!R124*R$16</f>
        <v>0</v>
      </c>
      <c r="S134" s="57">
        <f>Loss_67.5y!S124*S$16</f>
        <v>0</v>
      </c>
      <c r="T134" s="57">
        <f>Loss_67.5y!T124*T$16</f>
        <v>0</v>
      </c>
      <c r="U134" s="57">
        <f>Loss_67.5y!U124*U$16</f>
        <v>0</v>
      </c>
      <c r="V134" s="57">
        <f>Loss_67.5y!V124*V$16</f>
        <v>0</v>
      </c>
      <c r="W134" s="57">
        <f>Loss_67.5y!W124*W$16</f>
        <v>0</v>
      </c>
      <c r="X134" s="57">
        <f>Loss_67.5y!X124*X$16</f>
        <v>0</v>
      </c>
      <c r="Y134" s="57">
        <f>Loss_67.5y!Y124*Y$16</f>
        <v>0</v>
      </c>
      <c r="Z134" s="57">
        <f>Loss_67.5y!Z124*Z$16</f>
        <v>0</v>
      </c>
      <c r="AA134" s="57">
        <f>Loss_67.5y!AA124*AA$16</f>
        <v>0</v>
      </c>
      <c r="AB134" s="57">
        <f>Loss_67.5y!AB124*AB$16</f>
        <v>0</v>
      </c>
      <c r="AC134" s="57">
        <f>Loss_67.5y!AC124*AC$16</f>
        <v>0</v>
      </c>
      <c r="AD134" s="57">
        <f>Loss_67.5y!AD124*AD$16</f>
        <v>0</v>
      </c>
      <c r="AE134" s="57">
        <f>Loss_67.5y!AE124*AE$16</f>
        <v>0</v>
      </c>
      <c r="AF134" s="57">
        <f>Loss_67.5y!AF124*AF$16</f>
        <v>0</v>
      </c>
    </row>
    <row r="135" spans="1:32" x14ac:dyDescent="0.15">
      <c r="A135" s="57">
        <f>Loss_32.5y!A125</f>
        <v>0</v>
      </c>
      <c r="B135" s="57">
        <f>Loss_67.5y!B125*B$16</f>
        <v>0</v>
      </c>
      <c r="C135" s="57">
        <f>Loss_67.5y!C125*C$16</f>
        <v>0</v>
      </c>
      <c r="D135" s="57">
        <f>Loss_67.5y!D125*D$16</f>
        <v>0</v>
      </c>
      <c r="E135" s="57">
        <f>Loss_67.5y!E125*E$16</f>
        <v>0</v>
      </c>
      <c r="F135" s="57">
        <f>Loss_67.5y!F125*F$16</f>
        <v>0</v>
      </c>
      <c r="G135" s="57">
        <f>Loss_67.5y!G125*G$16</f>
        <v>0</v>
      </c>
      <c r="H135" s="57">
        <f>Loss_67.5y!H125*H$16</f>
        <v>0</v>
      </c>
      <c r="I135" s="57">
        <f>Loss_67.5y!I125*I$16</f>
        <v>0</v>
      </c>
      <c r="J135" s="57">
        <f>Loss_67.5y!J125*J$16</f>
        <v>0</v>
      </c>
      <c r="K135" s="57">
        <f>Loss_67.5y!K125*K$16</f>
        <v>0</v>
      </c>
      <c r="L135" s="57">
        <f>Loss_67.5y!L125*L$16</f>
        <v>0</v>
      </c>
      <c r="M135" s="57">
        <f>Loss_67.5y!M125*M$16</f>
        <v>0</v>
      </c>
      <c r="N135" s="57">
        <f>Loss_67.5y!N125*N$16</f>
        <v>0</v>
      </c>
      <c r="O135" s="57">
        <f>Loss_67.5y!O125*O$16</f>
        <v>0</v>
      </c>
      <c r="P135" s="57">
        <f>Loss_67.5y!P125*P$16</f>
        <v>0</v>
      </c>
      <c r="Q135" s="57">
        <f>Loss_67.5y!Q125*Q$16</f>
        <v>0</v>
      </c>
      <c r="R135" s="57">
        <f>Loss_67.5y!R125*R$16</f>
        <v>0</v>
      </c>
      <c r="S135" s="57">
        <f>Loss_67.5y!S125*S$16</f>
        <v>0</v>
      </c>
      <c r="T135" s="57">
        <f>Loss_67.5y!T125*T$16</f>
        <v>0</v>
      </c>
      <c r="U135" s="57">
        <f>Loss_67.5y!U125*U$16</f>
        <v>0</v>
      </c>
      <c r="V135" s="57">
        <f>Loss_67.5y!V125*V$16</f>
        <v>0</v>
      </c>
      <c r="W135" s="57">
        <f>Loss_67.5y!W125*W$16</f>
        <v>0</v>
      </c>
      <c r="X135" s="57">
        <f>Loss_67.5y!X125*X$16</f>
        <v>0</v>
      </c>
      <c r="Y135" s="57">
        <f>Loss_67.5y!Y125*Y$16</f>
        <v>0</v>
      </c>
      <c r="Z135" s="57">
        <f>Loss_67.5y!Z125*Z$16</f>
        <v>0</v>
      </c>
      <c r="AA135" s="57">
        <f>Loss_67.5y!AA125*AA$16</f>
        <v>0</v>
      </c>
      <c r="AB135" s="57">
        <f>Loss_67.5y!AB125*AB$16</f>
        <v>0</v>
      </c>
      <c r="AC135" s="57">
        <f>Loss_67.5y!AC125*AC$16</f>
        <v>0</v>
      </c>
      <c r="AD135" s="57">
        <f>Loss_67.5y!AD125*AD$16</f>
        <v>0</v>
      </c>
      <c r="AE135" s="57">
        <f>Loss_67.5y!AE125*AE$16</f>
        <v>0</v>
      </c>
      <c r="AF135" s="57">
        <f>Loss_67.5y!AF125*AF$16</f>
        <v>0</v>
      </c>
    </row>
    <row r="136" spans="1:32" x14ac:dyDescent="0.15">
      <c r="A136" s="57">
        <f>Loss_32.5y!A126</f>
        <v>0</v>
      </c>
      <c r="B136" s="57">
        <f>Loss_67.5y!B126*B$16</f>
        <v>0</v>
      </c>
      <c r="C136" s="57">
        <f>Loss_67.5y!C126*C$16</f>
        <v>0</v>
      </c>
      <c r="D136" s="57">
        <f>Loss_67.5y!D126*D$16</f>
        <v>0</v>
      </c>
      <c r="E136" s="57">
        <f>Loss_67.5y!E126*E$16</f>
        <v>0</v>
      </c>
      <c r="F136" s="57">
        <f>Loss_67.5y!F126*F$16</f>
        <v>0</v>
      </c>
      <c r="G136" s="57">
        <f>Loss_67.5y!G126*G$16</f>
        <v>0</v>
      </c>
      <c r="H136" s="57">
        <f>Loss_67.5y!H126*H$16</f>
        <v>0</v>
      </c>
      <c r="I136" s="57">
        <f>Loss_67.5y!I126*I$16</f>
        <v>0</v>
      </c>
      <c r="J136" s="57">
        <f>Loss_67.5y!J126*J$16</f>
        <v>0</v>
      </c>
      <c r="K136" s="57">
        <f>Loss_67.5y!K126*K$16</f>
        <v>0</v>
      </c>
      <c r="L136" s="57">
        <f>Loss_67.5y!L126*L$16</f>
        <v>0</v>
      </c>
      <c r="M136" s="57">
        <f>Loss_67.5y!M126*M$16</f>
        <v>0</v>
      </c>
      <c r="N136" s="57">
        <f>Loss_67.5y!N126*N$16</f>
        <v>0</v>
      </c>
      <c r="O136" s="57">
        <f>Loss_67.5y!O126*O$16</f>
        <v>0</v>
      </c>
      <c r="P136" s="57">
        <f>Loss_67.5y!P126*P$16</f>
        <v>0</v>
      </c>
      <c r="Q136" s="57">
        <f>Loss_67.5y!Q126*Q$16</f>
        <v>0</v>
      </c>
      <c r="R136" s="57">
        <f>Loss_67.5y!R126*R$16</f>
        <v>0</v>
      </c>
      <c r="S136" s="57">
        <f>Loss_67.5y!S126*S$16</f>
        <v>0</v>
      </c>
      <c r="T136" s="57">
        <f>Loss_67.5y!T126*T$16</f>
        <v>0</v>
      </c>
      <c r="U136" s="57">
        <f>Loss_67.5y!U126*U$16</f>
        <v>0</v>
      </c>
      <c r="V136" s="57">
        <f>Loss_67.5y!V126*V$16</f>
        <v>0</v>
      </c>
      <c r="W136" s="57">
        <f>Loss_67.5y!W126*W$16</f>
        <v>0</v>
      </c>
      <c r="X136" s="57">
        <f>Loss_67.5y!X126*X$16</f>
        <v>0</v>
      </c>
      <c r="Y136" s="57">
        <f>Loss_67.5y!Y126*Y$16</f>
        <v>0</v>
      </c>
      <c r="Z136" s="57">
        <f>Loss_67.5y!Z126*Z$16</f>
        <v>0</v>
      </c>
      <c r="AA136" s="57">
        <f>Loss_67.5y!AA126*AA$16</f>
        <v>0</v>
      </c>
      <c r="AB136" s="57">
        <f>Loss_67.5y!AB126*AB$16</f>
        <v>0</v>
      </c>
      <c r="AC136" s="57">
        <f>Loss_67.5y!AC126*AC$16</f>
        <v>0</v>
      </c>
      <c r="AD136" s="57">
        <f>Loss_67.5y!AD126*AD$16</f>
        <v>0</v>
      </c>
      <c r="AE136" s="57">
        <f>Loss_67.5y!AE126*AE$16</f>
        <v>0</v>
      </c>
      <c r="AF136" s="57">
        <f>Loss_67.5y!AF126*AF$16</f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E0B68-0B0B-4849-8AA8-33237A7F3975}">
  <dimension ref="A1:AH345"/>
  <sheetViews>
    <sheetView topLeftCell="G1" workbookViewId="0">
      <selection activeCell="G12" sqref="G12"/>
    </sheetView>
  </sheetViews>
  <sheetFormatPr baseColWidth="10" defaultRowHeight="13" x14ac:dyDescent="0.15"/>
  <cols>
    <col min="1" max="1" width="12.83203125" bestFit="1" customWidth="1"/>
  </cols>
  <sheetData>
    <row r="1" spans="1:34" x14ac:dyDescent="0.15">
      <c r="A1" s="230" t="s">
        <v>119</v>
      </c>
    </row>
    <row r="9" spans="1:34" x14ac:dyDescent="0.15">
      <c r="A9">
        <f>Debug1!B19-W_Loss_67.5y!B9</f>
        <v>0</v>
      </c>
      <c r="B9" s="247">
        <f>Debug1!C19-W_Loss_67.5y!C9</f>
        <v>0</v>
      </c>
      <c r="C9" s="247">
        <f>Debug1!D19-W_Loss_67.5y!D9</f>
        <v>0</v>
      </c>
      <c r="D9" s="247">
        <f>Debug1!E19-W_Loss_67.5y!E9</f>
        <v>0</v>
      </c>
      <c r="E9" s="247">
        <f>Debug1!F19-W_Loss_67.5y!F9</f>
        <v>0</v>
      </c>
      <c r="F9" s="247">
        <f>Debug1!G19-W_Loss_67.5y!G9</f>
        <v>0</v>
      </c>
      <c r="G9" s="247">
        <f>Debug1!H19-W_Loss_67.5y!H9</f>
        <v>0</v>
      </c>
      <c r="H9" s="247">
        <f>Debug1!I19-W_Loss_67.5y!I9</f>
        <v>0</v>
      </c>
      <c r="I9" s="247">
        <f>Debug1!J19-W_Loss_67.5y!J9</f>
        <v>-2.5611370801925659E-9</v>
      </c>
      <c r="J9" s="247">
        <f>Debug1!K19-W_Loss_67.5y!K9</f>
        <v>0</v>
      </c>
      <c r="K9" s="247">
        <f>Debug1!L19-W_Loss_67.5y!L9</f>
        <v>-2.3283064365386963E-9</v>
      </c>
      <c r="L9" s="247">
        <f>Debug1!M19-W_Loss_67.5y!M9</f>
        <v>0</v>
      </c>
      <c r="M9" s="247">
        <f>Debug1!N19-W_Loss_67.5y!N9</f>
        <v>0</v>
      </c>
      <c r="N9" s="247">
        <f>Debug1!O19-W_Loss_67.5y!O9</f>
        <v>0</v>
      </c>
      <c r="O9" s="247">
        <f>Debug1!P19-W_Loss_67.5y!P9</f>
        <v>0</v>
      </c>
      <c r="P9" s="247">
        <f>Debug1!Q19-W_Loss_67.5y!Q9</f>
        <v>0</v>
      </c>
      <c r="Q9" s="247">
        <f>Debug1!R19-W_Loss_67.5y!R9</f>
        <v>0</v>
      </c>
      <c r="R9" s="247">
        <f>Debug1!S19-W_Loss_67.5y!S9</f>
        <v>0</v>
      </c>
      <c r="S9" s="247">
        <f>Debug1!T19-W_Loss_67.5y!T9</f>
        <v>0</v>
      </c>
      <c r="T9" s="247">
        <f>Debug1!U19-W_Loss_67.5y!U9</f>
        <v>0</v>
      </c>
      <c r="U9" s="247">
        <f>Debug1!V19-W_Loss_67.5y!V9</f>
        <v>0</v>
      </c>
      <c r="V9" s="247">
        <f>Debug1!W19-W_Loss_67.5y!W9</f>
        <v>0</v>
      </c>
      <c r="W9" s="247">
        <f>Debug1!X19-W_Loss_67.5y!X9</f>
        <v>0</v>
      </c>
      <c r="X9" s="247">
        <f>Debug1!Y19-W_Loss_67.5y!Y9</f>
        <v>0</v>
      </c>
      <c r="Y9" s="247">
        <f>Debug1!Z19-W_Loss_67.5y!Z9</f>
        <v>0</v>
      </c>
      <c r="Z9" s="247">
        <f>Debug1!AA19-W_Loss_67.5y!AA9</f>
        <v>0</v>
      </c>
      <c r="AA9" s="247">
        <f>Debug1!AB19-W_Loss_67.5y!AB9</f>
        <v>0</v>
      </c>
      <c r="AB9" s="247">
        <f>Debug1!AC19-W_Loss_67.5y!AC9</f>
        <v>0</v>
      </c>
      <c r="AC9" s="247">
        <f>Debug1!AD19-W_Loss_67.5y!AD9</f>
        <v>0</v>
      </c>
      <c r="AD9" s="247">
        <f>Debug1!AE19-W_Loss_67.5y!AE9</f>
        <v>-2.9103830456733704E-10</v>
      </c>
      <c r="AE9" s="247">
        <f>Debug1!AF19-W_Loss_67.5y!AF9</f>
        <v>0</v>
      </c>
      <c r="AF9" s="247">
        <f>Debug1!AG19-W_Loss_32.5y!AG9</f>
        <v>0</v>
      </c>
      <c r="AG9" s="247">
        <f>Debug1!AH19-W_Loss_32.5y!AH9</f>
        <v>0</v>
      </c>
      <c r="AH9" s="247">
        <f>Debug1!AI19-W_Loss_32.5y!AI9</f>
        <v>0</v>
      </c>
    </row>
    <row r="10" spans="1:34" x14ac:dyDescent="0.15">
      <c r="A10" s="247">
        <f>Debug1!B20-W_Loss_67.5y!B10</f>
        <v>54.167570835859358</v>
      </c>
      <c r="B10" s="247">
        <f>Debug1!C20-W_Loss_67.5y!C10</f>
        <v>68.298241488692128</v>
      </c>
      <c r="C10" s="247">
        <f>Debug1!D20-W_Loss_67.5y!D10</f>
        <v>67.935916600157995</v>
      </c>
      <c r="D10" s="247">
        <f>Debug1!E20-W_Loss_67.5y!E10</f>
        <v>66.305454601754263</v>
      </c>
      <c r="E10" s="247">
        <f>Debug1!F20-W_Loss_67.5y!F10</f>
        <v>78.443338367649233</v>
      </c>
      <c r="F10" s="247">
        <f>Debug1!G20-W_Loss_67.5y!G10</f>
        <v>64.674992603350503</v>
      </c>
      <c r="G10" s="247">
        <f>Debug1!H20-W_Loss_67.5y!H10</f>
        <v>69.385216154294767</v>
      </c>
      <c r="H10" s="247">
        <f>Debug1!I20-W_Loss_67.5y!I10</f>
        <v>57.609657276933994</v>
      </c>
      <c r="I10" s="247">
        <f>Debug1!J20-W_Loss_67.5y!J10</f>
        <v>99.373962917377582</v>
      </c>
      <c r="J10" s="247">
        <f>Debug1!K20-W_Loss_67.5y!K10</f>
        <v>92.715904409401446</v>
      </c>
      <c r="K10" s="247">
        <f>Debug1!L20-W_Loss_67.5y!L10</f>
        <v>88.95122870852768</v>
      </c>
      <c r="L10" s="247">
        <f>Debug1!M20-W_Loss_67.5y!M10</f>
        <v>125.37357731829495</v>
      </c>
      <c r="M10" s="247">
        <f>Debug1!N20-W_Loss_67.5y!N10</f>
        <v>114.73500921970114</v>
      </c>
      <c r="N10" s="247">
        <f>Debug1!O20-W_Loss_67.5y!O10</f>
        <v>63.658847123714722</v>
      </c>
      <c r="O10" s="247">
        <f>Debug1!P20-W_Loss_67.5y!P10</f>
        <v>66.811284111492697</v>
      </c>
      <c r="P10" s="247">
        <f>Debug1!Q20-W_Loss_67.5y!Q10</f>
        <v>53.546291383147995</v>
      </c>
      <c r="Q10" s="247">
        <f>Debug1!R20-W_Loss_67.5y!R10</f>
        <v>41.86836967538774</v>
      </c>
      <c r="R10" s="247">
        <f>Debug1!S20-W_Loss_67.5y!S10</f>
        <v>50.474721250567818</v>
      </c>
      <c r="S10" s="247">
        <f>Debug1!T20-W_Loss_67.5y!T10</f>
        <v>40.57871333256417</v>
      </c>
      <c r="T10" s="247">
        <f>Debug1!U20-W_Loss_67.5y!U10</f>
        <v>30.630069722257677</v>
      </c>
      <c r="U10" s="247">
        <f>Debug1!V20-W_Loss_67.5y!V10</f>
        <v>30.684381673930496</v>
      </c>
      <c r="V10" s="247">
        <f>Debug1!W20-W_Loss_67.5y!W10</f>
        <v>16.272070832004243</v>
      </c>
      <c r="W10" s="247">
        <f>Debug1!X20-W_Loss_67.5y!X10</f>
        <v>21.448915948097042</v>
      </c>
      <c r="X10" s="247">
        <f>Debug1!Y20-W_Loss_67.5y!Y10</f>
        <v>13.813027135082114</v>
      </c>
      <c r="Y10" s="247">
        <f>Debug1!Z20-W_Loss_67.5y!Z10</f>
        <v>12.302842126464506</v>
      </c>
      <c r="Z10" s="247">
        <f>Debug1!AA20-W_Loss_67.5y!AA10</f>
        <v>8.9694073513593224</v>
      </c>
      <c r="AA10" s="247">
        <f>Debug1!AB20-W_Loss_67.5y!AB10</f>
        <v>7.6250103808780363</v>
      </c>
      <c r="AB10" s="247">
        <f>Debug1!AC20-W_Loss_67.5y!AC10</f>
        <v>6.7887085782445986</v>
      </c>
      <c r="AC10" s="247">
        <f>Debug1!AD20-W_Loss_67.5y!AD10</f>
        <v>3.9908279072545061</v>
      </c>
      <c r="AD10" s="247">
        <f>Debug1!AE20-W_Loss_67.5y!AE10</f>
        <v>4.5636478941802912</v>
      </c>
      <c r="AE10" s="247">
        <f>Debug1!AF20-W_Loss_67.5y!AF10</f>
        <v>26.210243734546498</v>
      </c>
      <c r="AF10" s="247">
        <f>Debug1!AG20-W_Loss_32.5y!AG10</f>
        <v>0</v>
      </c>
      <c r="AG10" s="247">
        <f>Debug1!AH20-W_Loss_32.5y!AH10</f>
        <v>0</v>
      </c>
      <c r="AH10" s="247">
        <f>Debug1!AI20-W_Loss_32.5y!AI10</f>
        <v>0</v>
      </c>
    </row>
    <row r="11" spans="1:34" x14ac:dyDescent="0.15">
      <c r="A11" s="247">
        <f>Debug1!B21-W_Loss_67.5y!B11</f>
        <v>0</v>
      </c>
      <c r="B11" s="247">
        <f>Debug1!C21-W_Loss_67.5y!C11</f>
        <v>0</v>
      </c>
      <c r="C11" s="247">
        <f>Debug1!D21-W_Loss_67.5y!D11</f>
        <v>0</v>
      </c>
      <c r="D11" s="247">
        <f>Debug1!E21-W_Loss_67.5y!E11</f>
        <v>0</v>
      </c>
      <c r="E11" s="247">
        <f>Debug1!F21-W_Loss_67.5y!F11</f>
        <v>0</v>
      </c>
      <c r="F11" s="247">
        <f>Debug1!G21-W_Loss_67.5y!G11</f>
        <v>0</v>
      </c>
      <c r="G11" s="247">
        <f>Debug1!H21-W_Loss_67.5y!H11</f>
        <v>0</v>
      </c>
      <c r="H11" s="247">
        <f>Debug1!I21-W_Loss_67.5y!I11</f>
        <v>0</v>
      </c>
      <c r="I11" s="247">
        <f>Debug1!J21-W_Loss_67.5y!J11</f>
        <v>0</v>
      </c>
      <c r="J11" s="247">
        <f>Debug1!K21-W_Loss_67.5y!K11</f>
        <v>0</v>
      </c>
      <c r="K11" s="247">
        <f>Debug1!L21-W_Loss_67.5y!L11</f>
        <v>0</v>
      </c>
      <c r="L11" s="247">
        <f>Debug1!M21-W_Loss_67.5y!M11</f>
        <v>0</v>
      </c>
      <c r="M11" s="247">
        <f>Debug1!N21-W_Loss_67.5y!N11</f>
        <v>0</v>
      </c>
      <c r="N11" s="247">
        <f>Debug1!O21-W_Loss_67.5y!O11</f>
        <v>0</v>
      </c>
      <c r="O11" s="247">
        <f>Debug1!P21-W_Loss_67.5y!P11</f>
        <v>0</v>
      </c>
      <c r="P11" s="247">
        <f>Debug1!Q21-W_Loss_67.5y!Q11</f>
        <v>0</v>
      </c>
      <c r="Q11" s="247">
        <f>Debug1!R21-W_Loss_67.5y!R11</f>
        <v>0</v>
      </c>
      <c r="R11" s="247">
        <f>Debug1!S21-W_Loss_67.5y!S11</f>
        <v>0</v>
      </c>
      <c r="S11" s="247">
        <f>Debug1!T21-W_Loss_67.5y!T11</f>
        <v>0</v>
      </c>
      <c r="T11" s="247">
        <f>Debug1!U21-W_Loss_67.5y!U11</f>
        <v>0</v>
      </c>
      <c r="U11" s="247">
        <f>Debug1!V21-W_Loss_67.5y!V11</f>
        <v>0</v>
      </c>
      <c r="V11" s="247">
        <f>Debug1!W21-W_Loss_67.5y!W11</f>
        <v>0</v>
      </c>
      <c r="W11" s="247">
        <f>Debug1!X21-W_Loss_67.5y!X11</f>
        <v>0</v>
      </c>
      <c r="X11" s="247">
        <f>Debug1!Y21-W_Loss_67.5y!Y11</f>
        <v>0</v>
      </c>
      <c r="Y11" s="247">
        <f>Debug1!Z21-W_Loss_67.5y!Z11</f>
        <v>0</v>
      </c>
      <c r="Z11" s="247">
        <f>Debug1!AA21-W_Loss_67.5y!AA11</f>
        <v>0</v>
      </c>
      <c r="AA11" s="247">
        <f>Debug1!AB21-W_Loss_67.5y!AB11</f>
        <v>0</v>
      </c>
      <c r="AB11" s="247">
        <f>Debug1!AC21-W_Loss_67.5y!AC11</f>
        <v>0</v>
      </c>
      <c r="AC11" s="247">
        <f>Debug1!AD21-W_Loss_67.5y!AD11</f>
        <v>0</v>
      </c>
      <c r="AD11" s="247">
        <f>Debug1!AE21-W_Loss_67.5y!AE11</f>
        <v>0</v>
      </c>
      <c r="AE11" s="247">
        <f>Debug1!AF21-W_Loss_67.5y!AF11</f>
        <v>0</v>
      </c>
      <c r="AF11" s="247">
        <f>Debug1!AG21-W_Loss_32.5y!AG11</f>
        <v>0</v>
      </c>
      <c r="AG11" s="247">
        <f>Debug1!AH21-W_Loss_32.5y!AH11</f>
        <v>0</v>
      </c>
      <c r="AH11" s="247">
        <f>Debug1!AI21-W_Loss_32.5y!AI11</f>
        <v>0</v>
      </c>
    </row>
    <row r="12" spans="1:34" x14ac:dyDescent="0.15">
      <c r="A12" s="247">
        <f>Debug1!B22-W_Loss_67.5y!B12</f>
        <v>0</v>
      </c>
      <c r="B12" s="247">
        <f>Debug1!C22-W_Loss_67.5y!C12</f>
        <v>0</v>
      </c>
      <c r="C12" s="247">
        <f>Debug1!D22-W_Loss_67.5y!D12</f>
        <v>0</v>
      </c>
      <c r="D12" s="247">
        <f>Debug1!E22-W_Loss_67.5y!E12</f>
        <v>0</v>
      </c>
      <c r="E12" s="247">
        <f>Debug1!F22-W_Loss_67.5y!F12</f>
        <v>0</v>
      </c>
      <c r="F12" s="247">
        <f>Debug1!G22-W_Loss_67.5y!G12</f>
        <v>0</v>
      </c>
      <c r="G12" s="247">
        <f>Debug1!H22-W_Loss_67.5y!H12</f>
        <v>0</v>
      </c>
      <c r="H12" s="247">
        <f>Debug1!I22-W_Loss_67.5y!I12</f>
        <v>0</v>
      </c>
      <c r="I12" s="247">
        <f>Debug1!J22-W_Loss_67.5y!J12</f>
        <v>0</v>
      </c>
      <c r="J12" s="247">
        <f>Debug1!K22-W_Loss_67.5y!K12</f>
        <v>0</v>
      </c>
      <c r="K12" s="247">
        <f>Debug1!L22-W_Loss_67.5y!L12</f>
        <v>0</v>
      </c>
      <c r="L12" s="247">
        <f>Debug1!M22-W_Loss_67.5y!M12</f>
        <v>0</v>
      </c>
      <c r="M12" s="247">
        <f>Debug1!N22-W_Loss_67.5y!N12</f>
        <v>0</v>
      </c>
      <c r="N12" s="247">
        <f>Debug1!O22-W_Loss_67.5y!O12</f>
        <v>0</v>
      </c>
      <c r="O12" s="247">
        <f>Debug1!P22-W_Loss_67.5y!P12</f>
        <v>0</v>
      </c>
      <c r="P12" s="247">
        <f>Debug1!Q22-W_Loss_67.5y!Q12</f>
        <v>0</v>
      </c>
      <c r="Q12" s="247">
        <f>Debug1!R22-W_Loss_67.5y!R12</f>
        <v>0</v>
      </c>
      <c r="R12" s="247">
        <f>Debug1!S22-W_Loss_67.5y!S12</f>
        <v>0</v>
      </c>
      <c r="S12" s="247">
        <f>Debug1!T22-W_Loss_67.5y!T12</f>
        <v>0</v>
      </c>
      <c r="T12" s="247">
        <f>Debug1!U22-W_Loss_67.5y!U12</f>
        <v>0</v>
      </c>
      <c r="U12" s="247">
        <f>Debug1!V22-W_Loss_67.5y!V12</f>
        <v>0</v>
      </c>
      <c r="V12" s="247">
        <f>Debug1!W22-W_Loss_67.5y!W12</f>
        <v>0</v>
      </c>
      <c r="W12" s="247">
        <f>Debug1!X22-W_Loss_67.5y!X12</f>
        <v>0</v>
      </c>
      <c r="X12" s="247">
        <f>Debug1!Y22-W_Loss_67.5y!Y12</f>
        <v>0</v>
      </c>
      <c r="Y12" s="247">
        <f>Debug1!Z22-W_Loss_67.5y!Z12</f>
        <v>0</v>
      </c>
      <c r="Z12" s="247">
        <f>Debug1!AA22-W_Loss_67.5y!AA12</f>
        <v>0</v>
      </c>
      <c r="AA12" s="247">
        <f>Debug1!AB22-W_Loss_67.5y!AB12</f>
        <v>0</v>
      </c>
      <c r="AB12" s="247">
        <f>Debug1!AC22-W_Loss_67.5y!AC12</f>
        <v>0</v>
      </c>
      <c r="AC12" s="247">
        <f>Debug1!AD22-W_Loss_67.5y!AD12</f>
        <v>0</v>
      </c>
      <c r="AD12" s="247">
        <f>Debug1!AE22-W_Loss_67.5y!AE12</f>
        <v>0</v>
      </c>
      <c r="AE12" s="247">
        <f>Debug1!AF22-W_Loss_67.5y!AF12</f>
        <v>0</v>
      </c>
      <c r="AF12" s="247">
        <f>Debug1!AG22-W_Loss_32.5y!AG12</f>
        <v>0</v>
      </c>
      <c r="AG12" s="247">
        <f>Debug1!AH22-W_Loss_32.5y!AH12</f>
        <v>0</v>
      </c>
      <c r="AH12" s="247">
        <f>Debug1!AI22-W_Loss_32.5y!AI12</f>
        <v>0</v>
      </c>
    </row>
    <row r="13" spans="1:34" x14ac:dyDescent="0.15">
      <c r="A13" s="247">
        <f>Debug1!B23-W_Loss_67.5y!B13</f>
        <v>0</v>
      </c>
      <c r="B13" s="247">
        <f>Debug1!C23-W_Loss_67.5y!C13</f>
        <v>0</v>
      </c>
      <c r="C13" s="247">
        <f>Debug1!D23-W_Loss_67.5y!D13</f>
        <v>0</v>
      </c>
      <c r="D13" s="247">
        <f>Debug1!E23-W_Loss_67.5y!E13</f>
        <v>0</v>
      </c>
      <c r="E13" s="247">
        <f>Debug1!F23-W_Loss_67.5y!F13</f>
        <v>0</v>
      </c>
      <c r="F13" s="247">
        <f>Debug1!G23-W_Loss_67.5y!G13</f>
        <v>0</v>
      </c>
      <c r="G13" s="247">
        <f>Debug1!H23-W_Loss_67.5y!H13</f>
        <v>0</v>
      </c>
      <c r="H13" s="247">
        <f>Debug1!I23-W_Loss_67.5y!I13</f>
        <v>0</v>
      </c>
      <c r="I13" s="247">
        <f>Debug1!J23-W_Loss_67.5y!J13</f>
        <v>0</v>
      </c>
      <c r="J13" s="247">
        <f>Debug1!K23-W_Loss_67.5y!K13</f>
        <v>0</v>
      </c>
      <c r="K13" s="247">
        <f>Debug1!L23-W_Loss_67.5y!L13</f>
        <v>0</v>
      </c>
      <c r="L13" s="247">
        <f>Debug1!M23-W_Loss_67.5y!M13</f>
        <v>0</v>
      </c>
      <c r="M13" s="247">
        <f>Debug1!N23-W_Loss_67.5y!N13</f>
        <v>0</v>
      </c>
      <c r="N13" s="247">
        <f>Debug1!O23-W_Loss_67.5y!O13</f>
        <v>0</v>
      </c>
      <c r="O13" s="247">
        <f>Debug1!P23-W_Loss_67.5y!P13</f>
        <v>0</v>
      </c>
      <c r="P13" s="247">
        <f>Debug1!Q23-W_Loss_67.5y!Q13</f>
        <v>0</v>
      </c>
      <c r="Q13" s="247">
        <f>Debug1!R23-W_Loss_67.5y!R13</f>
        <v>0</v>
      </c>
      <c r="R13" s="247">
        <f>Debug1!S23-W_Loss_67.5y!S13</f>
        <v>0</v>
      </c>
      <c r="S13" s="247">
        <f>Debug1!T23-W_Loss_67.5y!T13</f>
        <v>0</v>
      </c>
      <c r="T13" s="247">
        <f>Debug1!U23-W_Loss_67.5y!U13</f>
        <v>0</v>
      </c>
      <c r="U13" s="247">
        <f>Debug1!V23-W_Loss_67.5y!V13</f>
        <v>0</v>
      </c>
      <c r="V13" s="247">
        <f>Debug1!W23-W_Loss_67.5y!W13</f>
        <v>0</v>
      </c>
      <c r="W13" s="247">
        <f>Debug1!X23-W_Loss_67.5y!X13</f>
        <v>0</v>
      </c>
      <c r="X13" s="247">
        <f>Debug1!Y23-W_Loss_67.5y!Y13</f>
        <v>0</v>
      </c>
      <c r="Y13" s="247">
        <f>Debug1!Z23-W_Loss_67.5y!Z13</f>
        <v>0</v>
      </c>
      <c r="Z13" s="247">
        <f>Debug1!AA23-W_Loss_67.5y!AA13</f>
        <v>0</v>
      </c>
      <c r="AA13" s="247">
        <f>Debug1!AB23-W_Loss_67.5y!AB13</f>
        <v>0</v>
      </c>
      <c r="AB13" s="247">
        <f>Debug1!AC23-W_Loss_67.5y!AC13</f>
        <v>0</v>
      </c>
      <c r="AC13" s="247">
        <f>Debug1!AD23-W_Loss_67.5y!AD13</f>
        <v>0</v>
      </c>
      <c r="AD13" s="247">
        <f>Debug1!AE23-W_Loss_67.5y!AE13</f>
        <v>0</v>
      </c>
      <c r="AE13" s="247">
        <f>Debug1!AF23-W_Loss_67.5y!AF13</f>
        <v>0</v>
      </c>
      <c r="AF13" s="247">
        <f>Debug1!AG23-W_Loss_32.5y!AG13</f>
        <v>0</v>
      </c>
      <c r="AG13" s="247">
        <f>Debug1!AH23-W_Loss_32.5y!AH13</f>
        <v>0</v>
      </c>
      <c r="AH13" s="247">
        <f>Debug1!AI23-W_Loss_32.5y!AI13</f>
        <v>0</v>
      </c>
    </row>
    <row r="14" spans="1:34" x14ac:dyDescent="0.15">
      <c r="A14" s="247">
        <f>Debug1!B24-W_Loss_67.5y!B14</f>
        <v>0</v>
      </c>
      <c r="B14" s="247">
        <f>Debug1!C24-W_Loss_67.5y!C14</f>
        <v>0</v>
      </c>
      <c r="C14" s="247">
        <f>Debug1!D24-W_Loss_67.5y!D14</f>
        <v>0</v>
      </c>
      <c r="D14" s="247">
        <f>Debug1!E24-W_Loss_67.5y!E14</f>
        <v>0</v>
      </c>
      <c r="E14" s="247">
        <f>Debug1!F24-W_Loss_67.5y!F14</f>
        <v>0</v>
      </c>
      <c r="F14" s="247">
        <f>Debug1!G24-W_Loss_67.5y!G14</f>
        <v>0</v>
      </c>
      <c r="G14" s="247">
        <f>Debug1!H24-W_Loss_67.5y!H14</f>
        <v>0</v>
      </c>
      <c r="H14" s="247">
        <f>Debug1!I24-W_Loss_67.5y!I14</f>
        <v>0</v>
      </c>
      <c r="I14" s="247">
        <f>Debug1!J24-W_Loss_67.5y!J14</f>
        <v>0</v>
      </c>
      <c r="J14" s="247">
        <f>Debug1!K24-W_Loss_67.5y!K14</f>
        <v>0</v>
      </c>
      <c r="K14" s="247">
        <f>Debug1!L24-W_Loss_67.5y!L14</f>
        <v>0</v>
      </c>
      <c r="L14" s="247">
        <f>Debug1!M24-W_Loss_67.5y!M14</f>
        <v>0</v>
      </c>
      <c r="M14" s="247">
        <f>Debug1!N24-W_Loss_67.5y!N14</f>
        <v>0</v>
      </c>
      <c r="N14" s="247">
        <f>Debug1!O24-W_Loss_67.5y!O14</f>
        <v>0</v>
      </c>
      <c r="O14" s="247">
        <f>Debug1!P24-W_Loss_67.5y!P14</f>
        <v>0</v>
      </c>
      <c r="P14" s="247">
        <f>Debug1!Q24-W_Loss_67.5y!Q14</f>
        <v>0</v>
      </c>
      <c r="Q14" s="247">
        <f>Debug1!R24-W_Loss_67.5y!R14</f>
        <v>0</v>
      </c>
      <c r="R14" s="247">
        <f>Debug1!S24-W_Loss_67.5y!S14</f>
        <v>0</v>
      </c>
      <c r="S14" s="247">
        <f>Debug1!T24-W_Loss_67.5y!T14</f>
        <v>0</v>
      </c>
      <c r="T14" s="247">
        <f>Debug1!U24-W_Loss_67.5y!U14</f>
        <v>0</v>
      </c>
      <c r="U14" s="247">
        <f>Debug1!V24-W_Loss_67.5y!V14</f>
        <v>0</v>
      </c>
      <c r="V14" s="247">
        <f>Debug1!W24-W_Loss_67.5y!W14</f>
        <v>0</v>
      </c>
      <c r="W14" s="247">
        <f>Debug1!X24-W_Loss_67.5y!X14</f>
        <v>0</v>
      </c>
      <c r="X14" s="247">
        <f>Debug1!Y24-W_Loss_67.5y!Y14</f>
        <v>0</v>
      </c>
      <c r="Y14" s="247">
        <f>Debug1!Z24-W_Loss_67.5y!Z14</f>
        <v>0</v>
      </c>
      <c r="Z14" s="247">
        <f>Debug1!AA24-W_Loss_67.5y!AA14</f>
        <v>0</v>
      </c>
      <c r="AA14" s="247">
        <f>Debug1!AB24-W_Loss_67.5y!AB14</f>
        <v>0</v>
      </c>
      <c r="AB14" s="247">
        <f>Debug1!AC24-W_Loss_67.5y!AC14</f>
        <v>0</v>
      </c>
      <c r="AC14" s="247">
        <f>Debug1!AD24-W_Loss_67.5y!AD14</f>
        <v>0</v>
      </c>
      <c r="AD14" s="247">
        <f>Debug1!AE24-W_Loss_67.5y!AE14</f>
        <v>0</v>
      </c>
      <c r="AE14" s="247">
        <f>Debug1!AF24-W_Loss_67.5y!AF14</f>
        <v>0</v>
      </c>
      <c r="AF14" s="247">
        <f>Debug1!AG24-W_Loss_32.5y!AG14</f>
        <v>0</v>
      </c>
      <c r="AG14" s="247">
        <f>Debug1!AH24-W_Loss_32.5y!AH14</f>
        <v>0</v>
      </c>
      <c r="AH14" s="247">
        <f>Debug1!AI24-W_Loss_32.5y!AI14</f>
        <v>0</v>
      </c>
    </row>
    <row r="15" spans="1:34" x14ac:dyDescent="0.15">
      <c r="A15" s="247">
        <f>Debug1!B25-W_Loss_67.5y!B15</f>
        <v>0</v>
      </c>
      <c r="B15" s="247">
        <f>Debug1!C25-W_Loss_67.5y!C15</f>
        <v>0</v>
      </c>
      <c r="C15" s="247">
        <f>Debug1!D25-W_Loss_67.5y!D15</f>
        <v>0</v>
      </c>
      <c r="D15" s="247">
        <f>Debug1!E25-W_Loss_67.5y!E15</f>
        <v>0</v>
      </c>
      <c r="E15" s="247">
        <f>Debug1!F25-W_Loss_67.5y!F15</f>
        <v>0</v>
      </c>
      <c r="F15" s="247">
        <f>Debug1!G25-W_Loss_67.5y!G15</f>
        <v>0</v>
      </c>
      <c r="G15" s="247">
        <f>Debug1!H25-W_Loss_67.5y!H15</f>
        <v>0</v>
      </c>
      <c r="H15" s="247">
        <f>Debug1!I25-W_Loss_67.5y!I15</f>
        <v>0</v>
      </c>
      <c r="I15" s="247">
        <f>Debug1!J25-W_Loss_67.5y!J15</f>
        <v>0</v>
      </c>
      <c r="J15" s="247">
        <f>Debug1!K25-W_Loss_67.5y!K15</f>
        <v>0</v>
      </c>
      <c r="K15" s="247">
        <f>Debug1!L25-W_Loss_67.5y!L15</f>
        <v>0</v>
      </c>
      <c r="L15" s="247">
        <f>Debug1!M25-W_Loss_67.5y!M15</f>
        <v>0</v>
      </c>
      <c r="M15" s="247">
        <f>Debug1!N25-W_Loss_67.5y!N15</f>
        <v>0</v>
      </c>
      <c r="N15" s="247">
        <f>Debug1!O25-W_Loss_67.5y!O15</f>
        <v>0</v>
      </c>
      <c r="O15" s="247">
        <f>Debug1!P25-W_Loss_67.5y!P15</f>
        <v>0</v>
      </c>
      <c r="P15" s="247">
        <f>Debug1!Q25-W_Loss_67.5y!Q15</f>
        <v>0</v>
      </c>
      <c r="Q15" s="247">
        <f>Debug1!R25-W_Loss_67.5y!R15</f>
        <v>0</v>
      </c>
      <c r="R15" s="247">
        <f>Debug1!S25-W_Loss_67.5y!S15</f>
        <v>0</v>
      </c>
      <c r="S15" s="247">
        <f>Debug1!T25-W_Loss_67.5y!T15</f>
        <v>0</v>
      </c>
      <c r="T15" s="247">
        <f>Debug1!U25-W_Loss_67.5y!U15</f>
        <v>0</v>
      </c>
      <c r="U15" s="247">
        <f>Debug1!V25-W_Loss_67.5y!V15</f>
        <v>0</v>
      </c>
      <c r="V15" s="247">
        <f>Debug1!W25-W_Loss_67.5y!W15</f>
        <v>0</v>
      </c>
      <c r="W15" s="247">
        <f>Debug1!X25-W_Loss_67.5y!X15</f>
        <v>0</v>
      </c>
      <c r="X15" s="247">
        <f>Debug1!Y25-W_Loss_67.5y!Y15</f>
        <v>0</v>
      </c>
      <c r="Y15" s="247">
        <f>Debug1!Z25-W_Loss_67.5y!Z15</f>
        <v>0</v>
      </c>
      <c r="Z15" s="247">
        <f>Debug1!AA25-W_Loss_67.5y!AA15</f>
        <v>0</v>
      </c>
      <c r="AA15" s="247">
        <f>Debug1!AB25-W_Loss_67.5y!AB15</f>
        <v>0</v>
      </c>
      <c r="AB15" s="247">
        <f>Debug1!AC25-W_Loss_67.5y!AC15</f>
        <v>0</v>
      </c>
      <c r="AC15" s="247">
        <f>Debug1!AD25-W_Loss_67.5y!AD15</f>
        <v>0</v>
      </c>
      <c r="AD15" s="247">
        <f>Debug1!AE25-W_Loss_67.5y!AE15</f>
        <v>0</v>
      </c>
      <c r="AE15" s="247">
        <f>Debug1!AF25-W_Loss_67.5y!AF15</f>
        <v>0</v>
      </c>
      <c r="AF15" s="247">
        <f>Debug1!AG25-W_Loss_32.5y!AG15</f>
        <v>0</v>
      </c>
      <c r="AG15" s="247">
        <f>Debug1!AH25-W_Loss_32.5y!AH15</f>
        <v>0</v>
      </c>
      <c r="AH15" s="247">
        <f>Debug1!AI25-W_Loss_32.5y!AI15</f>
        <v>0</v>
      </c>
    </row>
    <row r="16" spans="1:34" x14ac:dyDescent="0.15">
      <c r="A16" s="247">
        <f>Debug1!B26-W_Loss_67.5y!B16</f>
        <v>0</v>
      </c>
      <c r="B16" s="247">
        <f>Debug1!C26-W_Loss_67.5y!C16</f>
        <v>0</v>
      </c>
      <c r="C16" s="247">
        <f>Debug1!D26-W_Loss_67.5y!D16</f>
        <v>0</v>
      </c>
      <c r="D16" s="247">
        <f>Debug1!E26-W_Loss_67.5y!E16</f>
        <v>0</v>
      </c>
      <c r="E16" s="247">
        <f>Debug1!F26-W_Loss_67.5y!F16</f>
        <v>0</v>
      </c>
      <c r="F16" s="247">
        <f>Debug1!G26-W_Loss_67.5y!G16</f>
        <v>0</v>
      </c>
      <c r="G16" s="247">
        <f>Debug1!H26-W_Loss_67.5y!H16</f>
        <v>0</v>
      </c>
      <c r="H16" s="247">
        <f>Debug1!I26-W_Loss_67.5y!I16</f>
        <v>0</v>
      </c>
      <c r="I16" s="247">
        <f>Debug1!J26-W_Loss_67.5y!J16</f>
        <v>0</v>
      </c>
      <c r="J16" s="247">
        <f>Debug1!K26-W_Loss_67.5y!K16</f>
        <v>0</v>
      </c>
      <c r="K16" s="247">
        <f>Debug1!L26-W_Loss_67.5y!L16</f>
        <v>0</v>
      </c>
      <c r="L16" s="247">
        <f>Debug1!M26-W_Loss_67.5y!M16</f>
        <v>0</v>
      </c>
      <c r="M16" s="247">
        <f>Debug1!N26-W_Loss_67.5y!N16</f>
        <v>0</v>
      </c>
      <c r="N16" s="247">
        <f>Debug1!O26-W_Loss_67.5y!O16</f>
        <v>0</v>
      </c>
      <c r="O16" s="247">
        <f>Debug1!P26-W_Loss_67.5y!P16</f>
        <v>0</v>
      </c>
      <c r="P16" s="247">
        <f>Debug1!Q26-W_Loss_67.5y!Q16</f>
        <v>0</v>
      </c>
      <c r="Q16" s="247">
        <f>Debug1!R26-W_Loss_67.5y!R16</f>
        <v>0</v>
      </c>
      <c r="R16" s="247">
        <f>Debug1!S26-W_Loss_67.5y!S16</f>
        <v>0</v>
      </c>
      <c r="S16" s="247">
        <f>Debug1!T26-W_Loss_67.5y!T16</f>
        <v>0</v>
      </c>
      <c r="T16" s="247">
        <f>Debug1!U26-W_Loss_67.5y!U16</f>
        <v>0</v>
      </c>
      <c r="U16" s="247">
        <f>Debug1!V26-W_Loss_67.5y!V16</f>
        <v>0</v>
      </c>
      <c r="V16" s="247">
        <f>Debug1!W26-W_Loss_67.5y!W16</f>
        <v>0</v>
      </c>
      <c r="W16" s="247">
        <f>Debug1!X26-W_Loss_67.5y!X16</f>
        <v>0</v>
      </c>
      <c r="X16" s="247">
        <f>Debug1!Y26-W_Loss_67.5y!Y16</f>
        <v>0</v>
      </c>
      <c r="Y16" s="247">
        <f>Debug1!Z26-W_Loss_67.5y!Z16</f>
        <v>0</v>
      </c>
      <c r="Z16" s="247">
        <f>Debug1!AA26-W_Loss_67.5y!AA16</f>
        <v>0</v>
      </c>
      <c r="AA16" s="247">
        <f>Debug1!AB26-W_Loss_67.5y!AB16</f>
        <v>0</v>
      </c>
      <c r="AB16" s="247">
        <f>Debug1!AC26-W_Loss_67.5y!AC16</f>
        <v>0</v>
      </c>
      <c r="AC16" s="247">
        <f>Debug1!AD26-W_Loss_67.5y!AD16</f>
        <v>0</v>
      </c>
      <c r="AD16" s="247">
        <f>Debug1!AE26-W_Loss_67.5y!AE16</f>
        <v>0</v>
      </c>
      <c r="AE16" s="247">
        <f>Debug1!AF26-W_Loss_67.5y!AF16</f>
        <v>0</v>
      </c>
      <c r="AF16" s="247">
        <f>Debug1!AG26-W_Loss_32.5y!AG16</f>
        <v>0</v>
      </c>
      <c r="AG16" s="247">
        <f>Debug1!AH26-W_Loss_32.5y!AH16</f>
        <v>0</v>
      </c>
      <c r="AH16" s="247">
        <f>Debug1!AI26-W_Loss_32.5y!AI16</f>
        <v>0</v>
      </c>
    </row>
    <row r="17" spans="1:34" x14ac:dyDescent="0.15">
      <c r="A17" s="247">
        <f>Debug1!B27-W_Loss_67.5y!B17</f>
        <v>0</v>
      </c>
      <c r="B17" s="247">
        <f>Debug1!C27-W_Loss_67.5y!C17</f>
        <v>0</v>
      </c>
      <c r="C17" s="247">
        <f>Debug1!D27-W_Loss_67.5y!D17</f>
        <v>0</v>
      </c>
      <c r="D17" s="247">
        <f>Debug1!E27-W_Loss_67.5y!E17</f>
        <v>0</v>
      </c>
      <c r="E17" s="247">
        <f>Debug1!F27-W_Loss_67.5y!F17</f>
        <v>0</v>
      </c>
      <c r="F17" s="247">
        <f>Debug1!G27-W_Loss_67.5y!G17</f>
        <v>0</v>
      </c>
      <c r="G17" s="247">
        <f>Debug1!H27-W_Loss_67.5y!H17</f>
        <v>0</v>
      </c>
      <c r="H17" s="247">
        <f>Debug1!I27-W_Loss_67.5y!I17</f>
        <v>0</v>
      </c>
      <c r="I17" s="247">
        <f>Debug1!J27-W_Loss_67.5y!J17</f>
        <v>0</v>
      </c>
      <c r="J17" s="247">
        <f>Debug1!K27-W_Loss_67.5y!K17</f>
        <v>0</v>
      </c>
      <c r="K17" s="247">
        <f>Debug1!L27-W_Loss_67.5y!L17</f>
        <v>0</v>
      </c>
      <c r="L17" s="247">
        <f>Debug1!M27-W_Loss_67.5y!M17</f>
        <v>0</v>
      </c>
      <c r="M17" s="247">
        <f>Debug1!N27-W_Loss_67.5y!N17</f>
        <v>0</v>
      </c>
      <c r="N17" s="247">
        <f>Debug1!O27-W_Loss_67.5y!O17</f>
        <v>0</v>
      </c>
      <c r="O17" s="247">
        <f>Debug1!P27-W_Loss_67.5y!P17</f>
        <v>0</v>
      </c>
      <c r="P17" s="247">
        <f>Debug1!Q27-W_Loss_67.5y!Q17</f>
        <v>0</v>
      </c>
      <c r="Q17" s="247">
        <f>Debug1!R27-W_Loss_67.5y!R17</f>
        <v>0</v>
      </c>
      <c r="R17" s="247">
        <f>Debug1!S27-W_Loss_67.5y!S17</f>
        <v>0</v>
      </c>
      <c r="S17" s="247">
        <f>Debug1!T27-W_Loss_67.5y!T17</f>
        <v>0</v>
      </c>
      <c r="T17" s="247">
        <f>Debug1!U27-W_Loss_67.5y!U17</f>
        <v>0</v>
      </c>
      <c r="U17" s="247">
        <f>Debug1!V27-W_Loss_67.5y!V17</f>
        <v>0</v>
      </c>
      <c r="V17" s="247">
        <f>Debug1!W27-W_Loss_67.5y!W17</f>
        <v>0</v>
      </c>
      <c r="W17" s="247">
        <f>Debug1!X27-W_Loss_67.5y!X17</f>
        <v>0</v>
      </c>
      <c r="X17" s="247">
        <f>Debug1!Y27-W_Loss_67.5y!Y17</f>
        <v>0</v>
      </c>
      <c r="Y17" s="247">
        <f>Debug1!Z27-W_Loss_67.5y!Z17</f>
        <v>0</v>
      </c>
      <c r="Z17" s="247">
        <f>Debug1!AA27-W_Loss_67.5y!AA17</f>
        <v>0</v>
      </c>
      <c r="AA17" s="247">
        <f>Debug1!AB27-W_Loss_67.5y!AB17</f>
        <v>0</v>
      </c>
      <c r="AB17" s="247">
        <f>Debug1!AC27-W_Loss_67.5y!AC17</f>
        <v>0</v>
      </c>
      <c r="AC17" s="247">
        <f>Debug1!AD27-W_Loss_67.5y!AD17</f>
        <v>0</v>
      </c>
      <c r="AD17" s="247">
        <f>Debug1!AE27-W_Loss_67.5y!AE17</f>
        <v>0</v>
      </c>
      <c r="AE17" s="247">
        <f>Debug1!AF27-W_Loss_67.5y!AF17</f>
        <v>0</v>
      </c>
      <c r="AF17" s="247">
        <f>Debug1!AG27-W_Loss_32.5y!AG17</f>
        <v>0</v>
      </c>
      <c r="AG17" s="247">
        <f>Debug1!AH27-W_Loss_32.5y!AH17</f>
        <v>0</v>
      </c>
      <c r="AH17" s="247">
        <f>Debug1!AI27-W_Loss_32.5y!AI17</f>
        <v>0</v>
      </c>
    </row>
    <row r="18" spans="1:34" x14ac:dyDescent="0.15">
      <c r="A18" s="247">
        <f>Debug1!B28-W_Loss_67.5y!B18</f>
        <v>0</v>
      </c>
      <c r="B18" s="247">
        <f>Debug1!C28-W_Loss_67.5y!C18</f>
        <v>0</v>
      </c>
      <c r="C18" s="247">
        <f>Debug1!D28-W_Loss_67.5y!D18</f>
        <v>0</v>
      </c>
      <c r="D18" s="247">
        <f>Debug1!E28-W_Loss_67.5y!E18</f>
        <v>0</v>
      </c>
      <c r="E18" s="247">
        <f>Debug1!F28-W_Loss_67.5y!F18</f>
        <v>0</v>
      </c>
      <c r="F18" s="247">
        <f>Debug1!G28-W_Loss_67.5y!G18</f>
        <v>0</v>
      </c>
      <c r="G18" s="247">
        <f>Debug1!H28-W_Loss_67.5y!H18</f>
        <v>0</v>
      </c>
      <c r="H18" s="247">
        <f>Debug1!I28-W_Loss_67.5y!I18</f>
        <v>0</v>
      </c>
      <c r="I18" s="247">
        <f>Debug1!J28-W_Loss_67.5y!J18</f>
        <v>0</v>
      </c>
      <c r="J18" s="247">
        <f>Debug1!K28-W_Loss_67.5y!K18</f>
        <v>0</v>
      </c>
      <c r="K18" s="247">
        <f>Debug1!L28-W_Loss_67.5y!L18</f>
        <v>0</v>
      </c>
      <c r="L18" s="247">
        <f>Debug1!M28-W_Loss_67.5y!M18</f>
        <v>0</v>
      </c>
      <c r="M18" s="247">
        <f>Debug1!N28-W_Loss_67.5y!N18</f>
        <v>0</v>
      </c>
      <c r="N18" s="247">
        <f>Debug1!O28-W_Loss_67.5y!O18</f>
        <v>0</v>
      </c>
      <c r="O18" s="247">
        <f>Debug1!P28-W_Loss_67.5y!P18</f>
        <v>0</v>
      </c>
      <c r="P18" s="247">
        <f>Debug1!Q28-W_Loss_67.5y!Q18</f>
        <v>0</v>
      </c>
      <c r="Q18" s="247">
        <f>Debug1!R28-W_Loss_67.5y!R18</f>
        <v>0</v>
      </c>
      <c r="R18" s="247">
        <f>Debug1!S28-W_Loss_67.5y!S18</f>
        <v>0</v>
      </c>
      <c r="S18" s="247">
        <f>Debug1!T28-W_Loss_67.5y!T18</f>
        <v>0</v>
      </c>
      <c r="T18" s="247">
        <f>Debug1!U28-W_Loss_67.5y!U18</f>
        <v>0</v>
      </c>
      <c r="U18" s="247">
        <f>Debug1!V28-W_Loss_67.5y!V18</f>
        <v>0</v>
      </c>
      <c r="V18" s="247">
        <f>Debug1!W28-W_Loss_67.5y!W18</f>
        <v>0</v>
      </c>
      <c r="W18" s="247">
        <f>Debug1!X28-W_Loss_67.5y!X18</f>
        <v>0</v>
      </c>
      <c r="X18" s="247">
        <f>Debug1!Y28-W_Loss_67.5y!Y18</f>
        <v>0</v>
      </c>
      <c r="Y18" s="247">
        <f>Debug1!Z28-W_Loss_67.5y!Z18</f>
        <v>0</v>
      </c>
      <c r="Z18" s="247">
        <f>Debug1!AA28-W_Loss_67.5y!AA18</f>
        <v>0</v>
      </c>
      <c r="AA18" s="247">
        <f>Debug1!AB28-W_Loss_67.5y!AB18</f>
        <v>0</v>
      </c>
      <c r="AB18" s="247">
        <f>Debug1!AC28-W_Loss_67.5y!AC18</f>
        <v>0</v>
      </c>
      <c r="AC18" s="247">
        <f>Debug1!AD28-W_Loss_67.5y!AD18</f>
        <v>0</v>
      </c>
      <c r="AD18" s="247">
        <f>Debug1!AE28-W_Loss_67.5y!AE18</f>
        <v>0</v>
      </c>
      <c r="AE18" s="247">
        <f>Debug1!AF28-W_Loss_67.5y!AF18</f>
        <v>0</v>
      </c>
      <c r="AF18" s="247">
        <f>Debug1!AG28-W_Loss_32.5y!AG18</f>
        <v>0</v>
      </c>
      <c r="AG18" s="247">
        <f>Debug1!AH28-W_Loss_32.5y!AH18</f>
        <v>0</v>
      </c>
      <c r="AH18" s="247">
        <f>Debug1!AI28-W_Loss_32.5y!AI18</f>
        <v>0</v>
      </c>
    </row>
    <row r="19" spans="1:34" x14ac:dyDescent="0.15">
      <c r="A19" s="247">
        <f>Debug1!B29-W_Loss_67.5y!B19</f>
        <v>0</v>
      </c>
      <c r="B19" s="247">
        <f>Debug1!C29-W_Loss_67.5y!C19</f>
        <v>0</v>
      </c>
      <c r="C19" s="247">
        <f>Debug1!D29-W_Loss_67.5y!D19</f>
        <v>0</v>
      </c>
      <c r="D19" s="247">
        <f>Debug1!E29-W_Loss_67.5y!E19</f>
        <v>0</v>
      </c>
      <c r="E19" s="247">
        <f>Debug1!F29-W_Loss_67.5y!F19</f>
        <v>0</v>
      </c>
      <c r="F19" s="247">
        <f>Debug1!G29-W_Loss_67.5y!G19</f>
        <v>0</v>
      </c>
      <c r="G19" s="247">
        <f>Debug1!H29-W_Loss_67.5y!H19</f>
        <v>0</v>
      </c>
      <c r="H19" s="247">
        <f>Debug1!I29-W_Loss_67.5y!I19</f>
        <v>0</v>
      </c>
      <c r="I19" s="247">
        <f>Debug1!J29-W_Loss_67.5y!J19</f>
        <v>0</v>
      </c>
      <c r="J19" s="247">
        <f>Debug1!K29-W_Loss_67.5y!K19</f>
        <v>0</v>
      </c>
      <c r="K19" s="247">
        <f>Debug1!L29-W_Loss_67.5y!L19</f>
        <v>0</v>
      </c>
      <c r="L19" s="247">
        <f>Debug1!M29-W_Loss_67.5y!M19</f>
        <v>0</v>
      </c>
      <c r="M19" s="247">
        <f>Debug1!N29-W_Loss_67.5y!N19</f>
        <v>0</v>
      </c>
      <c r="N19" s="247">
        <f>Debug1!O29-W_Loss_67.5y!O19</f>
        <v>0</v>
      </c>
      <c r="O19" s="247">
        <f>Debug1!P29-W_Loss_67.5y!P19</f>
        <v>0</v>
      </c>
      <c r="P19" s="247">
        <f>Debug1!Q29-W_Loss_67.5y!Q19</f>
        <v>0</v>
      </c>
      <c r="Q19" s="247">
        <f>Debug1!R29-W_Loss_67.5y!R19</f>
        <v>0</v>
      </c>
      <c r="R19" s="247">
        <f>Debug1!S29-W_Loss_67.5y!S19</f>
        <v>0</v>
      </c>
      <c r="S19" s="247">
        <f>Debug1!T29-W_Loss_67.5y!T19</f>
        <v>0</v>
      </c>
      <c r="T19" s="247">
        <f>Debug1!U29-W_Loss_67.5y!U19</f>
        <v>0</v>
      </c>
      <c r="U19" s="247">
        <f>Debug1!V29-W_Loss_67.5y!V19</f>
        <v>0</v>
      </c>
      <c r="V19" s="247">
        <f>Debug1!W29-W_Loss_67.5y!W19</f>
        <v>0</v>
      </c>
      <c r="W19" s="247">
        <f>Debug1!X29-W_Loss_67.5y!X19</f>
        <v>0</v>
      </c>
      <c r="X19" s="247">
        <f>Debug1!Y29-W_Loss_67.5y!Y19</f>
        <v>0</v>
      </c>
      <c r="Y19" s="247">
        <f>Debug1!Z29-W_Loss_67.5y!Z19</f>
        <v>0</v>
      </c>
      <c r="Z19" s="247">
        <f>Debug1!AA29-W_Loss_67.5y!AA19</f>
        <v>0</v>
      </c>
      <c r="AA19" s="247">
        <f>Debug1!AB29-W_Loss_67.5y!AB19</f>
        <v>0</v>
      </c>
      <c r="AB19" s="247">
        <f>Debug1!AC29-W_Loss_67.5y!AC19</f>
        <v>0</v>
      </c>
      <c r="AC19" s="247">
        <f>Debug1!AD29-W_Loss_67.5y!AD19</f>
        <v>0</v>
      </c>
      <c r="AD19" s="247">
        <f>Debug1!AE29-W_Loss_67.5y!AE19</f>
        <v>0</v>
      </c>
      <c r="AE19" s="247">
        <f>Debug1!AF29-W_Loss_67.5y!AF19</f>
        <v>0</v>
      </c>
      <c r="AF19" s="247">
        <f>Debug1!AG29-W_Loss_32.5y!AG19</f>
        <v>0</v>
      </c>
      <c r="AG19" s="247">
        <f>Debug1!AH29-W_Loss_32.5y!AH19</f>
        <v>0</v>
      </c>
      <c r="AH19" s="247">
        <f>Debug1!AI29-W_Loss_32.5y!AI19</f>
        <v>0</v>
      </c>
    </row>
    <row r="20" spans="1:34" x14ac:dyDescent="0.15">
      <c r="A20" s="247">
        <f>Debug1!B30-W_Loss_67.5y!B20</f>
        <v>0</v>
      </c>
      <c r="B20" s="247">
        <f>Debug1!C30-W_Loss_67.5y!C20</f>
        <v>0</v>
      </c>
      <c r="C20" s="247">
        <f>Debug1!D30-W_Loss_67.5y!D20</f>
        <v>0</v>
      </c>
      <c r="D20" s="247">
        <f>Debug1!E30-W_Loss_67.5y!E20</f>
        <v>0</v>
      </c>
      <c r="E20" s="247">
        <f>Debug1!F30-W_Loss_67.5y!F20</f>
        <v>0</v>
      </c>
      <c r="F20" s="247">
        <f>Debug1!G30-W_Loss_67.5y!G20</f>
        <v>0</v>
      </c>
      <c r="G20" s="247">
        <f>Debug1!H30-W_Loss_67.5y!H20</f>
        <v>0</v>
      </c>
      <c r="H20" s="247">
        <f>Debug1!I30-W_Loss_67.5y!I20</f>
        <v>0</v>
      </c>
      <c r="I20" s="247">
        <f>Debug1!J30-W_Loss_67.5y!J20</f>
        <v>0</v>
      </c>
      <c r="J20" s="247">
        <f>Debug1!K30-W_Loss_67.5y!K20</f>
        <v>0</v>
      </c>
      <c r="K20" s="247">
        <f>Debug1!L30-W_Loss_67.5y!L20</f>
        <v>0</v>
      </c>
      <c r="L20" s="247">
        <f>Debug1!M30-W_Loss_67.5y!M20</f>
        <v>0</v>
      </c>
      <c r="M20" s="247">
        <f>Debug1!N30-W_Loss_67.5y!N20</f>
        <v>0</v>
      </c>
      <c r="N20" s="247">
        <f>Debug1!O30-W_Loss_67.5y!O20</f>
        <v>0</v>
      </c>
      <c r="O20" s="247">
        <f>Debug1!P30-W_Loss_67.5y!P20</f>
        <v>0</v>
      </c>
      <c r="P20" s="247">
        <f>Debug1!Q30-W_Loss_67.5y!Q20</f>
        <v>0</v>
      </c>
      <c r="Q20" s="247">
        <f>Debug1!R30-W_Loss_67.5y!R20</f>
        <v>0</v>
      </c>
      <c r="R20" s="247">
        <f>Debug1!S30-W_Loss_67.5y!S20</f>
        <v>0</v>
      </c>
      <c r="S20" s="247">
        <f>Debug1!T30-W_Loss_67.5y!T20</f>
        <v>0</v>
      </c>
      <c r="T20" s="247">
        <f>Debug1!U30-W_Loss_67.5y!U20</f>
        <v>0</v>
      </c>
      <c r="U20" s="247">
        <f>Debug1!V30-W_Loss_67.5y!V20</f>
        <v>0</v>
      </c>
      <c r="V20" s="247">
        <f>Debug1!W30-W_Loss_67.5y!W20</f>
        <v>0</v>
      </c>
      <c r="W20" s="247">
        <f>Debug1!X30-W_Loss_67.5y!X20</f>
        <v>0</v>
      </c>
      <c r="X20" s="247">
        <f>Debug1!Y30-W_Loss_67.5y!Y20</f>
        <v>0</v>
      </c>
      <c r="Y20" s="247">
        <f>Debug1!Z30-W_Loss_67.5y!Z20</f>
        <v>0</v>
      </c>
      <c r="Z20" s="247">
        <f>Debug1!AA30-W_Loss_67.5y!AA20</f>
        <v>0</v>
      </c>
      <c r="AA20" s="247">
        <f>Debug1!AB30-W_Loss_67.5y!AB20</f>
        <v>0</v>
      </c>
      <c r="AB20" s="247">
        <f>Debug1!AC30-W_Loss_67.5y!AC20</f>
        <v>0</v>
      </c>
      <c r="AC20" s="247">
        <f>Debug1!AD30-W_Loss_67.5y!AD20</f>
        <v>0</v>
      </c>
      <c r="AD20" s="247">
        <f>Debug1!AE30-W_Loss_67.5y!AE20</f>
        <v>0</v>
      </c>
      <c r="AE20" s="247">
        <f>Debug1!AF30-W_Loss_67.5y!AF20</f>
        <v>0</v>
      </c>
      <c r="AF20" s="247">
        <f>Debug1!AG30-W_Loss_32.5y!AG20</f>
        <v>0</v>
      </c>
      <c r="AG20" s="247">
        <f>Debug1!AH30-W_Loss_32.5y!AH20</f>
        <v>0</v>
      </c>
      <c r="AH20" s="247">
        <f>Debug1!AI30-W_Loss_32.5y!AI20</f>
        <v>0</v>
      </c>
    </row>
    <row r="21" spans="1:34" x14ac:dyDescent="0.15">
      <c r="A21" s="247">
        <f>Debug1!B31-W_Loss_67.5y!B21</f>
        <v>0</v>
      </c>
      <c r="B21" s="247">
        <f>Debug1!C31-W_Loss_67.5y!C21</f>
        <v>0</v>
      </c>
      <c r="C21" s="247">
        <f>Debug1!D31-W_Loss_67.5y!D21</f>
        <v>0</v>
      </c>
      <c r="D21" s="247">
        <f>Debug1!E31-W_Loss_67.5y!E21</f>
        <v>0</v>
      </c>
      <c r="E21" s="247">
        <f>Debug1!F31-W_Loss_67.5y!F21</f>
        <v>0</v>
      </c>
      <c r="F21" s="247">
        <f>Debug1!G31-W_Loss_67.5y!G21</f>
        <v>0</v>
      </c>
      <c r="G21" s="247">
        <f>Debug1!H31-W_Loss_67.5y!H21</f>
        <v>0</v>
      </c>
      <c r="H21" s="247">
        <f>Debug1!I31-W_Loss_67.5y!I21</f>
        <v>0</v>
      </c>
      <c r="I21" s="247">
        <f>Debug1!J31-W_Loss_67.5y!J21</f>
        <v>0</v>
      </c>
      <c r="J21" s="247">
        <f>Debug1!K31-W_Loss_67.5y!K21</f>
        <v>0</v>
      </c>
      <c r="K21" s="247">
        <f>Debug1!L31-W_Loss_67.5y!L21</f>
        <v>0</v>
      </c>
      <c r="L21" s="247">
        <f>Debug1!M31-W_Loss_67.5y!M21</f>
        <v>0</v>
      </c>
      <c r="M21" s="247">
        <f>Debug1!N31-W_Loss_67.5y!N21</f>
        <v>0</v>
      </c>
      <c r="N21" s="247">
        <f>Debug1!O31-W_Loss_67.5y!O21</f>
        <v>0</v>
      </c>
      <c r="O21" s="247">
        <f>Debug1!P31-W_Loss_67.5y!P21</f>
        <v>0</v>
      </c>
      <c r="P21" s="247">
        <f>Debug1!Q31-W_Loss_67.5y!Q21</f>
        <v>0</v>
      </c>
      <c r="Q21" s="247">
        <f>Debug1!R31-W_Loss_67.5y!R21</f>
        <v>0</v>
      </c>
      <c r="R21" s="247">
        <f>Debug1!S31-W_Loss_67.5y!S21</f>
        <v>0</v>
      </c>
      <c r="S21" s="247">
        <f>Debug1!T31-W_Loss_67.5y!T21</f>
        <v>0</v>
      </c>
      <c r="T21" s="247">
        <f>Debug1!U31-W_Loss_67.5y!U21</f>
        <v>0</v>
      </c>
      <c r="U21" s="247">
        <f>Debug1!V31-W_Loss_67.5y!V21</f>
        <v>0</v>
      </c>
      <c r="V21" s="247">
        <f>Debug1!W31-W_Loss_67.5y!W21</f>
        <v>0</v>
      </c>
      <c r="W21" s="247">
        <f>Debug1!X31-W_Loss_67.5y!X21</f>
        <v>0</v>
      </c>
      <c r="X21" s="247">
        <f>Debug1!Y31-W_Loss_67.5y!Y21</f>
        <v>0</v>
      </c>
      <c r="Y21" s="247">
        <f>Debug1!Z31-W_Loss_67.5y!Z21</f>
        <v>0</v>
      </c>
      <c r="Z21" s="247">
        <f>Debug1!AA31-W_Loss_67.5y!AA21</f>
        <v>0</v>
      </c>
      <c r="AA21" s="247">
        <f>Debug1!AB31-W_Loss_67.5y!AB21</f>
        <v>0</v>
      </c>
      <c r="AB21" s="247">
        <f>Debug1!AC31-W_Loss_67.5y!AC21</f>
        <v>0</v>
      </c>
      <c r="AC21" s="247">
        <f>Debug1!AD31-W_Loss_67.5y!AD21</f>
        <v>0</v>
      </c>
      <c r="AD21" s="247">
        <f>Debug1!AE31-W_Loss_67.5y!AE21</f>
        <v>0</v>
      </c>
      <c r="AE21" s="247">
        <f>Debug1!AF31-W_Loss_67.5y!AF21</f>
        <v>0</v>
      </c>
      <c r="AF21" s="247">
        <f>Debug1!AG31-W_Loss_32.5y!AG21</f>
        <v>0</v>
      </c>
      <c r="AG21" s="247">
        <f>Debug1!AH31-W_Loss_32.5y!AH21</f>
        <v>0</v>
      </c>
      <c r="AH21" s="247">
        <f>Debug1!AI31-W_Loss_32.5y!AI21</f>
        <v>0</v>
      </c>
    </row>
    <row r="22" spans="1:34" x14ac:dyDescent="0.15">
      <c r="A22" s="247">
        <f>Debug1!B32-W_Loss_67.5y!B22</f>
        <v>0</v>
      </c>
      <c r="B22" s="247">
        <f>Debug1!C32-W_Loss_67.5y!C22</f>
        <v>0</v>
      </c>
      <c r="C22" s="247">
        <f>Debug1!D32-W_Loss_67.5y!D22</f>
        <v>0</v>
      </c>
      <c r="D22" s="247">
        <f>Debug1!E32-W_Loss_67.5y!E22</f>
        <v>0</v>
      </c>
      <c r="E22" s="247">
        <f>Debug1!F32-W_Loss_67.5y!F22</f>
        <v>0</v>
      </c>
      <c r="F22" s="247">
        <f>Debug1!G32-W_Loss_67.5y!G22</f>
        <v>0</v>
      </c>
      <c r="G22" s="247">
        <f>Debug1!H32-W_Loss_67.5y!H22</f>
        <v>0</v>
      </c>
      <c r="H22" s="247">
        <f>Debug1!I32-W_Loss_67.5y!I22</f>
        <v>0</v>
      </c>
      <c r="I22" s="247">
        <f>Debug1!J32-W_Loss_67.5y!J22</f>
        <v>0</v>
      </c>
      <c r="J22" s="247">
        <f>Debug1!K32-W_Loss_67.5y!K22</f>
        <v>0</v>
      </c>
      <c r="K22" s="247">
        <f>Debug1!L32-W_Loss_67.5y!L22</f>
        <v>0</v>
      </c>
      <c r="L22" s="247">
        <f>Debug1!M32-W_Loss_67.5y!M22</f>
        <v>0</v>
      </c>
      <c r="M22" s="247">
        <f>Debug1!N32-W_Loss_67.5y!N22</f>
        <v>0</v>
      </c>
      <c r="N22" s="247">
        <f>Debug1!O32-W_Loss_67.5y!O22</f>
        <v>0</v>
      </c>
      <c r="O22" s="247">
        <f>Debug1!P32-W_Loss_67.5y!P22</f>
        <v>0</v>
      </c>
      <c r="P22" s="247">
        <f>Debug1!Q32-W_Loss_67.5y!Q22</f>
        <v>0</v>
      </c>
      <c r="Q22" s="247">
        <f>Debug1!R32-W_Loss_67.5y!R22</f>
        <v>0</v>
      </c>
      <c r="R22" s="247">
        <f>Debug1!S32-W_Loss_67.5y!S22</f>
        <v>0</v>
      </c>
      <c r="S22" s="247">
        <f>Debug1!T32-W_Loss_67.5y!T22</f>
        <v>0</v>
      </c>
      <c r="T22" s="247">
        <f>Debug1!U32-W_Loss_67.5y!U22</f>
        <v>0</v>
      </c>
      <c r="U22" s="247">
        <f>Debug1!V32-W_Loss_67.5y!V22</f>
        <v>0</v>
      </c>
      <c r="V22" s="247">
        <f>Debug1!W32-W_Loss_67.5y!W22</f>
        <v>0</v>
      </c>
      <c r="W22" s="247">
        <f>Debug1!X32-W_Loss_67.5y!X22</f>
        <v>0</v>
      </c>
      <c r="X22" s="247">
        <f>Debug1!Y32-W_Loss_67.5y!Y22</f>
        <v>0</v>
      </c>
      <c r="Y22" s="247">
        <f>Debug1!Z32-W_Loss_67.5y!Z22</f>
        <v>0</v>
      </c>
      <c r="Z22" s="247">
        <f>Debug1!AA32-W_Loss_67.5y!AA22</f>
        <v>0</v>
      </c>
      <c r="AA22" s="247">
        <f>Debug1!AB32-W_Loss_67.5y!AB22</f>
        <v>0</v>
      </c>
      <c r="AB22" s="247">
        <f>Debug1!AC32-W_Loss_67.5y!AC22</f>
        <v>0</v>
      </c>
      <c r="AC22" s="247">
        <f>Debug1!AD32-W_Loss_67.5y!AD22</f>
        <v>0</v>
      </c>
      <c r="AD22" s="247">
        <f>Debug1!AE32-W_Loss_67.5y!AE22</f>
        <v>0</v>
      </c>
      <c r="AE22" s="247">
        <f>Debug1!AF32-W_Loss_67.5y!AF22</f>
        <v>0</v>
      </c>
      <c r="AF22" s="247">
        <f>Debug1!AG32-W_Loss_32.5y!AG22</f>
        <v>0</v>
      </c>
      <c r="AG22" s="247">
        <f>Debug1!AH32-W_Loss_32.5y!AH22</f>
        <v>0</v>
      </c>
      <c r="AH22" s="247">
        <f>Debug1!AI32-W_Loss_32.5y!AI22</f>
        <v>0</v>
      </c>
    </row>
    <row r="23" spans="1:34" x14ac:dyDescent="0.15">
      <c r="A23" s="247">
        <f>Debug1!B33-W_Loss_67.5y!B23</f>
        <v>0</v>
      </c>
      <c r="B23" s="247">
        <f>Debug1!C33-W_Loss_67.5y!C23</f>
        <v>0</v>
      </c>
      <c r="C23" s="247">
        <f>Debug1!D33-W_Loss_67.5y!D23</f>
        <v>0</v>
      </c>
      <c r="D23" s="247">
        <f>Debug1!E33-W_Loss_67.5y!E23</f>
        <v>0</v>
      </c>
      <c r="E23" s="247">
        <f>Debug1!F33-W_Loss_67.5y!F23</f>
        <v>0</v>
      </c>
      <c r="F23" s="247">
        <f>Debug1!G33-W_Loss_67.5y!G23</f>
        <v>0</v>
      </c>
      <c r="G23" s="247">
        <f>Debug1!H33-W_Loss_67.5y!H23</f>
        <v>0</v>
      </c>
      <c r="H23" s="247">
        <f>Debug1!I33-W_Loss_67.5y!I23</f>
        <v>0</v>
      </c>
      <c r="I23" s="247">
        <f>Debug1!J33-W_Loss_67.5y!J23</f>
        <v>0</v>
      </c>
      <c r="J23" s="247">
        <f>Debug1!K33-W_Loss_67.5y!K23</f>
        <v>0</v>
      </c>
      <c r="K23" s="247">
        <f>Debug1!L33-W_Loss_67.5y!L23</f>
        <v>0</v>
      </c>
      <c r="L23" s="247">
        <f>Debug1!M33-W_Loss_67.5y!M23</f>
        <v>0</v>
      </c>
      <c r="M23" s="247">
        <f>Debug1!N33-W_Loss_67.5y!N23</f>
        <v>0</v>
      </c>
      <c r="N23" s="247">
        <f>Debug1!O33-W_Loss_67.5y!O23</f>
        <v>0</v>
      </c>
      <c r="O23" s="247">
        <f>Debug1!P33-W_Loss_67.5y!P23</f>
        <v>0</v>
      </c>
      <c r="P23" s="247">
        <f>Debug1!Q33-W_Loss_67.5y!Q23</f>
        <v>0</v>
      </c>
      <c r="Q23" s="247">
        <f>Debug1!R33-W_Loss_67.5y!R23</f>
        <v>0</v>
      </c>
      <c r="R23" s="247">
        <f>Debug1!S33-W_Loss_67.5y!S23</f>
        <v>0</v>
      </c>
      <c r="S23" s="247">
        <f>Debug1!T33-W_Loss_67.5y!T23</f>
        <v>0</v>
      </c>
      <c r="T23" s="247">
        <f>Debug1!U33-W_Loss_67.5y!U23</f>
        <v>0</v>
      </c>
      <c r="U23" s="247">
        <f>Debug1!V33-W_Loss_67.5y!V23</f>
        <v>0</v>
      </c>
      <c r="V23" s="247">
        <f>Debug1!W33-W_Loss_67.5y!W23</f>
        <v>0</v>
      </c>
      <c r="W23" s="247">
        <f>Debug1!X33-W_Loss_67.5y!X23</f>
        <v>0</v>
      </c>
      <c r="X23" s="247">
        <f>Debug1!Y33-W_Loss_67.5y!Y23</f>
        <v>0</v>
      </c>
      <c r="Y23" s="247">
        <f>Debug1!Z33-W_Loss_67.5y!Z23</f>
        <v>0</v>
      </c>
      <c r="Z23" s="247">
        <f>Debug1!AA33-W_Loss_67.5y!AA23</f>
        <v>0</v>
      </c>
      <c r="AA23" s="247">
        <f>Debug1!AB33-W_Loss_67.5y!AB23</f>
        <v>0</v>
      </c>
      <c r="AB23" s="247">
        <f>Debug1!AC33-W_Loss_67.5y!AC23</f>
        <v>0</v>
      </c>
      <c r="AC23" s="247">
        <f>Debug1!AD33-W_Loss_67.5y!AD23</f>
        <v>0</v>
      </c>
      <c r="AD23" s="247">
        <f>Debug1!AE33-W_Loss_67.5y!AE23</f>
        <v>0</v>
      </c>
      <c r="AE23" s="247">
        <f>Debug1!AF33-W_Loss_67.5y!AF23</f>
        <v>0</v>
      </c>
      <c r="AF23" s="247">
        <f>Debug1!AG33-W_Loss_32.5y!AG23</f>
        <v>0</v>
      </c>
      <c r="AG23" s="247">
        <f>Debug1!AH33-W_Loss_32.5y!AH23</f>
        <v>0</v>
      </c>
      <c r="AH23" s="247">
        <f>Debug1!AI33-W_Loss_32.5y!AI23</f>
        <v>0</v>
      </c>
    </row>
    <row r="24" spans="1:34" x14ac:dyDescent="0.15">
      <c r="A24" s="247">
        <f>Debug1!B34-W_Loss_67.5y!B24</f>
        <v>0</v>
      </c>
      <c r="B24" s="247">
        <f>Debug1!C34-W_Loss_67.5y!C24</f>
        <v>0</v>
      </c>
      <c r="C24" s="247">
        <f>Debug1!D34-W_Loss_67.5y!D24</f>
        <v>0</v>
      </c>
      <c r="D24" s="247">
        <f>Debug1!E34-W_Loss_67.5y!E24</f>
        <v>0</v>
      </c>
      <c r="E24" s="247">
        <f>Debug1!F34-W_Loss_67.5y!F24</f>
        <v>0</v>
      </c>
      <c r="F24" s="247">
        <f>Debug1!G34-W_Loss_67.5y!G24</f>
        <v>0</v>
      </c>
      <c r="G24" s="247">
        <f>Debug1!H34-W_Loss_67.5y!H24</f>
        <v>0</v>
      </c>
      <c r="H24" s="247">
        <f>Debug1!I34-W_Loss_67.5y!I24</f>
        <v>0</v>
      </c>
      <c r="I24" s="247">
        <f>Debug1!J34-W_Loss_67.5y!J24</f>
        <v>0</v>
      </c>
      <c r="J24" s="247">
        <f>Debug1!K34-W_Loss_67.5y!K24</f>
        <v>0</v>
      </c>
      <c r="K24" s="247">
        <f>Debug1!L34-W_Loss_67.5y!L24</f>
        <v>0</v>
      </c>
      <c r="L24" s="247">
        <f>Debug1!M34-W_Loss_67.5y!M24</f>
        <v>0</v>
      </c>
      <c r="M24" s="247">
        <f>Debug1!N34-W_Loss_67.5y!N24</f>
        <v>0</v>
      </c>
      <c r="N24" s="247">
        <f>Debug1!O34-W_Loss_67.5y!O24</f>
        <v>0</v>
      </c>
      <c r="O24" s="247">
        <f>Debug1!P34-W_Loss_67.5y!P24</f>
        <v>0</v>
      </c>
      <c r="P24" s="247">
        <f>Debug1!Q34-W_Loss_67.5y!Q24</f>
        <v>0</v>
      </c>
      <c r="Q24" s="247">
        <f>Debug1!R34-W_Loss_67.5y!R24</f>
        <v>0</v>
      </c>
      <c r="R24" s="247">
        <f>Debug1!S34-W_Loss_67.5y!S24</f>
        <v>0</v>
      </c>
      <c r="S24" s="247">
        <f>Debug1!T34-W_Loss_67.5y!T24</f>
        <v>0</v>
      </c>
      <c r="T24" s="247">
        <f>Debug1!U34-W_Loss_67.5y!U24</f>
        <v>0</v>
      </c>
      <c r="U24" s="247">
        <f>Debug1!V34-W_Loss_67.5y!V24</f>
        <v>0</v>
      </c>
      <c r="V24" s="247">
        <f>Debug1!W34-W_Loss_67.5y!W24</f>
        <v>0</v>
      </c>
      <c r="W24" s="247">
        <f>Debug1!X34-W_Loss_67.5y!X24</f>
        <v>0</v>
      </c>
      <c r="X24" s="247">
        <f>Debug1!Y34-W_Loss_67.5y!Y24</f>
        <v>0</v>
      </c>
      <c r="Y24" s="247">
        <f>Debug1!Z34-W_Loss_67.5y!Z24</f>
        <v>0</v>
      </c>
      <c r="Z24" s="247">
        <f>Debug1!AA34-W_Loss_67.5y!AA24</f>
        <v>0</v>
      </c>
      <c r="AA24" s="247">
        <f>Debug1!AB34-W_Loss_67.5y!AB24</f>
        <v>0</v>
      </c>
      <c r="AB24" s="247">
        <f>Debug1!AC34-W_Loss_67.5y!AC24</f>
        <v>0</v>
      </c>
      <c r="AC24" s="247">
        <f>Debug1!AD34-W_Loss_67.5y!AD24</f>
        <v>0</v>
      </c>
      <c r="AD24" s="247">
        <f>Debug1!AE34-W_Loss_67.5y!AE24</f>
        <v>0</v>
      </c>
      <c r="AE24" s="247">
        <f>Debug1!AF34-W_Loss_67.5y!AF24</f>
        <v>0</v>
      </c>
      <c r="AF24" s="247">
        <f>Debug1!AG34-W_Loss_32.5y!AG24</f>
        <v>0</v>
      </c>
      <c r="AG24" s="247">
        <f>Debug1!AH34-W_Loss_32.5y!AH24</f>
        <v>0</v>
      </c>
      <c r="AH24" s="247">
        <f>Debug1!AI34-W_Loss_32.5y!AI24</f>
        <v>0</v>
      </c>
    </row>
    <row r="25" spans="1:34" x14ac:dyDescent="0.15">
      <c r="A25" s="247">
        <f>Debug1!B35-W_Loss_67.5y!B25</f>
        <v>0</v>
      </c>
      <c r="B25" s="247">
        <f>Debug1!C35-W_Loss_67.5y!C25</f>
        <v>0</v>
      </c>
      <c r="C25" s="247">
        <f>Debug1!D35-W_Loss_67.5y!D25</f>
        <v>0</v>
      </c>
      <c r="D25" s="247">
        <f>Debug1!E35-W_Loss_67.5y!E25</f>
        <v>0</v>
      </c>
      <c r="E25" s="247">
        <f>Debug1!F35-W_Loss_67.5y!F25</f>
        <v>0</v>
      </c>
      <c r="F25" s="247">
        <f>Debug1!G35-W_Loss_67.5y!G25</f>
        <v>0</v>
      </c>
      <c r="G25" s="247">
        <f>Debug1!H35-W_Loss_67.5y!H25</f>
        <v>0</v>
      </c>
      <c r="H25" s="247">
        <f>Debug1!I35-W_Loss_67.5y!I25</f>
        <v>0</v>
      </c>
      <c r="I25" s="247">
        <f>Debug1!J35-W_Loss_67.5y!J25</f>
        <v>0</v>
      </c>
      <c r="J25" s="247">
        <f>Debug1!K35-W_Loss_67.5y!K25</f>
        <v>0</v>
      </c>
      <c r="K25" s="247">
        <f>Debug1!L35-W_Loss_67.5y!L25</f>
        <v>0</v>
      </c>
      <c r="L25" s="247">
        <f>Debug1!M35-W_Loss_67.5y!M25</f>
        <v>0</v>
      </c>
      <c r="M25" s="247">
        <f>Debug1!N35-W_Loss_67.5y!N25</f>
        <v>0</v>
      </c>
      <c r="N25" s="247">
        <f>Debug1!O35-W_Loss_67.5y!O25</f>
        <v>0</v>
      </c>
      <c r="O25" s="247">
        <f>Debug1!P35-W_Loss_67.5y!P25</f>
        <v>0</v>
      </c>
      <c r="P25" s="247">
        <f>Debug1!Q35-W_Loss_67.5y!Q25</f>
        <v>0</v>
      </c>
      <c r="Q25" s="247">
        <f>Debug1!R35-W_Loss_67.5y!R25</f>
        <v>0</v>
      </c>
      <c r="R25" s="247">
        <f>Debug1!S35-W_Loss_67.5y!S25</f>
        <v>0</v>
      </c>
      <c r="S25" s="247">
        <f>Debug1!T35-W_Loss_67.5y!T25</f>
        <v>0</v>
      </c>
      <c r="T25" s="247">
        <f>Debug1!U35-W_Loss_67.5y!U25</f>
        <v>0</v>
      </c>
      <c r="U25" s="247">
        <f>Debug1!V35-W_Loss_67.5y!V25</f>
        <v>0</v>
      </c>
      <c r="V25" s="247">
        <f>Debug1!W35-W_Loss_67.5y!W25</f>
        <v>0</v>
      </c>
      <c r="W25" s="247">
        <f>Debug1!X35-W_Loss_67.5y!X25</f>
        <v>0</v>
      </c>
      <c r="X25" s="247">
        <f>Debug1!Y35-W_Loss_67.5y!Y25</f>
        <v>0</v>
      </c>
      <c r="Y25" s="247">
        <f>Debug1!Z35-W_Loss_67.5y!Z25</f>
        <v>0</v>
      </c>
      <c r="Z25" s="247">
        <f>Debug1!AA35-W_Loss_67.5y!AA25</f>
        <v>0</v>
      </c>
      <c r="AA25" s="247">
        <f>Debug1!AB35-W_Loss_67.5y!AB25</f>
        <v>0</v>
      </c>
      <c r="AB25" s="247">
        <f>Debug1!AC35-W_Loss_67.5y!AC25</f>
        <v>0</v>
      </c>
      <c r="AC25" s="247">
        <f>Debug1!AD35-W_Loss_67.5y!AD25</f>
        <v>0</v>
      </c>
      <c r="AD25" s="247">
        <f>Debug1!AE35-W_Loss_67.5y!AE25</f>
        <v>0</v>
      </c>
      <c r="AE25" s="247">
        <f>Debug1!AF35-W_Loss_67.5y!AF25</f>
        <v>0</v>
      </c>
      <c r="AF25" s="247">
        <f>Debug1!AG35-W_Loss_32.5y!AG25</f>
        <v>0</v>
      </c>
      <c r="AG25" s="247">
        <f>Debug1!AH35-W_Loss_32.5y!AH25</f>
        <v>0</v>
      </c>
      <c r="AH25" s="247">
        <f>Debug1!AI35-W_Loss_32.5y!AI25</f>
        <v>0</v>
      </c>
    </row>
    <row r="26" spans="1:34" x14ac:dyDescent="0.15">
      <c r="A26" s="247">
        <f>Debug1!B36-W_Loss_67.5y!B26</f>
        <v>0</v>
      </c>
      <c r="B26" s="247">
        <f>Debug1!C36-W_Loss_67.5y!C26</f>
        <v>0</v>
      </c>
      <c r="C26" s="247">
        <f>Debug1!D36-W_Loss_67.5y!D26</f>
        <v>0</v>
      </c>
      <c r="D26" s="247">
        <f>Debug1!E36-W_Loss_67.5y!E26</f>
        <v>0</v>
      </c>
      <c r="E26" s="247">
        <f>Debug1!F36-W_Loss_67.5y!F26</f>
        <v>0</v>
      </c>
      <c r="F26" s="247">
        <f>Debug1!G36-W_Loss_67.5y!G26</f>
        <v>0</v>
      </c>
      <c r="G26" s="247">
        <f>Debug1!H36-W_Loss_67.5y!H26</f>
        <v>0</v>
      </c>
      <c r="H26" s="247">
        <f>Debug1!I36-W_Loss_67.5y!I26</f>
        <v>0</v>
      </c>
      <c r="I26" s="247">
        <f>Debug1!J36-W_Loss_67.5y!J26</f>
        <v>0</v>
      </c>
      <c r="J26" s="247">
        <f>Debug1!K36-W_Loss_67.5y!K26</f>
        <v>0</v>
      </c>
      <c r="K26" s="247">
        <f>Debug1!L36-W_Loss_67.5y!L26</f>
        <v>0</v>
      </c>
      <c r="L26" s="247">
        <f>Debug1!M36-W_Loss_67.5y!M26</f>
        <v>0</v>
      </c>
      <c r="M26" s="247">
        <f>Debug1!N36-W_Loss_67.5y!N26</f>
        <v>0</v>
      </c>
      <c r="N26" s="247">
        <f>Debug1!O36-W_Loss_67.5y!O26</f>
        <v>0</v>
      </c>
      <c r="O26" s="247">
        <f>Debug1!P36-W_Loss_67.5y!P26</f>
        <v>0</v>
      </c>
      <c r="P26" s="247">
        <f>Debug1!Q36-W_Loss_67.5y!Q26</f>
        <v>0</v>
      </c>
      <c r="Q26" s="247">
        <f>Debug1!R36-W_Loss_67.5y!R26</f>
        <v>0</v>
      </c>
      <c r="R26" s="247">
        <f>Debug1!S36-W_Loss_67.5y!S26</f>
        <v>0</v>
      </c>
      <c r="S26" s="247">
        <f>Debug1!T36-W_Loss_67.5y!T26</f>
        <v>0</v>
      </c>
      <c r="T26" s="247">
        <f>Debug1!U36-W_Loss_67.5y!U26</f>
        <v>0</v>
      </c>
      <c r="U26" s="247">
        <f>Debug1!V36-W_Loss_67.5y!V26</f>
        <v>0</v>
      </c>
      <c r="V26" s="247">
        <f>Debug1!W36-W_Loss_67.5y!W26</f>
        <v>0</v>
      </c>
      <c r="W26" s="247">
        <f>Debug1!X36-W_Loss_67.5y!X26</f>
        <v>0</v>
      </c>
      <c r="X26" s="247">
        <f>Debug1!Y36-W_Loss_67.5y!Y26</f>
        <v>0</v>
      </c>
      <c r="Y26" s="247">
        <f>Debug1!Z36-W_Loss_67.5y!Z26</f>
        <v>0</v>
      </c>
      <c r="Z26" s="247">
        <f>Debug1!AA36-W_Loss_67.5y!AA26</f>
        <v>0</v>
      </c>
      <c r="AA26" s="247">
        <f>Debug1!AB36-W_Loss_67.5y!AB26</f>
        <v>0</v>
      </c>
      <c r="AB26" s="247">
        <f>Debug1!AC36-W_Loss_67.5y!AC26</f>
        <v>0</v>
      </c>
      <c r="AC26" s="247">
        <f>Debug1!AD36-W_Loss_67.5y!AD26</f>
        <v>0</v>
      </c>
      <c r="AD26" s="247">
        <f>Debug1!AE36-W_Loss_67.5y!AE26</f>
        <v>0</v>
      </c>
      <c r="AE26" s="247">
        <f>Debug1!AF36-W_Loss_67.5y!AF26</f>
        <v>0</v>
      </c>
      <c r="AF26" s="247">
        <f>Debug1!AG36-W_Loss_32.5y!AG26</f>
        <v>0</v>
      </c>
      <c r="AG26" s="247">
        <f>Debug1!AH36-W_Loss_32.5y!AH26</f>
        <v>0</v>
      </c>
      <c r="AH26" s="247">
        <f>Debug1!AI36-W_Loss_32.5y!AI26</f>
        <v>0</v>
      </c>
    </row>
    <row r="27" spans="1:34" x14ac:dyDescent="0.15">
      <c r="A27" s="247">
        <f>Debug1!B37-W_Loss_67.5y!B27</f>
        <v>0</v>
      </c>
      <c r="B27" s="247">
        <f>Debug1!C37-W_Loss_67.5y!C27</f>
        <v>0</v>
      </c>
      <c r="C27" s="247">
        <f>Debug1!D37-W_Loss_67.5y!D27</f>
        <v>0</v>
      </c>
      <c r="D27" s="247">
        <f>Debug1!E37-W_Loss_67.5y!E27</f>
        <v>0</v>
      </c>
      <c r="E27" s="247">
        <f>Debug1!F37-W_Loss_67.5y!F27</f>
        <v>0</v>
      </c>
      <c r="F27" s="247">
        <f>Debug1!G37-W_Loss_67.5y!G27</f>
        <v>0</v>
      </c>
      <c r="G27" s="247">
        <f>Debug1!H37-W_Loss_67.5y!H27</f>
        <v>0</v>
      </c>
      <c r="H27" s="247">
        <f>Debug1!I37-W_Loss_67.5y!I27</f>
        <v>0</v>
      </c>
      <c r="I27" s="247">
        <f>Debug1!J37-W_Loss_67.5y!J27</f>
        <v>0</v>
      </c>
      <c r="J27" s="247">
        <f>Debug1!K37-W_Loss_67.5y!K27</f>
        <v>0</v>
      </c>
      <c r="K27" s="247">
        <f>Debug1!L37-W_Loss_67.5y!L27</f>
        <v>0</v>
      </c>
      <c r="L27" s="247">
        <f>Debug1!M37-W_Loss_67.5y!M27</f>
        <v>0</v>
      </c>
      <c r="M27" s="247">
        <f>Debug1!N37-W_Loss_67.5y!N27</f>
        <v>0</v>
      </c>
      <c r="N27" s="247">
        <f>Debug1!O37-W_Loss_67.5y!O27</f>
        <v>0</v>
      </c>
      <c r="O27" s="247">
        <f>Debug1!P37-W_Loss_67.5y!P27</f>
        <v>0</v>
      </c>
      <c r="P27" s="247">
        <f>Debug1!Q37-W_Loss_67.5y!Q27</f>
        <v>0</v>
      </c>
      <c r="Q27" s="247">
        <f>Debug1!R37-W_Loss_67.5y!R27</f>
        <v>0</v>
      </c>
      <c r="R27" s="247">
        <f>Debug1!S37-W_Loss_67.5y!S27</f>
        <v>0</v>
      </c>
      <c r="S27" s="247">
        <f>Debug1!T37-W_Loss_67.5y!T27</f>
        <v>0</v>
      </c>
      <c r="T27" s="247">
        <f>Debug1!U37-W_Loss_67.5y!U27</f>
        <v>0</v>
      </c>
      <c r="U27" s="247">
        <f>Debug1!V37-W_Loss_67.5y!V27</f>
        <v>0</v>
      </c>
      <c r="V27" s="247">
        <f>Debug1!W37-W_Loss_67.5y!W27</f>
        <v>0</v>
      </c>
      <c r="W27" s="247">
        <f>Debug1!X37-W_Loss_67.5y!X27</f>
        <v>0</v>
      </c>
      <c r="X27" s="247">
        <f>Debug1!Y37-W_Loss_67.5y!Y27</f>
        <v>0</v>
      </c>
      <c r="Y27" s="247">
        <f>Debug1!Z37-W_Loss_67.5y!Z27</f>
        <v>0</v>
      </c>
      <c r="Z27" s="247">
        <f>Debug1!AA37-W_Loss_67.5y!AA27</f>
        <v>0</v>
      </c>
      <c r="AA27" s="247">
        <f>Debug1!AB37-W_Loss_67.5y!AB27</f>
        <v>0</v>
      </c>
      <c r="AB27" s="247">
        <f>Debug1!AC37-W_Loss_67.5y!AC27</f>
        <v>0</v>
      </c>
      <c r="AC27" s="247">
        <f>Debug1!AD37-W_Loss_67.5y!AD27</f>
        <v>0</v>
      </c>
      <c r="AD27" s="247">
        <f>Debug1!AE37-W_Loss_67.5y!AE27</f>
        <v>0</v>
      </c>
      <c r="AE27" s="247">
        <f>Debug1!AF37-W_Loss_67.5y!AF27</f>
        <v>0</v>
      </c>
      <c r="AF27" s="247">
        <f>Debug1!AG37-W_Loss_32.5y!AG27</f>
        <v>0</v>
      </c>
      <c r="AG27" s="247">
        <f>Debug1!AH37-W_Loss_32.5y!AH27</f>
        <v>0</v>
      </c>
      <c r="AH27" s="247">
        <f>Debug1!AI37-W_Loss_32.5y!AI27</f>
        <v>0</v>
      </c>
    </row>
    <row r="28" spans="1:34" x14ac:dyDescent="0.15">
      <c r="A28" s="247">
        <f>Debug1!B38-W_Loss_67.5y!B28</f>
        <v>0</v>
      </c>
      <c r="B28" s="247">
        <f>Debug1!C38-W_Loss_67.5y!C28</f>
        <v>0</v>
      </c>
      <c r="C28" s="247">
        <f>Debug1!D38-W_Loss_67.5y!D28</f>
        <v>0</v>
      </c>
      <c r="D28" s="247">
        <f>Debug1!E38-W_Loss_67.5y!E28</f>
        <v>0</v>
      </c>
      <c r="E28" s="247">
        <f>Debug1!F38-W_Loss_67.5y!F28</f>
        <v>0</v>
      </c>
      <c r="F28" s="247">
        <f>Debug1!G38-W_Loss_67.5y!G28</f>
        <v>0</v>
      </c>
      <c r="G28" s="247">
        <f>Debug1!H38-W_Loss_67.5y!H28</f>
        <v>0</v>
      </c>
      <c r="H28" s="247">
        <f>Debug1!I38-W_Loss_67.5y!I28</f>
        <v>0</v>
      </c>
      <c r="I28" s="247">
        <f>Debug1!J38-W_Loss_67.5y!J28</f>
        <v>0</v>
      </c>
      <c r="J28" s="247">
        <f>Debug1!K38-W_Loss_67.5y!K28</f>
        <v>0</v>
      </c>
      <c r="K28" s="247">
        <f>Debug1!L38-W_Loss_67.5y!L28</f>
        <v>0</v>
      </c>
      <c r="L28" s="247">
        <f>Debug1!M38-W_Loss_67.5y!M28</f>
        <v>0</v>
      </c>
      <c r="M28" s="247">
        <f>Debug1!N38-W_Loss_67.5y!N28</f>
        <v>0</v>
      </c>
      <c r="N28" s="247">
        <f>Debug1!O38-W_Loss_67.5y!O28</f>
        <v>0</v>
      </c>
      <c r="O28" s="247">
        <f>Debug1!P38-W_Loss_67.5y!P28</f>
        <v>0</v>
      </c>
      <c r="P28" s="247">
        <f>Debug1!Q38-W_Loss_67.5y!Q28</f>
        <v>0</v>
      </c>
      <c r="Q28" s="247">
        <f>Debug1!R38-W_Loss_67.5y!R28</f>
        <v>0</v>
      </c>
      <c r="R28" s="247">
        <f>Debug1!S38-W_Loss_67.5y!S28</f>
        <v>0</v>
      </c>
      <c r="S28" s="247">
        <f>Debug1!T38-W_Loss_67.5y!T28</f>
        <v>0</v>
      </c>
      <c r="T28" s="247">
        <f>Debug1!U38-W_Loss_67.5y!U28</f>
        <v>0</v>
      </c>
      <c r="U28" s="247">
        <f>Debug1!V38-W_Loss_67.5y!V28</f>
        <v>0</v>
      </c>
      <c r="V28" s="247">
        <f>Debug1!W38-W_Loss_67.5y!W28</f>
        <v>0</v>
      </c>
      <c r="W28" s="247">
        <f>Debug1!X38-W_Loss_67.5y!X28</f>
        <v>0</v>
      </c>
      <c r="X28" s="247">
        <f>Debug1!Y38-W_Loss_67.5y!Y28</f>
        <v>0</v>
      </c>
      <c r="Y28" s="247">
        <f>Debug1!Z38-W_Loss_67.5y!Z28</f>
        <v>0</v>
      </c>
      <c r="Z28" s="247">
        <f>Debug1!AA38-W_Loss_67.5y!AA28</f>
        <v>0</v>
      </c>
      <c r="AA28" s="247">
        <f>Debug1!AB38-W_Loss_67.5y!AB28</f>
        <v>0</v>
      </c>
      <c r="AB28" s="247">
        <f>Debug1!AC38-W_Loss_67.5y!AC28</f>
        <v>0</v>
      </c>
      <c r="AC28" s="247">
        <f>Debug1!AD38-W_Loss_67.5y!AD28</f>
        <v>0</v>
      </c>
      <c r="AD28" s="247">
        <f>Debug1!AE38-W_Loss_67.5y!AE28</f>
        <v>0</v>
      </c>
      <c r="AE28" s="247">
        <f>Debug1!AF38-W_Loss_67.5y!AF28</f>
        <v>0</v>
      </c>
      <c r="AF28" s="247">
        <f>Debug1!AG38-W_Loss_32.5y!AG28</f>
        <v>0</v>
      </c>
      <c r="AG28" s="247">
        <f>Debug1!AH38-W_Loss_32.5y!AH28</f>
        <v>0</v>
      </c>
      <c r="AH28" s="247">
        <f>Debug1!AI38-W_Loss_32.5y!AI28</f>
        <v>0</v>
      </c>
    </row>
    <row r="29" spans="1:34" x14ac:dyDescent="0.15">
      <c r="A29" s="247">
        <f>Debug1!B39-W_Loss_67.5y!B29</f>
        <v>0</v>
      </c>
      <c r="B29" s="247">
        <f>Debug1!C39-W_Loss_67.5y!C29</f>
        <v>0</v>
      </c>
      <c r="C29" s="247">
        <f>Debug1!D39-W_Loss_67.5y!D29</f>
        <v>0</v>
      </c>
      <c r="D29" s="247">
        <f>Debug1!E39-W_Loss_67.5y!E29</f>
        <v>0</v>
      </c>
      <c r="E29" s="247">
        <f>Debug1!F39-W_Loss_67.5y!F29</f>
        <v>0</v>
      </c>
      <c r="F29" s="247">
        <f>Debug1!G39-W_Loss_67.5y!G29</f>
        <v>0</v>
      </c>
      <c r="G29" s="247">
        <f>Debug1!H39-W_Loss_67.5y!H29</f>
        <v>0</v>
      </c>
      <c r="H29" s="247">
        <f>Debug1!I39-W_Loss_67.5y!I29</f>
        <v>0</v>
      </c>
      <c r="I29" s="247">
        <f>Debug1!J39-W_Loss_67.5y!J29</f>
        <v>0</v>
      </c>
      <c r="J29" s="247">
        <f>Debug1!K39-W_Loss_67.5y!K29</f>
        <v>0</v>
      </c>
      <c r="K29" s="247">
        <f>Debug1!L39-W_Loss_67.5y!L29</f>
        <v>0</v>
      </c>
      <c r="L29" s="247">
        <f>Debug1!M39-W_Loss_67.5y!M29</f>
        <v>0</v>
      </c>
      <c r="M29" s="247">
        <f>Debug1!N39-W_Loss_67.5y!N29</f>
        <v>0</v>
      </c>
      <c r="N29" s="247">
        <f>Debug1!O39-W_Loss_67.5y!O29</f>
        <v>0</v>
      </c>
      <c r="O29" s="247">
        <f>Debug1!P39-W_Loss_67.5y!P29</f>
        <v>0</v>
      </c>
      <c r="P29" s="247">
        <f>Debug1!Q39-W_Loss_67.5y!Q29</f>
        <v>0</v>
      </c>
      <c r="Q29" s="247">
        <f>Debug1!R39-W_Loss_67.5y!R29</f>
        <v>0</v>
      </c>
      <c r="R29" s="247">
        <f>Debug1!S39-W_Loss_67.5y!S29</f>
        <v>0</v>
      </c>
      <c r="S29" s="247">
        <f>Debug1!T39-W_Loss_67.5y!T29</f>
        <v>0</v>
      </c>
      <c r="T29" s="247">
        <f>Debug1!U39-W_Loss_67.5y!U29</f>
        <v>0</v>
      </c>
      <c r="U29" s="247">
        <f>Debug1!V39-W_Loss_67.5y!V29</f>
        <v>0</v>
      </c>
      <c r="V29" s="247">
        <f>Debug1!W39-W_Loss_67.5y!W29</f>
        <v>0</v>
      </c>
      <c r="W29" s="247">
        <f>Debug1!X39-W_Loss_67.5y!X29</f>
        <v>0</v>
      </c>
      <c r="X29" s="247">
        <f>Debug1!Y39-W_Loss_67.5y!Y29</f>
        <v>0</v>
      </c>
      <c r="Y29" s="247">
        <f>Debug1!Z39-W_Loss_67.5y!Z29</f>
        <v>0</v>
      </c>
      <c r="Z29" s="247">
        <f>Debug1!AA39-W_Loss_67.5y!AA29</f>
        <v>0</v>
      </c>
      <c r="AA29" s="247">
        <f>Debug1!AB39-W_Loss_67.5y!AB29</f>
        <v>0</v>
      </c>
      <c r="AB29" s="247">
        <f>Debug1!AC39-W_Loss_67.5y!AC29</f>
        <v>0</v>
      </c>
      <c r="AC29" s="247">
        <f>Debug1!AD39-W_Loss_67.5y!AD29</f>
        <v>0</v>
      </c>
      <c r="AD29" s="247">
        <f>Debug1!AE39-W_Loss_67.5y!AE29</f>
        <v>0</v>
      </c>
      <c r="AE29" s="247">
        <f>Debug1!AF39-W_Loss_67.5y!AF29</f>
        <v>0</v>
      </c>
      <c r="AF29" s="247">
        <f>Debug1!AG39-W_Loss_32.5y!AG29</f>
        <v>0</v>
      </c>
      <c r="AG29" s="247">
        <f>Debug1!AH39-W_Loss_32.5y!AH29</f>
        <v>0</v>
      </c>
      <c r="AH29" s="247">
        <f>Debug1!AI39-W_Loss_32.5y!AI29</f>
        <v>0</v>
      </c>
    </row>
    <row r="30" spans="1:34" x14ac:dyDescent="0.15">
      <c r="A30" s="247">
        <f>Debug1!B40-W_Loss_67.5y!B30</f>
        <v>0</v>
      </c>
      <c r="B30" s="247">
        <f>Debug1!C40-W_Loss_67.5y!C30</f>
        <v>0</v>
      </c>
      <c r="C30" s="247">
        <f>Debug1!D40-W_Loss_67.5y!D30</f>
        <v>0</v>
      </c>
      <c r="D30" s="247">
        <f>Debug1!E40-W_Loss_67.5y!E30</f>
        <v>0</v>
      </c>
      <c r="E30" s="247">
        <f>Debug1!F40-W_Loss_67.5y!F30</f>
        <v>0</v>
      </c>
      <c r="F30" s="247">
        <f>Debug1!G40-W_Loss_67.5y!G30</f>
        <v>0</v>
      </c>
      <c r="G30" s="247">
        <f>Debug1!H40-W_Loss_67.5y!H30</f>
        <v>0</v>
      </c>
      <c r="H30" s="247">
        <f>Debug1!I40-W_Loss_67.5y!I30</f>
        <v>0</v>
      </c>
      <c r="I30" s="247">
        <f>Debug1!J40-W_Loss_67.5y!J30</f>
        <v>0</v>
      </c>
      <c r="J30" s="247">
        <f>Debug1!K40-W_Loss_67.5y!K30</f>
        <v>0</v>
      </c>
      <c r="K30" s="247">
        <f>Debug1!L40-W_Loss_67.5y!L30</f>
        <v>0</v>
      </c>
      <c r="L30" s="247">
        <f>Debug1!M40-W_Loss_67.5y!M30</f>
        <v>0</v>
      </c>
      <c r="M30" s="247">
        <f>Debug1!N40-W_Loss_67.5y!N30</f>
        <v>0</v>
      </c>
      <c r="N30" s="247">
        <f>Debug1!O40-W_Loss_67.5y!O30</f>
        <v>0</v>
      </c>
      <c r="O30" s="247">
        <f>Debug1!P40-W_Loss_67.5y!P30</f>
        <v>0</v>
      </c>
      <c r="P30" s="247">
        <f>Debug1!Q40-W_Loss_67.5y!Q30</f>
        <v>0</v>
      </c>
      <c r="Q30" s="247">
        <f>Debug1!R40-W_Loss_67.5y!R30</f>
        <v>0</v>
      </c>
      <c r="R30" s="247">
        <f>Debug1!S40-W_Loss_67.5y!S30</f>
        <v>0</v>
      </c>
      <c r="S30" s="247">
        <f>Debug1!T40-W_Loss_67.5y!T30</f>
        <v>0</v>
      </c>
      <c r="T30" s="247">
        <f>Debug1!U40-W_Loss_67.5y!U30</f>
        <v>0</v>
      </c>
      <c r="U30" s="247">
        <f>Debug1!V40-W_Loss_67.5y!V30</f>
        <v>0</v>
      </c>
      <c r="V30" s="247">
        <f>Debug1!W40-W_Loss_67.5y!W30</f>
        <v>0</v>
      </c>
      <c r="W30" s="247">
        <f>Debug1!X40-W_Loss_67.5y!X30</f>
        <v>0</v>
      </c>
      <c r="X30" s="247">
        <f>Debug1!Y40-W_Loss_67.5y!Y30</f>
        <v>0</v>
      </c>
      <c r="Y30" s="247">
        <f>Debug1!Z40-W_Loss_67.5y!Z30</f>
        <v>0</v>
      </c>
      <c r="Z30" s="247">
        <f>Debug1!AA40-W_Loss_67.5y!AA30</f>
        <v>0</v>
      </c>
      <c r="AA30" s="247">
        <f>Debug1!AB40-W_Loss_67.5y!AB30</f>
        <v>0</v>
      </c>
      <c r="AB30" s="247">
        <f>Debug1!AC40-W_Loss_67.5y!AC30</f>
        <v>0</v>
      </c>
      <c r="AC30" s="247">
        <f>Debug1!AD40-W_Loss_67.5y!AD30</f>
        <v>0</v>
      </c>
      <c r="AD30" s="247">
        <f>Debug1!AE40-W_Loss_67.5y!AE30</f>
        <v>0</v>
      </c>
      <c r="AE30" s="247">
        <f>Debug1!AF40-W_Loss_67.5y!AF30</f>
        <v>0</v>
      </c>
      <c r="AF30" s="247">
        <f>Debug1!AG40-W_Loss_32.5y!AG30</f>
        <v>0</v>
      </c>
      <c r="AG30" s="247">
        <f>Debug1!AH40-W_Loss_32.5y!AH30</f>
        <v>0</v>
      </c>
      <c r="AH30" s="247">
        <f>Debug1!AI40-W_Loss_32.5y!AI30</f>
        <v>0</v>
      </c>
    </row>
    <row r="31" spans="1:34" x14ac:dyDescent="0.15">
      <c r="A31" s="247">
        <f>Debug1!B41-W_Loss_67.5y!B31</f>
        <v>0</v>
      </c>
      <c r="B31" s="247">
        <f>Debug1!C41-W_Loss_67.5y!C31</f>
        <v>0</v>
      </c>
      <c r="C31" s="247">
        <f>Debug1!D41-W_Loss_67.5y!D31</f>
        <v>0</v>
      </c>
      <c r="D31" s="247">
        <f>Debug1!E41-W_Loss_67.5y!E31</f>
        <v>0</v>
      </c>
      <c r="E31" s="247">
        <f>Debug1!F41-W_Loss_67.5y!F31</f>
        <v>0</v>
      </c>
      <c r="F31" s="247">
        <f>Debug1!G41-W_Loss_67.5y!G31</f>
        <v>0</v>
      </c>
      <c r="G31" s="247">
        <f>Debug1!H41-W_Loss_67.5y!H31</f>
        <v>0</v>
      </c>
      <c r="H31" s="247">
        <f>Debug1!I41-W_Loss_67.5y!I31</f>
        <v>0</v>
      </c>
      <c r="I31" s="247">
        <f>Debug1!J41-W_Loss_67.5y!J31</f>
        <v>0</v>
      </c>
      <c r="J31" s="247">
        <f>Debug1!K41-W_Loss_67.5y!K31</f>
        <v>0</v>
      </c>
      <c r="K31" s="247">
        <f>Debug1!L41-W_Loss_67.5y!L31</f>
        <v>0</v>
      </c>
      <c r="L31" s="247">
        <f>Debug1!M41-W_Loss_67.5y!M31</f>
        <v>0</v>
      </c>
      <c r="M31" s="247">
        <f>Debug1!N41-W_Loss_67.5y!N31</f>
        <v>0</v>
      </c>
      <c r="N31" s="247">
        <f>Debug1!O41-W_Loss_67.5y!O31</f>
        <v>0</v>
      </c>
      <c r="O31" s="247">
        <f>Debug1!P41-W_Loss_67.5y!P31</f>
        <v>0</v>
      </c>
      <c r="P31" s="247">
        <f>Debug1!Q41-W_Loss_67.5y!Q31</f>
        <v>0</v>
      </c>
      <c r="Q31" s="247">
        <f>Debug1!R41-W_Loss_67.5y!R31</f>
        <v>0</v>
      </c>
      <c r="R31" s="247">
        <f>Debug1!S41-W_Loss_67.5y!S31</f>
        <v>0</v>
      </c>
      <c r="S31" s="247">
        <f>Debug1!T41-W_Loss_67.5y!T31</f>
        <v>0</v>
      </c>
      <c r="T31" s="247">
        <f>Debug1!U41-W_Loss_67.5y!U31</f>
        <v>0</v>
      </c>
      <c r="U31" s="247">
        <f>Debug1!V41-W_Loss_67.5y!V31</f>
        <v>0</v>
      </c>
      <c r="V31" s="247">
        <f>Debug1!W41-W_Loss_67.5y!W31</f>
        <v>0</v>
      </c>
      <c r="W31" s="247">
        <f>Debug1!X41-W_Loss_67.5y!X31</f>
        <v>0</v>
      </c>
      <c r="X31" s="247">
        <f>Debug1!Y41-W_Loss_67.5y!Y31</f>
        <v>0</v>
      </c>
      <c r="Y31" s="247">
        <f>Debug1!Z41-W_Loss_67.5y!Z31</f>
        <v>0</v>
      </c>
      <c r="Z31" s="247">
        <f>Debug1!AA41-W_Loss_67.5y!AA31</f>
        <v>0</v>
      </c>
      <c r="AA31" s="247">
        <f>Debug1!AB41-W_Loss_67.5y!AB31</f>
        <v>0</v>
      </c>
      <c r="AB31" s="247">
        <f>Debug1!AC41-W_Loss_67.5y!AC31</f>
        <v>0</v>
      </c>
      <c r="AC31" s="247">
        <f>Debug1!AD41-W_Loss_67.5y!AD31</f>
        <v>0</v>
      </c>
      <c r="AD31" s="247">
        <f>Debug1!AE41-W_Loss_67.5y!AE31</f>
        <v>0</v>
      </c>
      <c r="AE31" s="247">
        <f>Debug1!AF41-W_Loss_67.5y!AF31</f>
        <v>0</v>
      </c>
      <c r="AF31" s="247">
        <f>Debug1!AG41-W_Loss_32.5y!AG31</f>
        <v>0</v>
      </c>
      <c r="AG31" s="247">
        <f>Debug1!AH41-W_Loss_32.5y!AH31</f>
        <v>0</v>
      </c>
      <c r="AH31" s="247">
        <f>Debug1!AI41-W_Loss_32.5y!AI31</f>
        <v>0</v>
      </c>
    </row>
    <row r="32" spans="1:34" x14ac:dyDescent="0.15">
      <c r="A32" s="247">
        <f>Debug1!B42-W_Loss_67.5y!B32</f>
        <v>0</v>
      </c>
      <c r="B32" s="247">
        <f>Debug1!C42-W_Loss_67.5y!C32</f>
        <v>0</v>
      </c>
      <c r="C32" s="247">
        <f>Debug1!D42-W_Loss_67.5y!D32</f>
        <v>0</v>
      </c>
      <c r="D32" s="247">
        <f>Debug1!E42-W_Loss_67.5y!E32</f>
        <v>0</v>
      </c>
      <c r="E32" s="247">
        <f>Debug1!F42-W_Loss_67.5y!F32</f>
        <v>0</v>
      </c>
      <c r="F32" s="247">
        <f>Debug1!G42-W_Loss_67.5y!G32</f>
        <v>0</v>
      </c>
      <c r="G32" s="247">
        <f>Debug1!H42-W_Loss_67.5y!H32</f>
        <v>0</v>
      </c>
      <c r="H32" s="247">
        <f>Debug1!I42-W_Loss_67.5y!I32</f>
        <v>0</v>
      </c>
      <c r="I32" s="247">
        <f>Debug1!J42-W_Loss_67.5y!J32</f>
        <v>0</v>
      </c>
      <c r="J32" s="247">
        <f>Debug1!K42-W_Loss_67.5y!K32</f>
        <v>0</v>
      </c>
      <c r="K32" s="247">
        <f>Debug1!L42-W_Loss_67.5y!L32</f>
        <v>0</v>
      </c>
      <c r="L32" s="247">
        <f>Debug1!M42-W_Loss_67.5y!M32</f>
        <v>0</v>
      </c>
      <c r="M32" s="247">
        <f>Debug1!N42-W_Loss_67.5y!N32</f>
        <v>0</v>
      </c>
      <c r="N32" s="247">
        <f>Debug1!O42-W_Loss_67.5y!O32</f>
        <v>0</v>
      </c>
      <c r="O32" s="247">
        <f>Debug1!P42-W_Loss_67.5y!P32</f>
        <v>0</v>
      </c>
      <c r="P32" s="247">
        <f>Debug1!Q42-W_Loss_67.5y!Q32</f>
        <v>0</v>
      </c>
      <c r="Q32" s="247">
        <f>Debug1!R42-W_Loss_67.5y!R32</f>
        <v>0</v>
      </c>
      <c r="R32" s="247">
        <f>Debug1!S42-W_Loss_67.5y!S32</f>
        <v>0</v>
      </c>
      <c r="S32" s="247">
        <f>Debug1!T42-W_Loss_67.5y!T32</f>
        <v>0</v>
      </c>
      <c r="T32" s="247">
        <f>Debug1!U42-W_Loss_67.5y!U32</f>
        <v>0</v>
      </c>
      <c r="U32" s="247">
        <f>Debug1!V42-W_Loss_67.5y!V32</f>
        <v>0</v>
      </c>
      <c r="V32" s="247">
        <f>Debug1!W42-W_Loss_67.5y!W32</f>
        <v>0</v>
      </c>
      <c r="W32" s="247">
        <f>Debug1!X42-W_Loss_67.5y!X32</f>
        <v>0</v>
      </c>
      <c r="X32" s="247">
        <f>Debug1!Y42-W_Loss_67.5y!Y32</f>
        <v>0</v>
      </c>
      <c r="Y32" s="247">
        <f>Debug1!Z42-W_Loss_67.5y!Z32</f>
        <v>0</v>
      </c>
      <c r="Z32" s="247">
        <f>Debug1!AA42-W_Loss_67.5y!AA32</f>
        <v>0</v>
      </c>
      <c r="AA32" s="247">
        <f>Debug1!AB42-W_Loss_67.5y!AB32</f>
        <v>0</v>
      </c>
      <c r="AB32" s="247">
        <f>Debug1!AC42-W_Loss_67.5y!AC32</f>
        <v>0</v>
      </c>
      <c r="AC32" s="247">
        <f>Debug1!AD42-W_Loss_67.5y!AD32</f>
        <v>0</v>
      </c>
      <c r="AD32" s="247">
        <f>Debug1!AE42-W_Loss_67.5y!AE32</f>
        <v>0</v>
      </c>
      <c r="AE32" s="247">
        <f>Debug1!AF42-W_Loss_67.5y!AF32</f>
        <v>0</v>
      </c>
      <c r="AF32" s="247">
        <f>Debug1!AG42-W_Loss_32.5y!AG32</f>
        <v>0</v>
      </c>
      <c r="AG32" s="247">
        <f>Debug1!AH42-W_Loss_32.5y!AH32</f>
        <v>0</v>
      </c>
      <c r="AH32" s="247">
        <f>Debug1!AI42-W_Loss_32.5y!AI32</f>
        <v>0</v>
      </c>
    </row>
    <row r="33" spans="1:34" x14ac:dyDescent="0.15">
      <c r="A33" s="247">
        <f>Debug1!B43-W_Loss_67.5y!B33</f>
        <v>0</v>
      </c>
      <c r="B33" s="247">
        <f>Debug1!C43-W_Loss_67.5y!C33</f>
        <v>0</v>
      </c>
      <c r="C33" s="247">
        <f>Debug1!D43-W_Loss_67.5y!D33</f>
        <v>0</v>
      </c>
      <c r="D33" s="247">
        <f>Debug1!E43-W_Loss_67.5y!E33</f>
        <v>0</v>
      </c>
      <c r="E33" s="247">
        <f>Debug1!F43-W_Loss_67.5y!F33</f>
        <v>0</v>
      </c>
      <c r="F33" s="247">
        <f>Debug1!G43-W_Loss_67.5y!G33</f>
        <v>0</v>
      </c>
      <c r="G33" s="247">
        <f>Debug1!H43-W_Loss_67.5y!H33</f>
        <v>0</v>
      </c>
      <c r="H33" s="247">
        <f>Debug1!I43-W_Loss_67.5y!I33</f>
        <v>0</v>
      </c>
      <c r="I33" s="247">
        <f>Debug1!J43-W_Loss_67.5y!J33</f>
        <v>0</v>
      </c>
      <c r="J33" s="247">
        <f>Debug1!K43-W_Loss_67.5y!K33</f>
        <v>0</v>
      </c>
      <c r="K33" s="247">
        <f>Debug1!L43-W_Loss_67.5y!L33</f>
        <v>0</v>
      </c>
      <c r="L33" s="247">
        <f>Debug1!M43-W_Loss_67.5y!M33</f>
        <v>0</v>
      </c>
      <c r="M33" s="247">
        <f>Debug1!N43-W_Loss_67.5y!N33</f>
        <v>0</v>
      </c>
      <c r="N33" s="247">
        <f>Debug1!O43-W_Loss_67.5y!O33</f>
        <v>0</v>
      </c>
      <c r="O33" s="247">
        <f>Debug1!P43-W_Loss_67.5y!P33</f>
        <v>0</v>
      </c>
      <c r="P33" s="247">
        <f>Debug1!Q43-W_Loss_67.5y!Q33</f>
        <v>0</v>
      </c>
      <c r="Q33" s="247">
        <f>Debug1!R43-W_Loss_67.5y!R33</f>
        <v>0</v>
      </c>
      <c r="R33" s="247">
        <f>Debug1!S43-W_Loss_67.5y!S33</f>
        <v>0</v>
      </c>
      <c r="S33" s="247">
        <f>Debug1!T43-W_Loss_67.5y!T33</f>
        <v>0</v>
      </c>
      <c r="T33" s="247">
        <f>Debug1!U43-W_Loss_67.5y!U33</f>
        <v>0</v>
      </c>
      <c r="U33" s="247">
        <f>Debug1!V43-W_Loss_67.5y!V33</f>
        <v>0</v>
      </c>
      <c r="V33" s="247">
        <f>Debug1!W43-W_Loss_67.5y!W33</f>
        <v>0</v>
      </c>
      <c r="W33" s="247">
        <f>Debug1!X43-W_Loss_67.5y!X33</f>
        <v>0</v>
      </c>
      <c r="X33" s="247">
        <f>Debug1!Y43-W_Loss_67.5y!Y33</f>
        <v>0</v>
      </c>
      <c r="Y33" s="247">
        <f>Debug1!Z43-W_Loss_67.5y!Z33</f>
        <v>0</v>
      </c>
      <c r="Z33" s="247">
        <f>Debug1!AA43-W_Loss_67.5y!AA33</f>
        <v>0</v>
      </c>
      <c r="AA33" s="247">
        <f>Debug1!AB43-W_Loss_67.5y!AB33</f>
        <v>0</v>
      </c>
      <c r="AB33" s="247">
        <f>Debug1!AC43-W_Loss_67.5y!AC33</f>
        <v>0</v>
      </c>
      <c r="AC33" s="247">
        <f>Debug1!AD43-W_Loss_67.5y!AD33</f>
        <v>0</v>
      </c>
      <c r="AD33" s="247">
        <f>Debug1!AE43-W_Loss_67.5y!AE33</f>
        <v>0</v>
      </c>
      <c r="AE33" s="247">
        <f>Debug1!AF43-W_Loss_67.5y!AF33</f>
        <v>0</v>
      </c>
      <c r="AF33" s="247">
        <f>Debug1!AG43-W_Loss_32.5y!AG33</f>
        <v>0</v>
      </c>
      <c r="AG33" s="247">
        <f>Debug1!AH43-W_Loss_32.5y!AH33</f>
        <v>0</v>
      </c>
      <c r="AH33" s="247">
        <f>Debug1!AI43-W_Loss_32.5y!AI33</f>
        <v>0</v>
      </c>
    </row>
    <row r="34" spans="1:34" x14ac:dyDescent="0.15">
      <c r="A34" s="247">
        <f>Debug1!B44-W_Loss_67.5y!B34</f>
        <v>0</v>
      </c>
      <c r="B34" s="247">
        <f>Debug1!C44-W_Loss_67.5y!C34</f>
        <v>0</v>
      </c>
      <c r="C34" s="247">
        <f>Debug1!D44-W_Loss_67.5y!D34</f>
        <v>0</v>
      </c>
      <c r="D34" s="247">
        <f>Debug1!E44-W_Loss_67.5y!E34</f>
        <v>0</v>
      </c>
      <c r="E34" s="247">
        <f>Debug1!F44-W_Loss_67.5y!F34</f>
        <v>0</v>
      </c>
      <c r="F34" s="247">
        <f>Debug1!G44-W_Loss_67.5y!G34</f>
        <v>0</v>
      </c>
      <c r="G34" s="247">
        <f>Debug1!H44-W_Loss_67.5y!H34</f>
        <v>0</v>
      </c>
      <c r="H34" s="247">
        <f>Debug1!I44-W_Loss_67.5y!I34</f>
        <v>0</v>
      </c>
      <c r="I34" s="247">
        <f>Debug1!J44-W_Loss_67.5y!J34</f>
        <v>0</v>
      </c>
      <c r="J34" s="247">
        <f>Debug1!K44-W_Loss_67.5y!K34</f>
        <v>0</v>
      </c>
      <c r="K34" s="247">
        <f>Debug1!L44-W_Loss_67.5y!L34</f>
        <v>0</v>
      </c>
      <c r="L34" s="247">
        <f>Debug1!M44-W_Loss_67.5y!M34</f>
        <v>0</v>
      </c>
      <c r="M34" s="247">
        <f>Debug1!N44-W_Loss_67.5y!N34</f>
        <v>0</v>
      </c>
      <c r="N34" s="247">
        <f>Debug1!O44-W_Loss_67.5y!O34</f>
        <v>0</v>
      </c>
      <c r="O34" s="247">
        <f>Debug1!P44-W_Loss_67.5y!P34</f>
        <v>0</v>
      </c>
      <c r="P34" s="247">
        <f>Debug1!Q44-W_Loss_67.5y!Q34</f>
        <v>0</v>
      </c>
      <c r="Q34" s="247">
        <f>Debug1!R44-W_Loss_67.5y!R34</f>
        <v>0</v>
      </c>
      <c r="R34" s="247">
        <f>Debug1!S44-W_Loss_67.5y!S34</f>
        <v>0</v>
      </c>
      <c r="S34" s="247">
        <f>Debug1!T44-W_Loss_67.5y!T34</f>
        <v>0</v>
      </c>
      <c r="T34" s="247">
        <f>Debug1!U44-W_Loss_67.5y!U34</f>
        <v>0</v>
      </c>
      <c r="U34" s="247">
        <f>Debug1!V44-W_Loss_67.5y!V34</f>
        <v>0</v>
      </c>
      <c r="V34" s="247">
        <f>Debug1!W44-W_Loss_67.5y!W34</f>
        <v>0</v>
      </c>
      <c r="W34" s="247">
        <f>Debug1!X44-W_Loss_67.5y!X34</f>
        <v>0</v>
      </c>
      <c r="X34" s="247">
        <f>Debug1!Y44-W_Loss_67.5y!Y34</f>
        <v>0</v>
      </c>
      <c r="Y34" s="247">
        <f>Debug1!Z44-W_Loss_67.5y!Z34</f>
        <v>0</v>
      </c>
      <c r="Z34" s="247">
        <f>Debug1!AA44-W_Loss_67.5y!AA34</f>
        <v>0</v>
      </c>
      <c r="AA34" s="247">
        <f>Debug1!AB44-W_Loss_67.5y!AB34</f>
        <v>0</v>
      </c>
      <c r="AB34" s="247">
        <f>Debug1!AC44-W_Loss_67.5y!AC34</f>
        <v>0</v>
      </c>
      <c r="AC34" s="247">
        <f>Debug1!AD44-W_Loss_67.5y!AD34</f>
        <v>0</v>
      </c>
      <c r="AD34" s="247">
        <f>Debug1!AE44-W_Loss_67.5y!AE34</f>
        <v>0</v>
      </c>
      <c r="AE34" s="247">
        <f>Debug1!AF44-W_Loss_67.5y!AF34</f>
        <v>0</v>
      </c>
      <c r="AF34" s="247">
        <f>Debug1!AG44-W_Loss_32.5y!AG34</f>
        <v>0</v>
      </c>
      <c r="AG34" s="247">
        <f>Debug1!AH44-W_Loss_32.5y!AH34</f>
        <v>0</v>
      </c>
      <c r="AH34" s="247">
        <f>Debug1!AI44-W_Loss_32.5y!AI34</f>
        <v>0</v>
      </c>
    </row>
    <row r="35" spans="1:34" x14ac:dyDescent="0.15">
      <c r="A35" s="247">
        <f>Debug1!B45-W_Loss_67.5y!B35</f>
        <v>0</v>
      </c>
      <c r="B35" s="247">
        <f>Debug1!C45-W_Loss_67.5y!C35</f>
        <v>0</v>
      </c>
      <c r="C35" s="247">
        <f>Debug1!D45-W_Loss_67.5y!D35</f>
        <v>0</v>
      </c>
      <c r="D35" s="247">
        <f>Debug1!E45-W_Loss_67.5y!E35</f>
        <v>0</v>
      </c>
      <c r="E35" s="247">
        <f>Debug1!F45-W_Loss_67.5y!F35</f>
        <v>0</v>
      </c>
      <c r="F35" s="247">
        <f>Debug1!G45-W_Loss_67.5y!G35</f>
        <v>0</v>
      </c>
      <c r="G35" s="247">
        <f>Debug1!H45-W_Loss_67.5y!H35</f>
        <v>0</v>
      </c>
      <c r="H35" s="247">
        <f>Debug1!I45-W_Loss_67.5y!I35</f>
        <v>0</v>
      </c>
      <c r="I35" s="247">
        <f>Debug1!J45-W_Loss_67.5y!J35</f>
        <v>0</v>
      </c>
      <c r="J35" s="247">
        <f>Debug1!K45-W_Loss_67.5y!K35</f>
        <v>0</v>
      </c>
      <c r="K35" s="247">
        <f>Debug1!L45-W_Loss_67.5y!L35</f>
        <v>0</v>
      </c>
      <c r="L35" s="247">
        <f>Debug1!M45-W_Loss_67.5y!M35</f>
        <v>0</v>
      </c>
      <c r="M35" s="247">
        <f>Debug1!N45-W_Loss_67.5y!N35</f>
        <v>0</v>
      </c>
      <c r="N35" s="247">
        <f>Debug1!O45-W_Loss_67.5y!O35</f>
        <v>0</v>
      </c>
      <c r="O35" s="247">
        <f>Debug1!P45-W_Loss_67.5y!P35</f>
        <v>0</v>
      </c>
      <c r="P35" s="247">
        <f>Debug1!Q45-W_Loss_67.5y!Q35</f>
        <v>0</v>
      </c>
      <c r="Q35" s="247">
        <f>Debug1!R45-W_Loss_67.5y!R35</f>
        <v>0</v>
      </c>
      <c r="R35" s="247">
        <f>Debug1!S45-W_Loss_67.5y!S35</f>
        <v>0</v>
      </c>
      <c r="S35" s="247">
        <f>Debug1!T45-W_Loss_67.5y!T35</f>
        <v>0</v>
      </c>
      <c r="T35" s="247">
        <f>Debug1!U45-W_Loss_67.5y!U35</f>
        <v>0</v>
      </c>
      <c r="U35" s="247">
        <f>Debug1!V45-W_Loss_67.5y!V35</f>
        <v>0</v>
      </c>
      <c r="V35" s="247">
        <f>Debug1!W45-W_Loss_67.5y!W35</f>
        <v>0</v>
      </c>
      <c r="W35" s="247">
        <f>Debug1!X45-W_Loss_67.5y!X35</f>
        <v>0</v>
      </c>
      <c r="X35" s="247">
        <f>Debug1!Y45-W_Loss_67.5y!Y35</f>
        <v>0</v>
      </c>
      <c r="Y35" s="247">
        <f>Debug1!Z45-W_Loss_67.5y!Z35</f>
        <v>0</v>
      </c>
      <c r="Z35" s="247">
        <f>Debug1!AA45-W_Loss_67.5y!AA35</f>
        <v>0</v>
      </c>
      <c r="AA35" s="247">
        <f>Debug1!AB45-W_Loss_67.5y!AB35</f>
        <v>0</v>
      </c>
      <c r="AB35" s="247">
        <f>Debug1!AC45-W_Loss_67.5y!AC35</f>
        <v>0</v>
      </c>
      <c r="AC35" s="247">
        <f>Debug1!AD45-W_Loss_67.5y!AD35</f>
        <v>0</v>
      </c>
      <c r="AD35" s="247">
        <f>Debug1!AE45-W_Loss_67.5y!AE35</f>
        <v>0</v>
      </c>
      <c r="AE35" s="247">
        <f>Debug1!AF45-W_Loss_67.5y!AF35</f>
        <v>0</v>
      </c>
      <c r="AF35" s="247">
        <f>Debug1!AG45-W_Loss_32.5y!AG35</f>
        <v>0</v>
      </c>
      <c r="AG35" s="247">
        <f>Debug1!AH45-W_Loss_32.5y!AH35</f>
        <v>0</v>
      </c>
      <c r="AH35" s="247">
        <f>Debug1!AI45-W_Loss_32.5y!AI35</f>
        <v>0</v>
      </c>
    </row>
    <row r="36" spans="1:34" x14ac:dyDescent="0.15">
      <c r="A36" s="247">
        <f>Debug1!B46-W_Loss_67.5y!B36</f>
        <v>0</v>
      </c>
      <c r="B36" s="247">
        <f>Debug1!C46-W_Loss_67.5y!C36</f>
        <v>0</v>
      </c>
      <c r="C36" s="247">
        <f>Debug1!D46-W_Loss_67.5y!D36</f>
        <v>0</v>
      </c>
      <c r="D36" s="247">
        <f>Debug1!E46-W_Loss_67.5y!E36</f>
        <v>0</v>
      </c>
      <c r="E36" s="247">
        <f>Debug1!F46-W_Loss_67.5y!F36</f>
        <v>0</v>
      </c>
      <c r="F36" s="247">
        <f>Debug1!G46-W_Loss_67.5y!G36</f>
        <v>0</v>
      </c>
      <c r="G36" s="247">
        <f>Debug1!H46-W_Loss_67.5y!H36</f>
        <v>0</v>
      </c>
      <c r="H36" s="247">
        <f>Debug1!I46-W_Loss_67.5y!I36</f>
        <v>0</v>
      </c>
      <c r="I36" s="247">
        <f>Debug1!J46-W_Loss_67.5y!J36</f>
        <v>0</v>
      </c>
      <c r="J36" s="247">
        <f>Debug1!K46-W_Loss_67.5y!K36</f>
        <v>0</v>
      </c>
      <c r="K36" s="247">
        <f>Debug1!L46-W_Loss_67.5y!L36</f>
        <v>0</v>
      </c>
      <c r="L36" s="247">
        <f>Debug1!M46-W_Loss_67.5y!M36</f>
        <v>0</v>
      </c>
      <c r="M36" s="247">
        <f>Debug1!N46-W_Loss_67.5y!N36</f>
        <v>0</v>
      </c>
      <c r="N36" s="247">
        <f>Debug1!O46-W_Loss_67.5y!O36</f>
        <v>0</v>
      </c>
      <c r="O36" s="247">
        <f>Debug1!P46-W_Loss_67.5y!P36</f>
        <v>0</v>
      </c>
      <c r="P36" s="247">
        <f>Debug1!Q46-W_Loss_67.5y!Q36</f>
        <v>0</v>
      </c>
      <c r="Q36" s="247">
        <f>Debug1!R46-W_Loss_67.5y!R36</f>
        <v>0</v>
      </c>
      <c r="R36" s="247">
        <f>Debug1!S46-W_Loss_67.5y!S36</f>
        <v>0</v>
      </c>
      <c r="S36" s="247">
        <f>Debug1!T46-W_Loss_67.5y!T36</f>
        <v>0</v>
      </c>
      <c r="T36" s="247">
        <f>Debug1!U46-W_Loss_67.5y!U36</f>
        <v>0</v>
      </c>
      <c r="U36" s="247">
        <f>Debug1!V46-W_Loss_67.5y!V36</f>
        <v>0</v>
      </c>
      <c r="V36" s="247">
        <f>Debug1!W46-W_Loss_67.5y!W36</f>
        <v>0</v>
      </c>
      <c r="W36" s="247">
        <f>Debug1!X46-W_Loss_67.5y!X36</f>
        <v>0</v>
      </c>
      <c r="X36" s="247">
        <f>Debug1!Y46-W_Loss_67.5y!Y36</f>
        <v>0</v>
      </c>
      <c r="Y36" s="247">
        <f>Debug1!Z46-W_Loss_67.5y!Z36</f>
        <v>0</v>
      </c>
      <c r="Z36" s="247">
        <f>Debug1!AA46-W_Loss_67.5y!AA36</f>
        <v>0</v>
      </c>
      <c r="AA36" s="247">
        <f>Debug1!AB46-W_Loss_67.5y!AB36</f>
        <v>0</v>
      </c>
      <c r="AB36" s="247">
        <f>Debug1!AC46-W_Loss_67.5y!AC36</f>
        <v>0</v>
      </c>
      <c r="AC36" s="247">
        <f>Debug1!AD46-W_Loss_67.5y!AD36</f>
        <v>0</v>
      </c>
      <c r="AD36" s="247">
        <f>Debug1!AE46-W_Loss_67.5y!AE36</f>
        <v>0</v>
      </c>
      <c r="AE36" s="247">
        <f>Debug1!AF46-W_Loss_67.5y!AF36</f>
        <v>0</v>
      </c>
      <c r="AF36" s="247">
        <f>Debug1!AG46-W_Loss_32.5y!AG36</f>
        <v>0</v>
      </c>
      <c r="AG36" s="247">
        <f>Debug1!AH46-W_Loss_32.5y!AH36</f>
        <v>0</v>
      </c>
      <c r="AH36" s="247">
        <f>Debug1!AI46-W_Loss_32.5y!AI36</f>
        <v>0</v>
      </c>
    </row>
    <row r="37" spans="1:34" x14ac:dyDescent="0.15">
      <c r="A37" s="247">
        <f>Debug1!B47-W_Loss_67.5y!B37</f>
        <v>0</v>
      </c>
      <c r="B37" s="247">
        <f>Debug1!C47-W_Loss_67.5y!C37</f>
        <v>0</v>
      </c>
      <c r="C37" s="247">
        <f>Debug1!D47-W_Loss_67.5y!D37</f>
        <v>0</v>
      </c>
      <c r="D37" s="247">
        <f>Debug1!E47-W_Loss_67.5y!E37</f>
        <v>0</v>
      </c>
      <c r="E37" s="247">
        <f>Debug1!F47-W_Loss_67.5y!F37</f>
        <v>0</v>
      </c>
      <c r="F37" s="247">
        <f>Debug1!G47-W_Loss_67.5y!G37</f>
        <v>0</v>
      </c>
      <c r="G37" s="247">
        <f>Debug1!H47-W_Loss_67.5y!H37</f>
        <v>0</v>
      </c>
      <c r="H37" s="247">
        <f>Debug1!I47-W_Loss_67.5y!I37</f>
        <v>0</v>
      </c>
      <c r="I37" s="247">
        <f>Debug1!J47-W_Loss_67.5y!J37</f>
        <v>0</v>
      </c>
      <c r="J37" s="247">
        <f>Debug1!K47-W_Loss_67.5y!K37</f>
        <v>0</v>
      </c>
      <c r="K37" s="247">
        <f>Debug1!L47-W_Loss_67.5y!L37</f>
        <v>0</v>
      </c>
      <c r="L37" s="247">
        <f>Debug1!M47-W_Loss_67.5y!M37</f>
        <v>0</v>
      </c>
      <c r="M37" s="247">
        <f>Debug1!N47-W_Loss_67.5y!N37</f>
        <v>0</v>
      </c>
      <c r="N37" s="247">
        <f>Debug1!O47-W_Loss_67.5y!O37</f>
        <v>0</v>
      </c>
      <c r="O37" s="247">
        <f>Debug1!P47-W_Loss_67.5y!P37</f>
        <v>0</v>
      </c>
      <c r="P37" s="247">
        <f>Debug1!Q47-W_Loss_67.5y!Q37</f>
        <v>0</v>
      </c>
      <c r="Q37" s="247">
        <f>Debug1!R47-W_Loss_67.5y!R37</f>
        <v>0</v>
      </c>
      <c r="R37" s="247">
        <f>Debug1!S47-W_Loss_67.5y!S37</f>
        <v>0</v>
      </c>
      <c r="S37" s="247">
        <f>Debug1!T47-W_Loss_67.5y!T37</f>
        <v>0</v>
      </c>
      <c r="T37" s="247">
        <f>Debug1!U47-W_Loss_67.5y!U37</f>
        <v>0</v>
      </c>
      <c r="U37" s="247">
        <f>Debug1!V47-W_Loss_67.5y!V37</f>
        <v>0</v>
      </c>
      <c r="V37" s="247">
        <f>Debug1!W47-W_Loss_67.5y!W37</f>
        <v>0</v>
      </c>
      <c r="W37" s="247">
        <f>Debug1!X47-W_Loss_67.5y!X37</f>
        <v>0</v>
      </c>
      <c r="X37" s="247">
        <f>Debug1!Y47-W_Loss_67.5y!Y37</f>
        <v>0</v>
      </c>
      <c r="Y37" s="247">
        <f>Debug1!Z47-W_Loss_67.5y!Z37</f>
        <v>0</v>
      </c>
      <c r="Z37" s="247">
        <f>Debug1!AA47-W_Loss_67.5y!AA37</f>
        <v>0</v>
      </c>
      <c r="AA37" s="247">
        <f>Debug1!AB47-W_Loss_67.5y!AB37</f>
        <v>0</v>
      </c>
      <c r="AB37" s="247">
        <f>Debug1!AC47-W_Loss_67.5y!AC37</f>
        <v>0</v>
      </c>
      <c r="AC37" s="247">
        <f>Debug1!AD47-W_Loss_67.5y!AD37</f>
        <v>0</v>
      </c>
      <c r="AD37" s="247">
        <f>Debug1!AE47-W_Loss_67.5y!AE37</f>
        <v>0</v>
      </c>
      <c r="AE37" s="247">
        <f>Debug1!AF47-W_Loss_67.5y!AF37</f>
        <v>0</v>
      </c>
      <c r="AF37" s="247">
        <f>Debug1!AG47-W_Loss_32.5y!AG37</f>
        <v>0</v>
      </c>
      <c r="AG37" s="247">
        <f>Debug1!AH47-W_Loss_32.5y!AH37</f>
        <v>0</v>
      </c>
      <c r="AH37" s="247">
        <f>Debug1!AI47-W_Loss_32.5y!AI37</f>
        <v>0</v>
      </c>
    </row>
    <row r="38" spans="1:34" x14ac:dyDescent="0.15">
      <c r="A38" s="247">
        <f>Debug1!B48-W_Loss_67.5y!B38</f>
        <v>0</v>
      </c>
      <c r="B38" s="247">
        <f>Debug1!C48-W_Loss_67.5y!C38</f>
        <v>0</v>
      </c>
      <c r="C38" s="247">
        <f>Debug1!D48-W_Loss_67.5y!D38</f>
        <v>0</v>
      </c>
      <c r="D38" s="247">
        <f>Debug1!E48-W_Loss_67.5y!E38</f>
        <v>0</v>
      </c>
      <c r="E38" s="247">
        <f>Debug1!F48-W_Loss_67.5y!F38</f>
        <v>0</v>
      </c>
      <c r="F38" s="247">
        <f>Debug1!G48-W_Loss_67.5y!G38</f>
        <v>0</v>
      </c>
      <c r="G38" s="247">
        <f>Debug1!H48-W_Loss_67.5y!H38</f>
        <v>0</v>
      </c>
      <c r="H38" s="247">
        <f>Debug1!I48-W_Loss_67.5y!I38</f>
        <v>0</v>
      </c>
      <c r="I38" s="247">
        <f>Debug1!J48-W_Loss_67.5y!J38</f>
        <v>0</v>
      </c>
      <c r="J38" s="247">
        <f>Debug1!K48-W_Loss_67.5y!K38</f>
        <v>0</v>
      </c>
      <c r="K38" s="247">
        <f>Debug1!L48-W_Loss_67.5y!L38</f>
        <v>0</v>
      </c>
      <c r="L38" s="247">
        <f>Debug1!M48-W_Loss_67.5y!M38</f>
        <v>0</v>
      </c>
      <c r="M38" s="247">
        <f>Debug1!N48-W_Loss_67.5y!N38</f>
        <v>0</v>
      </c>
      <c r="N38" s="247">
        <f>Debug1!O48-W_Loss_67.5y!O38</f>
        <v>0</v>
      </c>
      <c r="O38" s="247">
        <f>Debug1!P48-W_Loss_67.5y!P38</f>
        <v>0</v>
      </c>
      <c r="P38" s="247">
        <f>Debug1!Q48-W_Loss_67.5y!Q38</f>
        <v>0</v>
      </c>
      <c r="Q38" s="247">
        <f>Debug1!R48-W_Loss_67.5y!R38</f>
        <v>0</v>
      </c>
      <c r="R38" s="247">
        <f>Debug1!S48-W_Loss_67.5y!S38</f>
        <v>0</v>
      </c>
      <c r="S38" s="247">
        <f>Debug1!T48-W_Loss_67.5y!T38</f>
        <v>0</v>
      </c>
      <c r="T38" s="247">
        <f>Debug1!U48-W_Loss_67.5y!U38</f>
        <v>0</v>
      </c>
      <c r="U38" s="247">
        <f>Debug1!V48-W_Loss_67.5y!V38</f>
        <v>0</v>
      </c>
      <c r="V38" s="247">
        <f>Debug1!W48-W_Loss_67.5y!W38</f>
        <v>0</v>
      </c>
      <c r="W38" s="247">
        <f>Debug1!X48-W_Loss_67.5y!X38</f>
        <v>0</v>
      </c>
      <c r="X38" s="247">
        <f>Debug1!Y48-W_Loss_67.5y!Y38</f>
        <v>0</v>
      </c>
      <c r="Y38" s="247">
        <f>Debug1!Z48-W_Loss_67.5y!Z38</f>
        <v>0</v>
      </c>
      <c r="Z38" s="247">
        <f>Debug1!AA48-W_Loss_67.5y!AA38</f>
        <v>0</v>
      </c>
      <c r="AA38" s="247">
        <f>Debug1!AB48-W_Loss_67.5y!AB38</f>
        <v>0</v>
      </c>
      <c r="AB38" s="247">
        <f>Debug1!AC48-W_Loss_67.5y!AC38</f>
        <v>0</v>
      </c>
      <c r="AC38" s="247">
        <f>Debug1!AD48-W_Loss_67.5y!AD38</f>
        <v>0</v>
      </c>
      <c r="AD38" s="247">
        <f>Debug1!AE48-W_Loss_67.5y!AE38</f>
        <v>0</v>
      </c>
      <c r="AE38" s="247">
        <f>Debug1!AF48-W_Loss_67.5y!AF38</f>
        <v>0</v>
      </c>
      <c r="AF38" s="247">
        <f>Debug1!AG48-W_Loss_32.5y!AG38</f>
        <v>0</v>
      </c>
      <c r="AG38" s="247">
        <f>Debug1!AH48-W_Loss_32.5y!AH38</f>
        <v>0</v>
      </c>
      <c r="AH38" s="247">
        <f>Debug1!AI48-W_Loss_32.5y!AI38</f>
        <v>0</v>
      </c>
    </row>
    <row r="39" spans="1:34" x14ac:dyDescent="0.15">
      <c r="A39" s="247">
        <f>Debug1!B49-W_Loss_67.5y!B39</f>
        <v>0</v>
      </c>
      <c r="B39" s="247">
        <f>Debug1!C49-W_Loss_67.5y!C39</f>
        <v>0</v>
      </c>
      <c r="C39" s="247">
        <f>Debug1!D49-W_Loss_67.5y!D39</f>
        <v>0</v>
      </c>
      <c r="D39" s="247">
        <f>Debug1!E49-W_Loss_67.5y!E39</f>
        <v>0</v>
      </c>
      <c r="E39" s="247">
        <f>Debug1!F49-W_Loss_67.5y!F39</f>
        <v>0</v>
      </c>
      <c r="F39" s="247">
        <f>Debug1!G49-W_Loss_67.5y!G39</f>
        <v>0</v>
      </c>
      <c r="G39" s="247">
        <f>Debug1!H49-W_Loss_67.5y!H39</f>
        <v>0</v>
      </c>
      <c r="H39" s="247">
        <f>Debug1!I49-W_Loss_67.5y!I39</f>
        <v>0</v>
      </c>
      <c r="I39" s="247">
        <f>Debug1!J49-W_Loss_67.5y!J39</f>
        <v>0</v>
      </c>
      <c r="J39" s="247">
        <f>Debug1!K49-W_Loss_67.5y!K39</f>
        <v>0</v>
      </c>
      <c r="K39" s="247">
        <f>Debug1!L49-W_Loss_67.5y!L39</f>
        <v>0</v>
      </c>
      <c r="L39" s="247">
        <f>Debug1!M49-W_Loss_67.5y!M39</f>
        <v>0</v>
      </c>
      <c r="M39" s="247">
        <f>Debug1!N49-W_Loss_67.5y!N39</f>
        <v>0</v>
      </c>
      <c r="N39" s="247">
        <f>Debug1!O49-W_Loss_67.5y!O39</f>
        <v>0</v>
      </c>
      <c r="O39" s="247">
        <f>Debug1!P49-W_Loss_67.5y!P39</f>
        <v>0</v>
      </c>
      <c r="P39" s="247">
        <f>Debug1!Q49-W_Loss_67.5y!Q39</f>
        <v>0</v>
      </c>
      <c r="Q39" s="247">
        <f>Debug1!R49-W_Loss_67.5y!R39</f>
        <v>0</v>
      </c>
      <c r="R39" s="247">
        <f>Debug1!S49-W_Loss_67.5y!S39</f>
        <v>0</v>
      </c>
      <c r="S39" s="247">
        <f>Debug1!T49-W_Loss_67.5y!T39</f>
        <v>0</v>
      </c>
      <c r="T39" s="247">
        <f>Debug1!U49-W_Loss_67.5y!U39</f>
        <v>0</v>
      </c>
      <c r="U39" s="247">
        <f>Debug1!V49-W_Loss_67.5y!V39</f>
        <v>0</v>
      </c>
      <c r="V39" s="247">
        <f>Debug1!W49-W_Loss_67.5y!W39</f>
        <v>0</v>
      </c>
      <c r="W39" s="247">
        <f>Debug1!X49-W_Loss_67.5y!X39</f>
        <v>0</v>
      </c>
      <c r="X39" s="247">
        <f>Debug1!Y49-W_Loss_67.5y!Y39</f>
        <v>0</v>
      </c>
      <c r="Y39" s="247">
        <f>Debug1!Z49-W_Loss_67.5y!Z39</f>
        <v>0</v>
      </c>
      <c r="Z39" s="247">
        <f>Debug1!AA49-W_Loss_67.5y!AA39</f>
        <v>0</v>
      </c>
      <c r="AA39" s="247">
        <f>Debug1!AB49-W_Loss_67.5y!AB39</f>
        <v>0</v>
      </c>
      <c r="AB39" s="247">
        <f>Debug1!AC49-W_Loss_67.5y!AC39</f>
        <v>0</v>
      </c>
      <c r="AC39" s="247">
        <f>Debug1!AD49-W_Loss_67.5y!AD39</f>
        <v>0</v>
      </c>
      <c r="AD39" s="247">
        <f>Debug1!AE49-W_Loss_67.5y!AE39</f>
        <v>0</v>
      </c>
      <c r="AE39" s="247">
        <f>Debug1!AF49-W_Loss_67.5y!AF39</f>
        <v>0</v>
      </c>
      <c r="AF39" s="247">
        <f>Debug1!AG49-W_Loss_32.5y!AG39</f>
        <v>0</v>
      </c>
      <c r="AG39" s="247">
        <f>Debug1!AH49-W_Loss_32.5y!AH39</f>
        <v>0</v>
      </c>
      <c r="AH39" s="247">
        <f>Debug1!AI49-W_Loss_32.5y!AI39</f>
        <v>0</v>
      </c>
    </row>
    <row r="40" spans="1:34" x14ac:dyDescent="0.15">
      <c r="A40" s="247">
        <f>Debug1!B50-W_Loss_67.5y!B40</f>
        <v>0</v>
      </c>
      <c r="B40" s="247">
        <f>Debug1!C50-W_Loss_67.5y!C40</f>
        <v>0</v>
      </c>
      <c r="C40" s="247">
        <f>Debug1!D50-W_Loss_67.5y!D40</f>
        <v>0</v>
      </c>
      <c r="D40" s="247">
        <f>Debug1!E50-W_Loss_67.5y!E40</f>
        <v>0</v>
      </c>
      <c r="E40" s="247">
        <f>Debug1!F50-W_Loss_67.5y!F40</f>
        <v>0</v>
      </c>
      <c r="F40" s="247">
        <f>Debug1!G50-W_Loss_67.5y!G40</f>
        <v>0</v>
      </c>
      <c r="G40" s="247">
        <f>Debug1!H50-W_Loss_67.5y!H40</f>
        <v>0</v>
      </c>
      <c r="H40" s="247">
        <f>Debug1!I50-W_Loss_67.5y!I40</f>
        <v>0</v>
      </c>
      <c r="I40" s="247">
        <f>Debug1!J50-W_Loss_67.5y!J40</f>
        <v>0</v>
      </c>
      <c r="J40" s="247">
        <f>Debug1!K50-W_Loss_67.5y!K40</f>
        <v>0</v>
      </c>
      <c r="K40" s="247">
        <f>Debug1!L50-W_Loss_67.5y!L40</f>
        <v>0</v>
      </c>
      <c r="L40" s="247">
        <f>Debug1!M50-W_Loss_67.5y!M40</f>
        <v>0</v>
      </c>
      <c r="M40" s="247">
        <f>Debug1!N50-W_Loss_67.5y!N40</f>
        <v>0</v>
      </c>
      <c r="N40" s="247">
        <f>Debug1!O50-W_Loss_67.5y!O40</f>
        <v>0</v>
      </c>
      <c r="O40" s="247">
        <f>Debug1!P50-W_Loss_67.5y!P40</f>
        <v>0</v>
      </c>
      <c r="P40" s="247">
        <f>Debug1!Q50-W_Loss_67.5y!Q40</f>
        <v>0</v>
      </c>
      <c r="Q40" s="247">
        <f>Debug1!R50-W_Loss_67.5y!R40</f>
        <v>0</v>
      </c>
      <c r="R40" s="247">
        <f>Debug1!S50-W_Loss_67.5y!S40</f>
        <v>0</v>
      </c>
      <c r="S40" s="247">
        <f>Debug1!T50-W_Loss_67.5y!T40</f>
        <v>0</v>
      </c>
      <c r="T40" s="247">
        <f>Debug1!U50-W_Loss_67.5y!U40</f>
        <v>0</v>
      </c>
      <c r="U40" s="247">
        <f>Debug1!V50-W_Loss_67.5y!V40</f>
        <v>0</v>
      </c>
      <c r="V40" s="247">
        <f>Debug1!W50-W_Loss_67.5y!W40</f>
        <v>0</v>
      </c>
      <c r="W40" s="247">
        <f>Debug1!X50-W_Loss_67.5y!X40</f>
        <v>0</v>
      </c>
      <c r="X40" s="247">
        <f>Debug1!Y50-W_Loss_67.5y!Y40</f>
        <v>0</v>
      </c>
      <c r="Y40" s="247">
        <f>Debug1!Z50-W_Loss_67.5y!Z40</f>
        <v>0</v>
      </c>
      <c r="Z40" s="247">
        <f>Debug1!AA50-W_Loss_67.5y!AA40</f>
        <v>0</v>
      </c>
      <c r="AA40" s="247">
        <f>Debug1!AB50-W_Loss_67.5y!AB40</f>
        <v>0</v>
      </c>
      <c r="AB40" s="247">
        <f>Debug1!AC50-W_Loss_67.5y!AC40</f>
        <v>0</v>
      </c>
      <c r="AC40" s="247">
        <f>Debug1!AD50-W_Loss_67.5y!AD40</f>
        <v>0</v>
      </c>
      <c r="AD40" s="247">
        <f>Debug1!AE50-W_Loss_67.5y!AE40</f>
        <v>0</v>
      </c>
      <c r="AE40" s="247">
        <f>Debug1!AF50-W_Loss_67.5y!AF40</f>
        <v>0</v>
      </c>
      <c r="AF40" s="247">
        <f>Debug1!AG50-W_Loss_32.5y!AG40</f>
        <v>0</v>
      </c>
      <c r="AG40" s="247">
        <f>Debug1!AH50-W_Loss_32.5y!AH40</f>
        <v>0</v>
      </c>
      <c r="AH40" s="247">
        <f>Debug1!AI50-W_Loss_32.5y!AI40</f>
        <v>0</v>
      </c>
    </row>
    <row r="41" spans="1:34" x14ac:dyDescent="0.15">
      <c r="A41" s="247">
        <f>Debug1!B51-W_Loss_67.5y!B41</f>
        <v>0</v>
      </c>
      <c r="B41" s="247">
        <f>Debug1!C51-W_Loss_67.5y!C41</f>
        <v>0</v>
      </c>
      <c r="C41" s="247">
        <f>Debug1!D51-W_Loss_67.5y!D41</f>
        <v>0</v>
      </c>
      <c r="D41" s="247">
        <f>Debug1!E51-W_Loss_67.5y!E41</f>
        <v>0</v>
      </c>
      <c r="E41" s="247">
        <f>Debug1!F51-W_Loss_67.5y!F41</f>
        <v>0</v>
      </c>
      <c r="F41" s="247">
        <f>Debug1!G51-W_Loss_67.5y!G41</f>
        <v>0</v>
      </c>
      <c r="G41" s="247">
        <f>Debug1!H51-W_Loss_67.5y!H41</f>
        <v>0</v>
      </c>
      <c r="H41" s="247">
        <f>Debug1!I51-W_Loss_67.5y!I41</f>
        <v>0</v>
      </c>
      <c r="I41" s="247">
        <f>Debug1!J51-W_Loss_67.5y!J41</f>
        <v>0</v>
      </c>
      <c r="J41" s="247">
        <f>Debug1!K51-W_Loss_67.5y!K41</f>
        <v>0</v>
      </c>
      <c r="K41" s="247">
        <f>Debug1!L51-W_Loss_67.5y!L41</f>
        <v>0</v>
      </c>
      <c r="L41" s="247">
        <f>Debug1!M51-W_Loss_67.5y!M41</f>
        <v>0</v>
      </c>
      <c r="M41" s="247">
        <f>Debug1!N51-W_Loss_67.5y!N41</f>
        <v>0</v>
      </c>
      <c r="N41" s="247">
        <f>Debug1!O51-W_Loss_67.5y!O41</f>
        <v>0</v>
      </c>
      <c r="O41" s="247">
        <f>Debug1!P51-W_Loss_67.5y!P41</f>
        <v>0</v>
      </c>
      <c r="P41" s="247">
        <f>Debug1!Q51-W_Loss_67.5y!Q41</f>
        <v>0</v>
      </c>
      <c r="Q41" s="247">
        <f>Debug1!R51-W_Loss_67.5y!R41</f>
        <v>0</v>
      </c>
      <c r="R41" s="247">
        <f>Debug1!S51-W_Loss_67.5y!S41</f>
        <v>0</v>
      </c>
      <c r="S41" s="247">
        <f>Debug1!T51-W_Loss_67.5y!T41</f>
        <v>0</v>
      </c>
      <c r="T41" s="247">
        <f>Debug1!U51-W_Loss_67.5y!U41</f>
        <v>0</v>
      </c>
      <c r="U41" s="247">
        <f>Debug1!V51-W_Loss_67.5y!V41</f>
        <v>0</v>
      </c>
      <c r="V41" s="247">
        <f>Debug1!W51-W_Loss_67.5y!W41</f>
        <v>0</v>
      </c>
      <c r="W41" s="247">
        <f>Debug1!X51-W_Loss_67.5y!X41</f>
        <v>0</v>
      </c>
      <c r="X41" s="247">
        <f>Debug1!Y51-W_Loss_67.5y!Y41</f>
        <v>0</v>
      </c>
      <c r="Y41" s="247">
        <f>Debug1!Z51-W_Loss_67.5y!Z41</f>
        <v>0</v>
      </c>
      <c r="Z41" s="247">
        <f>Debug1!AA51-W_Loss_67.5y!AA41</f>
        <v>0</v>
      </c>
      <c r="AA41" s="247">
        <f>Debug1!AB51-W_Loss_67.5y!AB41</f>
        <v>0</v>
      </c>
      <c r="AB41" s="247">
        <f>Debug1!AC51-W_Loss_67.5y!AC41</f>
        <v>0</v>
      </c>
      <c r="AC41" s="247">
        <f>Debug1!AD51-W_Loss_67.5y!AD41</f>
        <v>0</v>
      </c>
      <c r="AD41" s="247">
        <f>Debug1!AE51-W_Loss_67.5y!AE41</f>
        <v>0</v>
      </c>
      <c r="AE41" s="247">
        <f>Debug1!AF51-W_Loss_67.5y!AF41</f>
        <v>0</v>
      </c>
      <c r="AF41" s="247">
        <f>Debug1!AG51-W_Loss_32.5y!AG41</f>
        <v>0</v>
      </c>
      <c r="AG41" s="247">
        <f>Debug1!AH51-W_Loss_32.5y!AH41</f>
        <v>0</v>
      </c>
      <c r="AH41" s="247">
        <f>Debug1!AI51-W_Loss_32.5y!AI41</f>
        <v>0</v>
      </c>
    </row>
    <row r="42" spans="1:34" x14ac:dyDescent="0.15">
      <c r="A42" s="247">
        <f>Debug1!B52-W_Loss_67.5y!B42</f>
        <v>0</v>
      </c>
      <c r="B42" s="247">
        <f>Debug1!C52-W_Loss_67.5y!C42</f>
        <v>0</v>
      </c>
      <c r="C42" s="247">
        <f>Debug1!D52-W_Loss_67.5y!D42</f>
        <v>0</v>
      </c>
      <c r="D42" s="247">
        <f>Debug1!E52-W_Loss_67.5y!E42</f>
        <v>0</v>
      </c>
      <c r="E42" s="247">
        <f>Debug1!F52-W_Loss_67.5y!F42</f>
        <v>0</v>
      </c>
      <c r="F42" s="247">
        <f>Debug1!G52-W_Loss_67.5y!G42</f>
        <v>0</v>
      </c>
      <c r="G42" s="247">
        <f>Debug1!H52-W_Loss_67.5y!H42</f>
        <v>0</v>
      </c>
      <c r="H42" s="247">
        <f>Debug1!I52-W_Loss_67.5y!I42</f>
        <v>0</v>
      </c>
      <c r="I42" s="247">
        <f>Debug1!J52-W_Loss_67.5y!J42</f>
        <v>0</v>
      </c>
      <c r="J42" s="247">
        <f>Debug1!K52-W_Loss_67.5y!K42</f>
        <v>0</v>
      </c>
      <c r="K42" s="247">
        <f>Debug1!L52-W_Loss_67.5y!L42</f>
        <v>0</v>
      </c>
      <c r="L42" s="247">
        <f>Debug1!M52-W_Loss_67.5y!M42</f>
        <v>0</v>
      </c>
      <c r="M42" s="247">
        <f>Debug1!N52-W_Loss_67.5y!N42</f>
        <v>0</v>
      </c>
      <c r="N42" s="247">
        <f>Debug1!O52-W_Loss_67.5y!O42</f>
        <v>0</v>
      </c>
      <c r="O42" s="247">
        <f>Debug1!P52-W_Loss_67.5y!P42</f>
        <v>0</v>
      </c>
      <c r="P42" s="247">
        <f>Debug1!Q52-W_Loss_67.5y!Q42</f>
        <v>0</v>
      </c>
      <c r="Q42" s="247">
        <f>Debug1!R52-W_Loss_67.5y!R42</f>
        <v>0</v>
      </c>
      <c r="R42" s="247">
        <f>Debug1!S52-W_Loss_67.5y!S42</f>
        <v>0</v>
      </c>
      <c r="S42" s="247">
        <f>Debug1!T52-W_Loss_67.5y!T42</f>
        <v>0</v>
      </c>
      <c r="T42" s="247">
        <f>Debug1!U52-W_Loss_67.5y!U42</f>
        <v>0</v>
      </c>
      <c r="U42" s="247">
        <f>Debug1!V52-W_Loss_67.5y!V42</f>
        <v>0</v>
      </c>
      <c r="V42" s="247">
        <f>Debug1!W52-W_Loss_67.5y!W42</f>
        <v>0</v>
      </c>
      <c r="W42" s="247">
        <f>Debug1!X52-W_Loss_67.5y!X42</f>
        <v>0</v>
      </c>
      <c r="X42" s="247">
        <f>Debug1!Y52-W_Loss_67.5y!Y42</f>
        <v>0</v>
      </c>
      <c r="Y42" s="247">
        <f>Debug1!Z52-W_Loss_67.5y!Z42</f>
        <v>0</v>
      </c>
      <c r="Z42" s="247">
        <f>Debug1!AA52-W_Loss_67.5y!AA42</f>
        <v>0</v>
      </c>
      <c r="AA42" s="247">
        <f>Debug1!AB52-W_Loss_67.5y!AB42</f>
        <v>0</v>
      </c>
      <c r="AB42" s="247">
        <f>Debug1!AC52-W_Loss_67.5y!AC42</f>
        <v>0</v>
      </c>
      <c r="AC42" s="247">
        <f>Debug1!AD52-W_Loss_67.5y!AD42</f>
        <v>0</v>
      </c>
      <c r="AD42" s="247">
        <f>Debug1!AE52-W_Loss_67.5y!AE42</f>
        <v>0</v>
      </c>
      <c r="AE42" s="247">
        <f>Debug1!AF52-W_Loss_67.5y!AF42</f>
        <v>0</v>
      </c>
      <c r="AF42" s="247">
        <f>Debug1!AG52-W_Loss_32.5y!AG42</f>
        <v>0</v>
      </c>
      <c r="AG42" s="247">
        <f>Debug1!AH52-W_Loss_32.5y!AH42</f>
        <v>0</v>
      </c>
      <c r="AH42" s="247">
        <f>Debug1!AI52-W_Loss_32.5y!AI42</f>
        <v>0</v>
      </c>
    </row>
    <row r="43" spans="1:34" x14ac:dyDescent="0.15">
      <c r="A43" s="247">
        <f>Debug1!B53-W_Loss_67.5y!B43</f>
        <v>0</v>
      </c>
      <c r="B43" s="247">
        <f>Debug1!C53-W_Loss_67.5y!C43</f>
        <v>0</v>
      </c>
      <c r="C43" s="247">
        <f>Debug1!D53-W_Loss_67.5y!D43</f>
        <v>0</v>
      </c>
      <c r="D43" s="247">
        <f>Debug1!E53-W_Loss_67.5y!E43</f>
        <v>0</v>
      </c>
      <c r="E43" s="247">
        <f>Debug1!F53-W_Loss_67.5y!F43</f>
        <v>0</v>
      </c>
      <c r="F43" s="247">
        <f>Debug1!G53-W_Loss_67.5y!G43</f>
        <v>0</v>
      </c>
      <c r="G43" s="247">
        <f>Debug1!H53-W_Loss_67.5y!H43</f>
        <v>0</v>
      </c>
      <c r="H43" s="247">
        <f>Debug1!I53-W_Loss_67.5y!I43</f>
        <v>0</v>
      </c>
      <c r="I43" s="247">
        <f>Debug1!J53-W_Loss_67.5y!J43</f>
        <v>0</v>
      </c>
      <c r="J43" s="247">
        <f>Debug1!K53-W_Loss_67.5y!K43</f>
        <v>0</v>
      </c>
      <c r="K43" s="247">
        <f>Debug1!L53-W_Loss_67.5y!L43</f>
        <v>0</v>
      </c>
      <c r="L43" s="247">
        <f>Debug1!M53-W_Loss_67.5y!M43</f>
        <v>0</v>
      </c>
      <c r="M43" s="247">
        <f>Debug1!N53-W_Loss_67.5y!N43</f>
        <v>0</v>
      </c>
      <c r="N43" s="247">
        <f>Debug1!O53-W_Loss_67.5y!O43</f>
        <v>0</v>
      </c>
      <c r="O43" s="247">
        <f>Debug1!P53-W_Loss_67.5y!P43</f>
        <v>0</v>
      </c>
      <c r="P43" s="247">
        <f>Debug1!Q53-W_Loss_67.5y!Q43</f>
        <v>0</v>
      </c>
      <c r="Q43" s="247">
        <f>Debug1!R53-W_Loss_67.5y!R43</f>
        <v>0</v>
      </c>
      <c r="R43" s="247">
        <f>Debug1!S53-W_Loss_67.5y!S43</f>
        <v>0</v>
      </c>
      <c r="S43" s="247">
        <f>Debug1!T53-W_Loss_67.5y!T43</f>
        <v>0</v>
      </c>
      <c r="T43" s="247">
        <f>Debug1!U53-W_Loss_67.5y!U43</f>
        <v>0</v>
      </c>
      <c r="U43" s="247">
        <f>Debug1!V53-W_Loss_67.5y!V43</f>
        <v>0</v>
      </c>
      <c r="V43" s="247">
        <f>Debug1!W53-W_Loss_67.5y!W43</f>
        <v>0</v>
      </c>
      <c r="W43" s="247">
        <f>Debug1!X53-W_Loss_67.5y!X43</f>
        <v>0</v>
      </c>
      <c r="X43" s="247">
        <f>Debug1!Y53-W_Loss_67.5y!Y43</f>
        <v>0</v>
      </c>
      <c r="Y43" s="247">
        <f>Debug1!Z53-W_Loss_67.5y!Z43</f>
        <v>0</v>
      </c>
      <c r="Z43" s="247">
        <f>Debug1!AA53-W_Loss_67.5y!AA43</f>
        <v>0</v>
      </c>
      <c r="AA43" s="247">
        <f>Debug1!AB53-W_Loss_67.5y!AB43</f>
        <v>0</v>
      </c>
      <c r="AB43" s="247">
        <f>Debug1!AC53-W_Loss_67.5y!AC43</f>
        <v>0</v>
      </c>
      <c r="AC43" s="247">
        <f>Debug1!AD53-W_Loss_67.5y!AD43</f>
        <v>0</v>
      </c>
      <c r="AD43" s="247">
        <f>Debug1!AE53-W_Loss_67.5y!AE43</f>
        <v>0</v>
      </c>
      <c r="AE43" s="247">
        <f>Debug1!AF53-W_Loss_67.5y!AF43</f>
        <v>0</v>
      </c>
      <c r="AF43" s="247">
        <f>Debug1!AG53-W_Loss_32.5y!AG43</f>
        <v>0</v>
      </c>
      <c r="AG43" s="247">
        <f>Debug1!AH53-W_Loss_32.5y!AH43</f>
        <v>0</v>
      </c>
      <c r="AH43" s="247">
        <f>Debug1!AI53-W_Loss_32.5y!AI43</f>
        <v>0</v>
      </c>
    </row>
    <row r="44" spans="1:34" x14ac:dyDescent="0.15">
      <c r="A44" s="247">
        <f>Debug1!B54-W_Loss_67.5y!B44</f>
        <v>0</v>
      </c>
      <c r="B44" s="247">
        <f>Debug1!C54-W_Loss_67.5y!C44</f>
        <v>0</v>
      </c>
      <c r="C44" s="247">
        <f>Debug1!D54-W_Loss_67.5y!D44</f>
        <v>0</v>
      </c>
      <c r="D44" s="247">
        <f>Debug1!E54-W_Loss_67.5y!E44</f>
        <v>0</v>
      </c>
      <c r="E44" s="247">
        <f>Debug1!F54-W_Loss_67.5y!F44</f>
        <v>0</v>
      </c>
      <c r="F44" s="247">
        <f>Debug1!G54-W_Loss_67.5y!G44</f>
        <v>0</v>
      </c>
      <c r="G44" s="247">
        <f>Debug1!H54-W_Loss_67.5y!H44</f>
        <v>0</v>
      </c>
      <c r="H44" s="247">
        <f>Debug1!I54-W_Loss_67.5y!I44</f>
        <v>0</v>
      </c>
      <c r="I44" s="247">
        <f>Debug1!J54-W_Loss_67.5y!J44</f>
        <v>0</v>
      </c>
      <c r="J44" s="247">
        <f>Debug1!K54-W_Loss_67.5y!K44</f>
        <v>0</v>
      </c>
      <c r="K44" s="247">
        <f>Debug1!L54-W_Loss_67.5y!L44</f>
        <v>0</v>
      </c>
      <c r="L44" s="247">
        <f>Debug1!M54-W_Loss_67.5y!M44</f>
        <v>0</v>
      </c>
      <c r="M44" s="247">
        <f>Debug1!N54-W_Loss_67.5y!N44</f>
        <v>0</v>
      </c>
      <c r="N44" s="247">
        <f>Debug1!O54-W_Loss_67.5y!O44</f>
        <v>0</v>
      </c>
      <c r="O44" s="247">
        <f>Debug1!P54-W_Loss_67.5y!P44</f>
        <v>0</v>
      </c>
      <c r="P44" s="247">
        <f>Debug1!Q54-W_Loss_67.5y!Q44</f>
        <v>0</v>
      </c>
      <c r="Q44" s="247">
        <f>Debug1!R54-W_Loss_67.5y!R44</f>
        <v>0</v>
      </c>
      <c r="R44" s="247">
        <f>Debug1!S54-W_Loss_67.5y!S44</f>
        <v>0</v>
      </c>
      <c r="S44" s="247">
        <f>Debug1!T54-W_Loss_67.5y!T44</f>
        <v>0</v>
      </c>
      <c r="T44" s="247">
        <f>Debug1!U54-W_Loss_67.5y!U44</f>
        <v>0</v>
      </c>
      <c r="U44" s="247">
        <f>Debug1!V54-W_Loss_67.5y!V44</f>
        <v>0</v>
      </c>
      <c r="V44" s="247">
        <f>Debug1!W54-W_Loss_67.5y!W44</f>
        <v>0</v>
      </c>
      <c r="W44" s="247">
        <f>Debug1!X54-W_Loss_67.5y!X44</f>
        <v>0</v>
      </c>
      <c r="X44" s="247">
        <f>Debug1!Y54-W_Loss_67.5y!Y44</f>
        <v>0</v>
      </c>
      <c r="Y44" s="247">
        <f>Debug1!Z54-W_Loss_67.5y!Z44</f>
        <v>0</v>
      </c>
      <c r="Z44" s="247">
        <f>Debug1!AA54-W_Loss_67.5y!AA44</f>
        <v>0</v>
      </c>
      <c r="AA44" s="247">
        <f>Debug1!AB54-W_Loss_67.5y!AB44</f>
        <v>0</v>
      </c>
      <c r="AB44" s="247">
        <f>Debug1!AC54-W_Loss_67.5y!AC44</f>
        <v>0</v>
      </c>
      <c r="AC44" s="247">
        <f>Debug1!AD54-W_Loss_67.5y!AD44</f>
        <v>0</v>
      </c>
      <c r="AD44" s="247">
        <f>Debug1!AE54-W_Loss_67.5y!AE44</f>
        <v>0</v>
      </c>
      <c r="AE44" s="247">
        <f>Debug1!AF54-W_Loss_67.5y!AF44</f>
        <v>0</v>
      </c>
      <c r="AF44" s="247">
        <f>Debug1!AG54-W_Loss_32.5y!AG44</f>
        <v>0</v>
      </c>
      <c r="AG44" s="247">
        <f>Debug1!AH54-W_Loss_32.5y!AH44</f>
        <v>0</v>
      </c>
      <c r="AH44" s="247">
        <f>Debug1!AI54-W_Loss_32.5y!AI44</f>
        <v>0</v>
      </c>
    </row>
    <row r="45" spans="1:34" x14ac:dyDescent="0.15">
      <c r="A45" s="247">
        <f>Debug1!B55-W_Loss_67.5y!B45</f>
        <v>0</v>
      </c>
      <c r="B45" s="247">
        <f>Debug1!C55-W_Loss_67.5y!C45</f>
        <v>0</v>
      </c>
      <c r="C45" s="247">
        <f>Debug1!D55-W_Loss_67.5y!D45</f>
        <v>0</v>
      </c>
      <c r="D45" s="247">
        <f>Debug1!E55-W_Loss_67.5y!E45</f>
        <v>0</v>
      </c>
      <c r="E45" s="247">
        <f>Debug1!F55-W_Loss_67.5y!F45</f>
        <v>0</v>
      </c>
      <c r="F45" s="247">
        <f>Debug1!G55-W_Loss_67.5y!G45</f>
        <v>0</v>
      </c>
      <c r="G45" s="247">
        <f>Debug1!H55-W_Loss_67.5y!H45</f>
        <v>0</v>
      </c>
      <c r="H45" s="247">
        <f>Debug1!I55-W_Loss_67.5y!I45</f>
        <v>0</v>
      </c>
      <c r="I45" s="247">
        <f>Debug1!J55-W_Loss_67.5y!J45</f>
        <v>0</v>
      </c>
      <c r="J45" s="247">
        <f>Debug1!K55-W_Loss_67.5y!K45</f>
        <v>0</v>
      </c>
      <c r="K45" s="247">
        <f>Debug1!L55-W_Loss_67.5y!L45</f>
        <v>0</v>
      </c>
      <c r="L45" s="247">
        <f>Debug1!M55-W_Loss_67.5y!M45</f>
        <v>0</v>
      </c>
      <c r="M45" s="247">
        <f>Debug1!N55-W_Loss_67.5y!N45</f>
        <v>0</v>
      </c>
      <c r="N45" s="247">
        <f>Debug1!O55-W_Loss_67.5y!O45</f>
        <v>0</v>
      </c>
      <c r="O45" s="247">
        <f>Debug1!P55-W_Loss_67.5y!P45</f>
        <v>0</v>
      </c>
      <c r="P45" s="247">
        <f>Debug1!Q55-W_Loss_67.5y!Q45</f>
        <v>0</v>
      </c>
      <c r="Q45" s="247">
        <f>Debug1!R55-W_Loss_67.5y!R45</f>
        <v>0</v>
      </c>
      <c r="R45" s="247">
        <f>Debug1!S55-W_Loss_67.5y!S45</f>
        <v>0</v>
      </c>
      <c r="S45" s="247">
        <f>Debug1!T55-W_Loss_67.5y!T45</f>
        <v>0</v>
      </c>
      <c r="T45" s="247">
        <f>Debug1!U55-W_Loss_67.5y!U45</f>
        <v>0</v>
      </c>
      <c r="U45" s="247">
        <f>Debug1!V55-W_Loss_67.5y!V45</f>
        <v>0</v>
      </c>
      <c r="V45" s="247">
        <f>Debug1!W55-W_Loss_67.5y!W45</f>
        <v>0</v>
      </c>
      <c r="W45" s="247">
        <f>Debug1!X55-W_Loss_67.5y!X45</f>
        <v>0</v>
      </c>
      <c r="X45" s="247">
        <f>Debug1!Y55-W_Loss_67.5y!Y45</f>
        <v>0</v>
      </c>
      <c r="Y45" s="247">
        <f>Debug1!Z55-W_Loss_67.5y!Z45</f>
        <v>0</v>
      </c>
      <c r="Z45" s="247">
        <f>Debug1!AA55-W_Loss_67.5y!AA45</f>
        <v>0</v>
      </c>
      <c r="AA45" s="247">
        <f>Debug1!AB55-W_Loss_67.5y!AB45</f>
        <v>0</v>
      </c>
      <c r="AB45" s="247">
        <f>Debug1!AC55-W_Loss_67.5y!AC45</f>
        <v>0</v>
      </c>
      <c r="AC45" s="247">
        <f>Debug1!AD55-W_Loss_67.5y!AD45</f>
        <v>0</v>
      </c>
      <c r="AD45" s="247">
        <f>Debug1!AE55-W_Loss_67.5y!AE45</f>
        <v>0</v>
      </c>
      <c r="AE45" s="247">
        <f>Debug1!AF55-W_Loss_67.5y!AF45</f>
        <v>0</v>
      </c>
      <c r="AF45" s="247">
        <f>Debug1!AG55-W_Loss_32.5y!AG45</f>
        <v>0</v>
      </c>
      <c r="AG45" s="247">
        <f>Debug1!AH55-W_Loss_32.5y!AH45</f>
        <v>0</v>
      </c>
      <c r="AH45" s="247">
        <f>Debug1!AI55-W_Loss_32.5y!AI45</f>
        <v>0</v>
      </c>
    </row>
    <row r="46" spans="1:34" x14ac:dyDescent="0.15">
      <c r="A46" s="247">
        <f>Debug1!B56-W_Loss_67.5y!B46</f>
        <v>0</v>
      </c>
      <c r="B46" s="247">
        <f>Debug1!C56-W_Loss_67.5y!C46</f>
        <v>0</v>
      </c>
      <c r="C46" s="247">
        <f>Debug1!D56-W_Loss_67.5y!D46</f>
        <v>0</v>
      </c>
      <c r="D46" s="247">
        <f>Debug1!E56-W_Loss_67.5y!E46</f>
        <v>0</v>
      </c>
      <c r="E46" s="247">
        <f>Debug1!F56-W_Loss_67.5y!F46</f>
        <v>0</v>
      </c>
      <c r="F46" s="247">
        <f>Debug1!G56-W_Loss_67.5y!G46</f>
        <v>0</v>
      </c>
      <c r="G46" s="247">
        <f>Debug1!H56-W_Loss_67.5y!H46</f>
        <v>0</v>
      </c>
      <c r="H46" s="247">
        <f>Debug1!I56-W_Loss_67.5y!I46</f>
        <v>0</v>
      </c>
      <c r="I46" s="247">
        <f>Debug1!J56-W_Loss_67.5y!J46</f>
        <v>0</v>
      </c>
      <c r="J46" s="247">
        <f>Debug1!K56-W_Loss_67.5y!K46</f>
        <v>0</v>
      </c>
      <c r="K46" s="247">
        <f>Debug1!L56-W_Loss_67.5y!L46</f>
        <v>0</v>
      </c>
      <c r="L46" s="247">
        <f>Debug1!M56-W_Loss_67.5y!M46</f>
        <v>0</v>
      </c>
      <c r="M46" s="247">
        <f>Debug1!N56-W_Loss_67.5y!N46</f>
        <v>0</v>
      </c>
      <c r="N46" s="247">
        <f>Debug1!O56-W_Loss_67.5y!O46</f>
        <v>0</v>
      </c>
      <c r="O46" s="247">
        <f>Debug1!P56-W_Loss_67.5y!P46</f>
        <v>0</v>
      </c>
      <c r="P46" s="247">
        <f>Debug1!Q56-W_Loss_67.5y!Q46</f>
        <v>0</v>
      </c>
      <c r="Q46" s="247">
        <f>Debug1!R56-W_Loss_67.5y!R46</f>
        <v>0</v>
      </c>
      <c r="R46" s="247">
        <f>Debug1!S56-W_Loss_67.5y!S46</f>
        <v>0</v>
      </c>
      <c r="S46" s="247">
        <f>Debug1!T56-W_Loss_67.5y!T46</f>
        <v>0</v>
      </c>
      <c r="T46" s="247">
        <f>Debug1!U56-W_Loss_67.5y!U46</f>
        <v>0</v>
      </c>
      <c r="U46" s="247">
        <f>Debug1!V56-W_Loss_67.5y!V46</f>
        <v>0</v>
      </c>
      <c r="V46" s="247">
        <f>Debug1!W56-W_Loss_67.5y!W46</f>
        <v>0</v>
      </c>
      <c r="W46" s="247">
        <f>Debug1!X56-W_Loss_67.5y!X46</f>
        <v>0</v>
      </c>
      <c r="X46" s="247">
        <f>Debug1!Y56-W_Loss_67.5y!Y46</f>
        <v>0</v>
      </c>
      <c r="Y46" s="247">
        <f>Debug1!Z56-W_Loss_67.5y!Z46</f>
        <v>0</v>
      </c>
      <c r="Z46" s="247">
        <f>Debug1!AA56-W_Loss_67.5y!AA46</f>
        <v>0</v>
      </c>
      <c r="AA46" s="247">
        <f>Debug1!AB56-W_Loss_67.5y!AB46</f>
        <v>0</v>
      </c>
      <c r="AB46" s="247">
        <f>Debug1!AC56-W_Loss_67.5y!AC46</f>
        <v>0</v>
      </c>
      <c r="AC46" s="247">
        <f>Debug1!AD56-W_Loss_67.5y!AD46</f>
        <v>0</v>
      </c>
      <c r="AD46" s="247">
        <f>Debug1!AE56-W_Loss_67.5y!AE46</f>
        <v>0</v>
      </c>
      <c r="AE46" s="247">
        <f>Debug1!AF56-W_Loss_67.5y!AF46</f>
        <v>0</v>
      </c>
      <c r="AF46" s="247">
        <f>Debug1!AG56-W_Loss_32.5y!AG46</f>
        <v>0</v>
      </c>
      <c r="AG46" s="247">
        <f>Debug1!AH56-W_Loss_32.5y!AH46</f>
        <v>0</v>
      </c>
      <c r="AH46" s="247">
        <f>Debug1!AI56-W_Loss_32.5y!AI46</f>
        <v>0</v>
      </c>
    </row>
    <row r="47" spans="1:34" x14ac:dyDescent="0.15">
      <c r="A47" s="247">
        <f>Debug1!B57-W_Loss_67.5y!B47</f>
        <v>0</v>
      </c>
      <c r="B47" s="247">
        <f>Debug1!C57-W_Loss_67.5y!C47</f>
        <v>0</v>
      </c>
      <c r="C47" s="247">
        <f>Debug1!D57-W_Loss_67.5y!D47</f>
        <v>0</v>
      </c>
      <c r="D47" s="247">
        <f>Debug1!E57-W_Loss_67.5y!E47</f>
        <v>0</v>
      </c>
      <c r="E47" s="247">
        <f>Debug1!F57-W_Loss_67.5y!F47</f>
        <v>0</v>
      </c>
      <c r="F47" s="247">
        <f>Debug1!G57-W_Loss_67.5y!G47</f>
        <v>0</v>
      </c>
      <c r="G47" s="247">
        <f>Debug1!H57-W_Loss_67.5y!H47</f>
        <v>0</v>
      </c>
      <c r="H47" s="247">
        <f>Debug1!I57-W_Loss_67.5y!I47</f>
        <v>0</v>
      </c>
      <c r="I47" s="247">
        <f>Debug1!J57-W_Loss_67.5y!J47</f>
        <v>0</v>
      </c>
      <c r="J47" s="247">
        <f>Debug1!K57-W_Loss_67.5y!K47</f>
        <v>0</v>
      </c>
      <c r="K47" s="247">
        <f>Debug1!L57-W_Loss_67.5y!L47</f>
        <v>0</v>
      </c>
      <c r="L47" s="247">
        <f>Debug1!M57-W_Loss_67.5y!M47</f>
        <v>0</v>
      </c>
      <c r="M47" s="247">
        <f>Debug1!N57-W_Loss_67.5y!N47</f>
        <v>0</v>
      </c>
      <c r="N47" s="247">
        <f>Debug1!O57-W_Loss_67.5y!O47</f>
        <v>0</v>
      </c>
      <c r="O47" s="247">
        <f>Debug1!P57-W_Loss_67.5y!P47</f>
        <v>0</v>
      </c>
      <c r="P47" s="247">
        <f>Debug1!Q57-W_Loss_67.5y!Q47</f>
        <v>0</v>
      </c>
      <c r="Q47" s="247">
        <f>Debug1!R57-W_Loss_67.5y!R47</f>
        <v>0</v>
      </c>
      <c r="R47" s="247">
        <f>Debug1!S57-W_Loss_67.5y!S47</f>
        <v>0</v>
      </c>
      <c r="S47" s="247">
        <f>Debug1!T57-W_Loss_67.5y!T47</f>
        <v>0</v>
      </c>
      <c r="T47" s="247">
        <f>Debug1!U57-W_Loss_67.5y!U47</f>
        <v>0</v>
      </c>
      <c r="U47" s="247">
        <f>Debug1!V57-W_Loss_67.5y!V47</f>
        <v>0</v>
      </c>
      <c r="V47" s="247">
        <f>Debug1!W57-W_Loss_67.5y!W47</f>
        <v>0</v>
      </c>
      <c r="W47" s="247">
        <f>Debug1!X57-W_Loss_67.5y!X47</f>
        <v>0</v>
      </c>
      <c r="X47" s="247">
        <f>Debug1!Y57-W_Loss_67.5y!Y47</f>
        <v>0</v>
      </c>
      <c r="Y47" s="247">
        <f>Debug1!Z57-W_Loss_67.5y!Z47</f>
        <v>0</v>
      </c>
      <c r="Z47" s="247">
        <f>Debug1!AA57-W_Loss_67.5y!AA47</f>
        <v>0</v>
      </c>
      <c r="AA47" s="247">
        <f>Debug1!AB57-W_Loss_67.5y!AB47</f>
        <v>0</v>
      </c>
      <c r="AB47" s="247">
        <f>Debug1!AC57-W_Loss_67.5y!AC47</f>
        <v>0</v>
      </c>
      <c r="AC47" s="247">
        <f>Debug1!AD57-W_Loss_67.5y!AD47</f>
        <v>0</v>
      </c>
      <c r="AD47" s="247">
        <f>Debug1!AE57-W_Loss_67.5y!AE47</f>
        <v>0</v>
      </c>
      <c r="AE47" s="247">
        <f>Debug1!AF57-W_Loss_67.5y!AF47</f>
        <v>0</v>
      </c>
      <c r="AF47" s="247">
        <f>Debug1!AG57-W_Loss_32.5y!AG47</f>
        <v>0</v>
      </c>
      <c r="AG47" s="247">
        <f>Debug1!AH57-W_Loss_32.5y!AH47</f>
        <v>0</v>
      </c>
      <c r="AH47" s="247">
        <f>Debug1!AI57-W_Loss_32.5y!AI47</f>
        <v>0</v>
      </c>
    </row>
    <row r="48" spans="1:34" x14ac:dyDescent="0.15">
      <c r="A48" s="247">
        <f>Debug1!B58-W_Loss_67.5y!B48</f>
        <v>0</v>
      </c>
      <c r="B48" s="247">
        <f>Debug1!C58-W_Loss_67.5y!C48</f>
        <v>0</v>
      </c>
      <c r="C48" s="247">
        <f>Debug1!D58-W_Loss_67.5y!D48</f>
        <v>0</v>
      </c>
      <c r="D48" s="247">
        <f>Debug1!E58-W_Loss_67.5y!E48</f>
        <v>0</v>
      </c>
      <c r="E48" s="247">
        <f>Debug1!F58-W_Loss_67.5y!F48</f>
        <v>0</v>
      </c>
      <c r="F48" s="247">
        <f>Debug1!G58-W_Loss_67.5y!G48</f>
        <v>0</v>
      </c>
      <c r="G48" s="247">
        <f>Debug1!H58-W_Loss_67.5y!H48</f>
        <v>0</v>
      </c>
      <c r="H48" s="247">
        <f>Debug1!I58-W_Loss_67.5y!I48</f>
        <v>0</v>
      </c>
      <c r="I48" s="247">
        <f>Debug1!J58-W_Loss_67.5y!J48</f>
        <v>0</v>
      </c>
      <c r="J48" s="247">
        <f>Debug1!K58-W_Loss_67.5y!K48</f>
        <v>0</v>
      </c>
      <c r="K48" s="247">
        <f>Debug1!L58-W_Loss_67.5y!L48</f>
        <v>0</v>
      </c>
      <c r="L48" s="247">
        <f>Debug1!M58-W_Loss_67.5y!M48</f>
        <v>0</v>
      </c>
      <c r="M48" s="247">
        <f>Debug1!N58-W_Loss_67.5y!N48</f>
        <v>0</v>
      </c>
      <c r="N48" s="247">
        <f>Debug1!O58-W_Loss_67.5y!O48</f>
        <v>0</v>
      </c>
      <c r="O48" s="247">
        <f>Debug1!P58-W_Loss_67.5y!P48</f>
        <v>0</v>
      </c>
      <c r="P48" s="247">
        <f>Debug1!Q58-W_Loss_67.5y!Q48</f>
        <v>0</v>
      </c>
      <c r="Q48" s="247">
        <f>Debug1!R58-W_Loss_67.5y!R48</f>
        <v>0</v>
      </c>
      <c r="R48" s="247">
        <f>Debug1!S58-W_Loss_67.5y!S48</f>
        <v>0</v>
      </c>
      <c r="S48" s="247">
        <f>Debug1!T58-W_Loss_67.5y!T48</f>
        <v>0</v>
      </c>
      <c r="T48" s="247">
        <f>Debug1!U58-W_Loss_67.5y!U48</f>
        <v>0</v>
      </c>
      <c r="U48" s="247">
        <f>Debug1!V58-W_Loss_67.5y!V48</f>
        <v>0</v>
      </c>
      <c r="V48" s="247">
        <f>Debug1!W58-W_Loss_67.5y!W48</f>
        <v>0</v>
      </c>
      <c r="W48" s="247">
        <f>Debug1!X58-W_Loss_67.5y!X48</f>
        <v>0</v>
      </c>
      <c r="X48" s="247">
        <f>Debug1!Y58-W_Loss_67.5y!Y48</f>
        <v>0</v>
      </c>
      <c r="Y48" s="247">
        <f>Debug1!Z58-W_Loss_67.5y!Z48</f>
        <v>0</v>
      </c>
      <c r="Z48" s="247">
        <f>Debug1!AA58-W_Loss_67.5y!AA48</f>
        <v>0</v>
      </c>
      <c r="AA48" s="247">
        <f>Debug1!AB58-W_Loss_67.5y!AB48</f>
        <v>0</v>
      </c>
      <c r="AB48" s="247">
        <f>Debug1!AC58-W_Loss_67.5y!AC48</f>
        <v>0</v>
      </c>
      <c r="AC48" s="247">
        <f>Debug1!AD58-W_Loss_67.5y!AD48</f>
        <v>0</v>
      </c>
      <c r="AD48" s="247">
        <f>Debug1!AE58-W_Loss_67.5y!AE48</f>
        <v>0</v>
      </c>
      <c r="AE48" s="247">
        <f>Debug1!AF58-W_Loss_67.5y!AF48</f>
        <v>0</v>
      </c>
      <c r="AF48" s="247">
        <f>Debug1!AG58-W_Loss_32.5y!AG48</f>
        <v>0</v>
      </c>
      <c r="AG48" s="247">
        <f>Debug1!AH58-W_Loss_32.5y!AH48</f>
        <v>0</v>
      </c>
      <c r="AH48" s="247">
        <f>Debug1!AI58-W_Loss_32.5y!AI48</f>
        <v>0</v>
      </c>
    </row>
    <row r="49" spans="1:34" x14ac:dyDescent="0.15">
      <c r="A49" s="247">
        <f>Debug1!B59-W_Loss_67.5y!B49</f>
        <v>0</v>
      </c>
      <c r="B49" s="247">
        <f>Debug1!C59-W_Loss_67.5y!C49</f>
        <v>0</v>
      </c>
      <c r="C49" s="247">
        <f>Debug1!D59-W_Loss_67.5y!D49</f>
        <v>0</v>
      </c>
      <c r="D49" s="247">
        <f>Debug1!E59-W_Loss_67.5y!E49</f>
        <v>0</v>
      </c>
      <c r="E49" s="247">
        <f>Debug1!F59-W_Loss_67.5y!F49</f>
        <v>0</v>
      </c>
      <c r="F49" s="247">
        <f>Debug1!G59-W_Loss_67.5y!G49</f>
        <v>0</v>
      </c>
      <c r="G49" s="247">
        <f>Debug1!H59-W_Loss_67.5y!H49</f>
        <v>0</v>
      </c>
      <c r="H49" s="247">
        <f>Debug1!I59-W_Loss_67.5y!I49</f>
        <v>0</v>
      </c>
      <c r="I49" s="247">
        <f>Debug1!J59-W_Loss_67.5y!J49</f>
        <v>0</v>
      </c>
      <c r="J49" s="247">
        <f>Debug1!K59-W_Loss_67.5y!K49</f>
        <v>0</v>
      </c>
      <c r="K49" s="247">
        <f>Debug1!L59-W_Loss_67.5y!L49</f>
        <v>0</v>
      </c>
      <c r="L49" s="247">
        <f>Debug1!M59-W_Loss_67.5y!M49</f>
        <v>0</v>
      </c>
      <c r="M49" s="247">
        <f>Debug1!N59-W_Loss_67.5y!N49</f>
        <v>0</v>
      </c>
      <c r="N49" s="247">
        <f>Debug1!O59-W_Loss_67.5y!O49</f>
        <v>0</v>
      </c>
      <c r="O49" s="247">
        <f>Debug1!P59-W_Loss_67.5y!P49</f>
        <v>0</v>
      </c>
      <c r="P49" s="247">
        <f>Debug1!Q59-W_Loss_67.5y!Q49</f>
        <v>0</v>
      </c>
      <c r="Q49" s="247">
        <f>Debug1!R59-W_Loss_67.5y!R49</f>
        <v>0</v>
      </c>
      <c r="R49" s="247">
        <f>Debug1!S59-W_Loss_67.5y!S49</f>
        <v>0</v>
      </c>
      <c r="S49" s="247">
        <f>Debug1!T59-W_Loss_67.5y!T49</f>
        <v>0</v>
      </c>
      <c r="T49" s="247">
        <f>Debug1!U59-W_Loss_67.5y!U49</f>
        <v>0</v>
      </c>
      <c r="U49" s="247">
        <f>Debug1!V59-W_Loss_67.5y!V49</f>
        <v>0</v>
      </c>
      <c r="V49" s="247">
        <f>Debug1!W59-W_Loss_67.5y!W49</f>
        <v>0</v>
      </c>
      <c r="W49" s="247">
        <f>Debug1!X59-W_Loss_67.5y!X49</f>
        <v>0</v>
      </c>
      <c r="X49" s="247">
        <f>Debug1!Y59-W_Loss_67.5y!Y49</f>
        <v>0</v>
      </c>
      <c r="Y49" s="247">
        <f>Debug1!Z59-W_Loss_67.5y!Z49</f>
        <v>0</v>
      </c>
      <c r="Z49" s="247">
        <f>Debug1!AA59-W_Loss_67.5y!AA49</f>
        <v>0</v>
      </c>
      <c r="AA49" s="247">
        <f>Debug1!AB59-W_Loss_67.5y!AB49</f>
        <v>0</v>
      </c>
      <c r="AB49" s="247">
        <f>Debug1!AC59-W_Loss_67.5y!AC49</f>
        <v>0</v>
      </c>
      <c r="AC49" s="247">
        <f>Debug1!AD59-W_Loss_67.5y!AD49</f>
        <v>0</v>
      </c>
      <c r="AD49" s="247">
        <f>Debug1!AE59-W_Loss_67.5y!AE49</f>
        <v>0</v>
      </c>
      <c r="AE49" s="247">
        <f>Debug1!AF59-W_Loss_67.5y!AF49</f>
        <v>0</v>
      </c>
      <c r="AF49" s="247">
        <f>Debug1!AG59-W_Loss_32.5y!AG49</f>
        <v>0</v>
      </c>
      <c r="AG49" s="247">
        <f>Debug1!AH59-W_Loss_32.5y!AH49</f>
        <v>0</v>
      </c>
      <c r="AH49" s="247">
        <f>Debug1!AI59-W_Loss_32.5y!AI49</f>
        <v>0</v>
      </c>
    </row>
    <row r="50" spans="1:34" x14ac:dyDescent="0.15">
      <c r="A50" s="247">
        <f>Debug1!B60-W_Loss_67.5y!B50</f>
        <v>0</v>
      </c>
      <c r="B50" s="247">
        <f>Debug1!C60-W_Loss_67.5y!C50</f>
        <v>0</v>
      </c>
      <c r="C50" s="247">
        <f>Debug1!D60-W_Loss_67.5y!D50</f>
        <v>0</v>
      </c>
      <c r="D50" s="247">
        <f>Debug1!E60-W_Loss_67.5y!E50</f>
        <v>0</v>
      </c>
      <c r="E50" s="247">
        <f>Debug1!F60-W_Loss_67.5y!F50</f>
        <v>0</v>
      </c>
      <c r="F50" s="247">
        <f>Debug1!G60-W_Loss_67.5y!G50</f>
        <v>0</v>
      </c>
      <c r="G50" s="247">
        <f>Debug1!H60-W_Loss_67.5y!H50</f>
        <v>0</v>
      </c>
      <c r="H50" s="247">
        <f>Debug1!I60-W_Loss_67.5y!I50</f>
        <v>0</v>
      </c>
      <c r="I50" s="247">
        <f>Debug1!J60-W_Loss_67.5y!J50</f>
        <v>0</v>
      </c>
      <c r="J50" s="247">
        <f>Debug1!K60-W_Loss_67.5y!K50</f>
        <v>0</v>
      </c>
      <c r="K50" s="247">
        <f>Debug1!L60-W_Loss_67.5y!L50</f>
        <v>0</v>
      </c>
      <c r="L50" s="247">
        <f>Debug1!M60-W_Loss_67.5y!M50</f>
        <v>0</v>
      </c>
      <c r="M50" s="247">
        <f>Debug1!N60-W_Loss_67.5y!N50</f>
        <v>0</v>
      </c>
      <c r="N50" s="247">
        <f>Debug1!O60-W_Loss_67.5y!O50</f>
        <v>0</v>
      </c>
      <c r="O50" s="247">
        <f>Debug1!P60-W_Loss_67.5y!P50</f>
        <v>0</v>
      </c>
      <c r="P50" s="247">
        <f>Debug1!Q60-W_Loss_67.5y!Q50</f>
        <v>0</v>
      </c>
      <c r="Q50" s="247">
        <f>Debug1!R60-W_Loss_67.5y!R50</f>
        <v>0</v>
      </c>
      <c r="R50" s="247">
        <f>Debug1!S60-W_Loss_67.5y!S50</f>
        <v>0</v>
      </c>
      <c r="S50" s="247">
        <f>Debug1!T60-W_Loss_67.5y!T50</f>
        <v>0</v>
      </c>
      <c r="T50" s="247">
        <f>Debug1!U60-W_Loss_67.5y!U50</f>
        <v>0</v>
      </c>
      <c r="U50" s="247">
        <f>Debug1!V60-W_Loss_67.5y!V50</f>
        <v>0</v>
      </c>
      <c r="V50" s="247">
        <f>Debug1!W60-W_Loss_67.5y!W50</f>
        <v>0</v>
      </c>
      <c r="W50" s="247">
        <f>Debug1!X60-W_Loss_67.5y!X50</f>
        <v>0</v>
      </c>
      <c r="X50" s="247">
        <f>Debug1!Y60-W_Loss_67.5y!Y50</f>
        <v>0</v>
      </c>
      <c r="Y50" s="247">
        <f>Debug1!Z60-W_Loss_67.5y!Z50</f>
        <v>0</v>
      </c>
      <c r="Z50" s="247">
        <f>Debug1!AA60-W_Loss_67.5y!AA50</f>
        <v>0</v>
      </c>
      <c r="AA50" s="247">
        <f>Debug1!AB60-W_Loss_67.5y!AB50</f>
        <v>0</v>
      </c>
      <c r="AB50" s="247">
        <f>Debug1!AC60-W_Loss_67.5y!AC50</f>
        <v>0</v>
      </c>
      <c r="AC50" s="247">
        <f>Debug1!AD60-W_Loss_67.5y!AD50</f>
        <v>0</v>
      </c>
      <c r="AD50" s="247">
        <f>Debug1!AE60-W_Loss_67.5y!AE50</f>
        <v>0</v>
      </c>
      <c r="AE50" s="247">
        <f>Debug1!AF60-W_Loss_67.5y!AF50</f>
        <v>0</v>
      </c>
      <c r="AF50" s="247">
        <f>Debug1!AG60-W_Loss_32.5y!AG50</f>
        <v>0</v>
      </c>
      <c r="AG50" s="247">
        <f>Debug1!AH60-W_Loss_32.5y!AH50</f>
        <v>0</v>
      </c>
      <c r="AH50" s="247">
        <f>Debug1!AI60-W_Loss_32.5y!AI50</f>
        <v>0</v>
      </c>
    </row>
    <row r="51" spans="1:34" x14ac:dyDescent="0.15">
      <c r="A51" s="247">
        <f>Debug1!B61-W_Loss_67.5y!B51</f>
        <v>0</v>
      </c>
      <c r="B51" s="247">
        <f>Debug1!C61-W_Loss_67.5y!C51</f>
        <v>0</v>
      </c>
      <c r="C51" s="247">
        <f>Debug1!D61-W_Loss_67.5y!D51</f>
        <v>0</v>
      </c>
      <c r="D51" s="247">
        <f>Debug1!E61-W_Loss_67.5y!E51</f>
        <v>0</v>
      </c>
      <c r="E51" s="247">
        <f>Debug1!F61-W_Loss_67.5y!F51</f>
        <v>0</v>
      </c>
      <c r="F51" s="247">
        <f>Debug1!G61-W_Loss_67.5y!G51</f>
        <v>0</v>
      </c>
      <c r="G51" s="247">
        <f>Debug1!H61-W_Loss_67.5y!H51</f>
        <v>0</v>
      </c>
      <c r="H51" s="247">
        <f>Debug1!I61-W_Loss_67.5y!I51</f>
        <v>0</v>
      </c>
      <c r="I51" s="247">
        <f>Debug1!J61-W_Loss_67.5y!J51</f>
        <v>0</v>
      </c>
      <c r="J51" s="247">
        <f>Debug1!K61-W_Loss_67.5y!K51</f>
        <v>0</v>
      </c>
      <c r="K51" s="247">
        <f>Debug1!L61-W_Loss_67.5y!L51</f>
        <v>0</v>
      </c>
      <c r="L51" s="247">
        <f>Debug1!M61-W_Loss_67.5y!M51</f>
        <v>0</v>
      </c>
      <c r="M51" s="247">
        <f>Debug1!N61-W_Loss_67.5y!N51</f>
        <v>0</v>
      </c>
      <c r="N51" s="247">
        <f>Debug1!O61-W_Loss_67.5y!O51</f>
        <v>0</v>
      </c>
      <c r="O51" s="247">
        <f>Debug1!P61-W_Loss_67.5y!P51</f>
        <v>0</v>
      </c>
      <c r="P51" s="247">
        <f>Debug1!Q61-W_Loss_67.5y!Q51</f>
        <v>0</v>
      </c>
      <c r="Q51" s="247">
        <f>Debug1!R61-W_Loss_67.5y!R51</f>
        <v>0</v>
      </c>
      <c r="R51" s="247">
        <f>Debug1!S61-W_Loss_67.5y!S51</f>
        <v>0</v>
      </c>
      <c r="S51" s="247">
        <f>Debug1!T61-W_Loss_67.5y!T51</f>
        <v>0</v>
      </c>
      <c r="T51" s="247">
        <f>Debug1!U61-W_Loss_67.5y!U51</f>
        <v>0</v>
      </c>
      <c r="U51" s="247">
        <f>Debug1!V61-W_Loss_67.5y!V51</f>
        <v>0</v>
      </c>
      <c r="V51" s="247">
        <f>Debug1!W61-W_Loss_67.5y!W51</f>
        <v>0</v>
      </c>
      <c r="W51" s="247">
        <f>Debug1!X61-W_Loss_67.5y!X51</f>
        <v>0</v>
      </c>
      <c r="X51" s="247">
        <f>Debug1!Y61-W_Loss_67.5y!Y51</f>
        <v>0</v>
      </c>
      <c r="Y51" s="247">
        <f>Debug1!Z61-W_Loss_67.5y!Z51</f>
        <v>0</v>
      </c>
      <c r="Z51" s="247">
        <f>Debug1!AA61-W_Loss_67.5y!AA51</f>
        <v>0</v>
      </c>
      <c r="AA51" s="247">
        <f>Debug1!AB61-W_Loss_67.5y!AB51</f>
        <v>0</v>
      </c>
      <c r="AB51" s="247">
        <f>Debug1!AC61-W_Loss_67.5y!AC51</f>
        <v>0</v>
      </c>
      <c r="AC51" s="247">
        <f>Debug1!AD61-W_Loss_67.5y!AD51</f>
        <v>0</v>
      </c>
      <c r="AD51" s="247">
        <f>Debug1!AE61-W_Loss_67.5y!AE51</f>
        <v>0</v>
      </c>
      <c r="AE51" s="247">
        <f>Debug1!AF61-W_Loss_67.5y!AF51</f>
        <v>0</v>
      </c>
      <c r="AF51" s="247">
        <f>Debug1!AG61-W_Loss_32.5y!AG51</f>
        <v>0</v>
      </c>
      <c r="AG51" s="247">
        <f>Debug1!AH61-W_Loss_32.5y!AH51</f>
        <v>0</v>
      </c>
      <c r="AH51" s="247">
        <f>Debug1!AI61-W_Loss_32.5y!AI51</f>
        <v>0</v>
      </c>
    </row>
    <row r="52" spans="1:34" x14ac:dyDescent="0.15">
      <c r="A52" s="247">
        <f>Debug1!B62-W_Loss_67.5y!B52</f>
        <v>0</v>
      </c>
      <c r="B52" s="247">
        <f>Debug1!C62-W_Loss_67.5y!C52</f>
        <v>0</v>
      </c>
      <c r="C52" s="247">
        <f>Debug1!D62-W_Loss_67.5y!D52</f>
        <v>0</v>
      </c>
      <c r="D52" s="247">
        <f>Debug1!E62-W_Loss_67.5y!E52</f>
        <v>0</v>
      </c>
      <c r="E52" s="247">
        <f>Debug1!F62-W_Loss_67.5y!F52</f>
        <v>0</v>
      </c>
      <c r="F52" s="247">
        <f>Debug1!G62-W_Loss_67.5y!G52</f>
        <v>0</v>
      </c>
      <c r="G52" s="247">
        <f>Debug1!H62-W_Loss_67.5y!H52</f>
        <v>0</v>
      </c>
      <c r="H52" s="247">
        <f>Debug1!I62-W_Loss_67.5y!I52</f>
        <v>0</v>
      </c>
      <c r="I52" s="247">
        <f>Debug1!J62-W_Loss_67.5y!J52</f>
        <v>0</v>
      </c>
      <c r="J52" s="247">
        <f>Debug1!K62-W_Loss_67.5y!K52</f>
        <v>0</v>
      </c>
      <c r="K52" s="247">
        <f>Debug1!L62-W_Loss_67.5y!L52</f>
        <v>0</v>
      </c>
      <c r="L52" s="247">
        <f>Debug1!M62-W_Loss_67.5y!M52</f>
        <v>0</v>
      </c>
      <c r="M52" s="247">
        <f>Debug1!N62-W_Loss_67.5y!N52</f>
        <v>0</v>
      </c>
      <c r="N52" s="247">
        <f>Debug1!O62-W_Loss_67.5y!O52</f>
        <v>0</v>
      </c>
      <c r="O52" s="247">
        <f>Debug1!P62-W_Loss_67.5y!P52</f>
        <v>0</v>
      </c>
      <c r="P52" s="247">
        <f>Debug1!Q62-W_Loss_67.5y!Q52</f>
        <v>0</v>
      </c>
      <c r="Q52" s="247">
        <f>Debug1!R62-W_Loss_67.5y!R52</f>
        <v>0</v>
      </c>
      <c r="R52" s="247">
        <f>Debug1!S62-W_Loss_67.5y!S52</f>
        <v>0</v>
      </c>
      <c r="S52" s="247">
        <f>Debug1!T62-W_Loss_67.5y!T52</f>
        <v>0</v>
      </c>
      <c r="T52" s="247">
        <f>Debug1!U62-W_Loss_67.5y!U52</f>
        <v>0</v>
      </c>
      <c r="U52" s="247">
        <f>Debug1!V62-W_Loss_67.5y!V52</f>
        <v>0</v>
      </c>
      <c r="V52" s="247">
        <f>Debug1!W62-W_Loss_67.5y!W52</f>
        <v>0</v>
      </c>
      <c r="W52" s="247">
        <f>Debug1!X62-W_Loss_67.5y!X52</f>
        <v>0</v>
      </c>
      <c r="X52" s="247">
        <f>Debug1!Y62-W_Loss_67.5y!Y52</f>
        <v>0</v>
      </c>
      <c r="Y52" s="247">
        <f>Debug1!Z62-W_Loss_67.5y!Z52</f>
        <v>0</v>
      </c>
      <c r="Z52" s="247">
        <f>Debug1!AA62-W_Loss_67.5y!AA52</f>
        <v>0</v>
      </c>
      <c r="AA52" s="247">
        <f>Debug1!AB62-W_Loss_67.5y!AB52</f>
        <v>0</v>
      </c>
      <c r="AB52" s="247">
        <f>Debug1!AC62-W_Loss_67.5y!AC52</f>
        <v>0</v>
      </c>
      <c r="AC52" s="247">
        <f>Debug1!AD62-W_Loss_67.5y!AD52</f>
        <v>0</v>
      </c>
      <c r="AD52" s="247">
        <f>Debug1!AE62-W_Loss_67.5y!AE52</f>
        <v>0</v>
      </c>
      <c r="AE52" s="247">
        <f>Debug1!AF62-W_Loss_67.5y!AF52</f>
        <v>0</v>
      </c>
      <c r="AF52" s="247">
        <f>Debug1!AG62-W_Loss_32.5y!AG52</f>
        <v>0</v>
      </c>
      <c r="AG52" s="247">
        <f>Debug1!AH62-W_Loss_32.5y!AH52</f>
        <v>0</v>
      </c>
      <c r="AH52" s="247">
        <f>Debug1!AI62-W_Loss_32.5y!AI52</f>
        <v>0</v>
      </c>
    </row>
    <row r="53" spans="1:34" x14ac:dyDescent="0.15">
      <c r="A53" s="247">
        <f>Debug1!B63-W_Loss_67.5y!B53</f>
        <v>0</v>
      </c>
      <c r="B53" s="247">
        <f>Debug1!C63-W_Loss_67.5y!C53</f>
        <v>0</v>
      </c>
      <c r="C53" s="247">
        <f>Debug1!D63-W_Loss_67.5y!D53</f>
        <v>0</v>
      </c>
      <c r="D53" s="247">
        <f>Debug1!E63-W_Loss_67.5y!E53</f>
        <v>0</v>
      </c>
      <c r="E53" s="247">
        <f>Debug1!F63-W_Loss_67.5y!F53</f>
        <v>0</v>
      </c>
      <c r="F53" s="247">
        <f>Debug1!G63-W_Loss_67.5y!G53</f>
        <v>0</v>
      </c>
      <c r="G53" s="247">
        <f>Debug1!H63-W_Loss_67.5y!H53</f>
        <v>0</v>
      </c>
      <c r="H53" s="247">
        <f>Debug1!I63-W_Loss_67.5y!I53</f>
        <v>0</v>
      </c>
      <c r="I53" s="247">
        <f>Debug1!J63-W_Loss_67.5y!J53</f>
        <v>0</v>
      </c>
      <c r="J53" s="247">
        <f>Debug1!K63-W_Loss_67.5y!K53</f>
        <v>0</v>
      </c>
      <c r="K53" s="247">
        <f>Debug1!L63-W_Loss_67.5y!L53</f>
        <v>0</v>
      </c>
      <c r="L53" s="247">
        <f>Debug1!M63-W_Loss_67.5y!M53</f>
        <v>0</v>
      </c>
      <c r="M53" s="247">
        <f>Debug1!N63-W_Loss_67.5y!N53</f>
        <v>0</v>
      </c>
      <c r="N53" s="247">
        <f>Debug1!O63-W_Loss_67.5y!O53</f>
        <v>0</v>
      </c>
      <c r="O53" s="247">
        <f>Debug1!P63-W_Loss_67.5y!P53</f>
        <v>0</v>
      </c>
      <c r="P53" s="247">
        <f>Debug1!Q63-W_Loss_67.5y!Q53</f>
        <v>0</v>
      </c>
      <c r="Q53" s="247">
        <f>Debug1!R63-W_Loss_67.5y!R53</f>
        <v>0</v>
      </c>
      <c r="R53" s="247">
        <f>Debug1!S63-W_Loss_67.5y!S53</f>
        <v>0</v>
      </c>
      <c r="S53" s="247">
        <f>Debug1!T63-W_Loss_67.5y!T53</f>
        <v>0</v>
      </c>
      <c r="T53" s="247">
        <f>Debug1!U63-W_Loss_67.5y!U53</f>
        <v>0</v>
      </c>
      <c r="U53" s="247">
        <f>Debug1!V63-W_Loss_67.5y!V53</f>
        <v>0</v>
      </c>
      <c r="V53" s="247">
        <f>Debug1!W63-W_Loss_67.5y!W53</f>
        <v>0</v>
      </c>
      <c r="W53" s="247">
        <f>Debug1!X63-W_Loss_67.5y!X53</f>
        <v>0</v>
      </c>
      <c r="X53" s="247">
        <f>Debug1!Y63-W_Loss_67.5y!Y53</f>
        <v>0</v>
      </c>
      <c r="Y53" s="247">
        <f>Debug1!Z63-W_Loss_67.5y!Z53</f>
        <v>0</v>
      </c>
      <c r="Z53" s="247">
        <f>Debug1!AA63-W_Loss_67.5y!AA53</f>
        <v>0</v>
      </c>
      <c r="AA53" s="247">
        <f>Debug1!AB63-W_Loss_67.5y!AB53</f>
        <v>0</v>
      </c>
      <c r="AB53" s="247">
        <f>Debug1!AC63-W_Loss_67.5y!AC53</f>
        <v>0</v>
      </c>
      <c r="AC53" s="247">
        <f>Debug1!AD63-W_Loss_67.5y!AD53</f>
        <v>0</v>
      </c>
      <c r="AD53" s="247">
        <f>Debug1!AE63-W_Loss_67.5y!AE53</f>
        <v>0</v>
      </c>
      <c r="AE53" s="247">
        <f>Debug1!AF63-W_Loss_67.5y!AF53</f>
        <v>0</v>
      </c>
      <c r="AF53" s="247">
        <f>Debug1!AG63-W_Loss_32.5y!AG53</f>
        <v>0</v>
      </c>
      <c r="AG53" s="247">
        <f>Debug1!AH63-W_Loss_32.5y!AH53</f>
        <v>0</v>
      </c>
      <c r="AH53" s="247">
        <f>Debug1!AI63-W_Loss_32.5y!AI53</f>
        <v>0</v>
      </c>
    </row>
    <row r="54" spans="1:34" x14ac:dyDescent="0.15">
      <c r="A54" s="247">
        <f>Debug1!B64-W_Loss_67.5y!B54</f>
        <v>0</v>
      </c>
      <c r="B54" s="247">
        <f>Debug1!C64-W_Loss_67.5y!C54</f>
        <v>0</v>
      </c>
      <c r="C54" s="247">
        <f>Debug1!D64-W_Loss_67.5y!D54</f>
        <v>0</v>
      </c>
      <c r="D54" s="247">
        <f>Debug1!E64-W_Loss_67.5y!E54</f>
        <v>0</v>
      </c>
      <c r="E54" s="247">
        <f>Debug1!F64-W_Loss_67.5y!F54</f>
        <v>0</v>
      </c>
      <c r="F54" s="247">
        <f>Debug1!G64-W_Loss_67.5y!G54</f>
        <v>0</v>
      </c>
      <c r="G54" s="247">
        <f>Debug1!H64-W_Loss_67.5y!H54</f>
        <v>0</v>
      </c>
      <c r="H54" s="247">
        <f>Debug1!I64-W_Loss_67.5y!I54</f>
        <v>0</v>
      </c>
      <c r="I54" s="247">
        <f>Debug1!J64-W_Loss_67.5y!J54</f>
        <v>0</v>
      </c>
      <c r="J54" s="247">
        <f>Debug1!K64-W_Loss_67.5y!K54</f>
        <v>0</v>
      </c>
      <c r="K54" s="247">
        <f>Debug1!L64-W_Loss_67.5y!L54</f>
        <v>0</v>
      </c>
      <c r="L54" s="247">
        <f>Debug1!M64-W_Loss_67.5y!M54</f>
        <v>0</v>
      </c>
      <c r="M54" s="247">
        <f>Debug1!N64-W_Loss_67.5y!N54</f>
        <v>0</v>
      </c>
      <c r="N54" s="247">
        <f>Debug1!O64-W_Loss_67.5y!O54</f>
        <v>0</v>
      </c>
      <c r="O54" s="247">
        <f>Debug1!P64-W_Loss_67.5y!P54</f>
        <v>0</v>
      </c>
      <c r="P54" s="247">
        <f>Debug1!Q64-W_Loss_67.5y!Q54</f>
        <v>0</v>
      </c>
      <c r="Q54" s="247">
        <f>Debug1!R64-W_Loss_67.5y!R54</f>
        <v>0</v>
      </c>
      <c r="R54" s="247">
        <f>Debug1!S64-W_Loss_67.5y!S54</f>
        <v>0</v>
      </c>
      <c r="S54" s="247">
        <f>Debug1!T64-W_Loss_67.5y!T54</f>
        <v>0</v>
      </c>
      <c r="T54" s="247">
        <f>Debug1!U64-W_Loss_67.5y!U54</f>
        <v>0</v>
      </c>
      <c r="U54" s="247">
        <f>Debug1!V64-W_Loss_67.5y!V54</f>
        <v>0</v>
      </c>
      <c r="V54" s="247">
        <f>Debug1!W64-W_Loss_67.5y!W54</f>
        <v>0</v>
      </c>
      <c r="W54" s="247">
        <f>Debug1!X64-W_Loss_67.5y!X54</f>
        <v>0</v>
      </c>
      <c r="X54" s="247">
        <f>Debug1!Y64-W_Loss_67.5y!Y54</f>
        <v>0</v>
      </c>
      <c r="Y54" s="247">
        <f>Debug1!Z64-W_Loss_67.5y!Z54</f>
        <v>0</v>
      </c>
      <c r="Z54" s="247">
        <f>Debug1!AA64-W_Loss_67.5y!AA54</f>
        <v>0</v>
      </c>
      <c r="AA54" s="247">
        <f>Debug1!AB64-W_Loss_67.5y!AB54</f>
        <v>0</v>
      </c>
      <c r="AB54" s="247">
        <f>Debug1!AC64-W_Loss_67.5y!AC54</f>
        <v>0</v>
      </c>
      <c r="AC54" s="247">
        <f>Debug1!AD64-W_Loss_67.5y!AD54</f>
        <v>0</v>
      </c>
      <c r="AD54" s="247">
        <f>Debug1!AE64-W_Loss_67.5y!AE54</f>
        <v>0</v>
      </c>
      <c r="AE54" s="247">
        <f>Debug1!AF64-W_Loss_67.5y!AF54</f>
        <v>0</v>
      </c>
      <c r="AF54" s="247">
        <f>Debug1!AG64-W_Loss_32.5y!AG54</f>
        <v>0</v>
      </c>
      <c r="AG54" s="247">
        <f>Debug1!AH64-W_Loss_32.5y!AH54</f>
        <v>0</v>
      </c>
      <c r="AH54" s="247">
        <f>Debug1!AI64-W_Loss_32.5y!AI54</f>
        <v>0</v>
      </c>
    </row>
    <row r="55" spans="1:34" x14ac:dyDescent="0.15">
      <c r="A55" s="247">
        <f>Debug1!B65-W_Loss_67.5y!B55</f>
        <v>0</v>
      </c>
      <c r="B55" s="247">
        <f>Debug1!C65-W_Loss_67.5y!C55</f>
        <v>0</v>
      </c>
      <c r="C55" s="247">
        <f>Debug1!D65-W_Loss_67.5y!D55</f>
        <v>0</v>
      </c>
      <c r="D55" s="247">
        <f>Debug1!E65-W_Loss_67.5y!E55</f>
        <v>0</v>
      </c>
      <c r="E55" s="247">
        <f>Debug1!F65-W_Loss_67.5y!F55</f>
        <v>0</v>
      </c>
      <c r="F55" s="247">
        <f>Debug1!G65-W_Loss_67.5y!G55</f>
        <v>0</v>
      </c>
      <c r="G55" s="247">
        <f>Debug1!H65-W_Loss_67.5y!H55</f>
        <v>0</v>
      </c>
      <c r="H55" s="247">
        <f>Debug1!I65-W_Loss_67.5y!I55</f>
        <v>0</v>
      </c>
      <c r="I55" s="247">
        <f>Debug1!J65-W_Loss_67.5y!J55</f>
        <v>0</v>
      </c>
      <c r="J55" s="247">
        <f>Debug1!K65-W_Loss_67.5y!K55</f>
        <v>0</v>
      </c>
      <c r="K55" s="247">
        <f>Debug1!L65-W_Loss_67.5y!L55</f>
        <v>0</v>
      </c>
      <c r="L55" s="247">
        <f>Debug1!M65-W_Loss_67.5y!M55</f>
        <v>0</v>
      </c>
      <c r="M55" s="247">
        <f>Debug1!N65-W_Loss_67.5y!N55</f>
        <v>0</v>
      </c>
      <c r="N55" s="247">
        <f>Debug1!O65-W_Loss_67.5y!O55</f>
        <v>0</v>
      </c>
      <c r="O55" s="247">
        <f>Debug1!P65-W_Loss_67.5y!P55</f>
        <v>0</v>
      </c>
      <c r="P55" s="247">
        <f>Debug1!Q65-W_Loss_67.5y!Q55</f>
        <v>0</v>
      </c>
      <c r="Q55" s="247">
        <f>Debug1!R65-W_Loss_67.5y!R55</f>
        <v>0</v>
      </c>
      <c r="R55" s="247">
        <f>Debug1!S65-W_Loss_67.5y!S55</f>
        <v>0</v>
      </c>
      <c r="S55" s="247">
        <f>Debug1!T65-W_Loss_67.5y!T55</f>
        <v>0</v>
      </c>
      <c r="T55" s="247">
        <f>Debug1!U65-W_Loss_67.5y!U55</f>
        <v>0</v>
      </c>
      <c r="U55" s="247">
        <f>Debug1!V65-W_Loss_67.5y!V55</f>
        <v>0</v>
      </c>
      <c r="V55" s="247">
        <f>Debug1!W65-W_Loss_67.5y!W55</f>
        <v>0</v>
      </c>
      <c r="W55" s="247">
        <f>Debug1!X65-W_Loss_67.5y!X55</f>
        <v>0</v>
      </c>
      <c r="X55" s="247">
        <f>Debug1!Y65-W_Loss_67.5y!Y55</f>
        <v>0</v>
      </c>
      <c r="Y55" s="247">
        <f>Debug1!Z65-W_Loss_67.5y!Z55</f>
        <v>0</v>
      </c>
      <c r="Z55" s="247">
        <f>Debug1!AA65-W_Loss_67.5y!AA55</f>
        <v>0</v>
      </c>
      <c r="AA55" s="247">
        <f>Debug1!AB65-W_Loss_67.5y!AB55</f>
        <v>0</v>
      </c>
      <c r="AB55" s="247">
        <f>Debug1!AC65-W_Loss_67.5y!AC55</f>
        <v>0</v>
      </c>
      <c r="AC55" s="247">
        <f>Debug1!AD65-W_Loss_67.5y!AD55</f>
        <v>0</v>
      </c>
      <c r="AD55" s="247">
        <f>Debug1!AE65-W_Loss_67.5y!AE55</f>
        <v>0</v>
      </c>
      <c r="AE55" s="247">
        <f>Debug1!AF65-W_Loss_67.5y!AF55</f>
        <v>0</v>
      </c>
      <c r="AF55" s="247">
        <f>Debug1!AG65-W_Loss_32.5y!AG55</f>
        <v>0</v>
      </c>
      <c r="AG55" s="247">
        <f>Debug1!AH65-W_Loss_32.5y!AH55</f>
        <v>0</v>
      </c>
      <c r="AH55" s="247">
        <f>Debug1!AI65-W_Loss_32.5y!AI55</f>
        <v>0</v>
      </c>
    </row>
    <row r="56" spans="1:34" x14ac:dyDescent="0.15">
      <c r="A56" s="247">
        <f>Debug1!B66-W_Loss_67.5y!B56</f>
        <v>0</v>
      </c>
      <c r="B56" s="247">
        <f>Debug1!C66-W_Loss_67.5y!C56</f>
        <v>0</v>
      </c>
      <c r="C56" s="247">
        <f>Debug1!D66-W_Loss_67.5y!D56</f>
        <v>0</v>
      </c>
      <c r="D56" s="247">
        <f>Debug1!E66-W_Loss_67.5y!E56</f>
        <v>0</v>
      </c>
      <c r="E56" s="247">
        <f>Debug1!F66-W_Loss_67.5y!F56</f>
        <v>0</v>
      </c>
      <c r="F56" s="247">
        <f>Debug1!G66-W_Loss_67.5y!G56</f>
        <v>0</v>
      </c>
      <c r="G56" s="247">
        <f>Debug1!H66-W_Loss_67.5y!H56</f>
        <v>0</v>
      </c>
      <c r="H56" s="247">
        <f>Debug1!I66-W_Loss_67.5y!I56</f>
        <v>0</v>
      </c>
      <c r="I56" s="247">
        <f>Debug1!J66-W_Loss_67.5y!J56</f>
        <v>0</v>
      </c>
      <c r="J56" s="247">
        <f>Debug1!K66-W_Loss_67.5y!K56</f>
        <v>0</v>
      </c>
      <c r="K56" s="247">
        <f>Debug1!L66-W_Loss_67.5y!L56</f>
        <v>0</v>
      </c>
      <c r="L56" s="247">
        <f>Debug1!M66-W_Loss_67.5y!M56</f>
        <v>0</v>
      </c>
      <c r="M56" s="247">
        <f>Debug1!N66-W_Loss_67.5y!N56</f>
        <v>0</v>
      </c>
      <c r="N56" s="247">
        <f>Debug1!O66-W_Loss_67.5y!O56</f>
        <v>0</v>
      </c>
      <c r="O56" s="247">
        <f>Debug1!P66-W_Loss_67.5y!P56</f>
        <v>0</v>
      </c>
      <c r="P56" s="247">
        <f>Debug1!Q66-W_Loss_67.5y!Q56</f>
        <v>0</v>
      </c>
      <c r="Q56" s="247">
        <f>Debug1!R66-W_Loss_67.5y!R56</f>
        <v>0</v>
      </c>
      <c r="R56" s="247">
        <f>Debug1!S66-W_Loss_67.5y!S56</f>
        <v>0</v>
      </c>
      <c r="S56" s="247">
        <f>Debug1!T66-W_Loss_67.5y!T56</f>
        <v>0</v>
      </c>
      <c r="T56" s="247">
        <f>Debug1!U66-W_Loss_67.5y!U56</f>
        <v>0</v>
      </c>
      <c r="U56" s="247">
        <f>Debug1!V66-W_Loss_67.5y!V56</f>
        <v>0</v>
      </c>
      <c r="V56" s="247">
        <f>Debug1!W66-W_Loss_67.5y!W56</f>
        <v>0</v>
      </c>
      <c r="W56" s="247">
        <f>Debug1!X66-W_Loss_67.5y!X56</f>
        <v>0</v>
      </c>
      <c r="X56" s="247">
        <f>Debug1!Y66-W_Loss_67.5y!Y56</f>
        <v>0</v>
      </c>
      <c r="Y56" s="247">
        <f>Debug1!Z66-W_Loss_67.5y!Z56</f>
        <v>0</v>
      </c>
      <c r="Z56" s="247">
        <f>Debug1!AA66-W_Loss_67.5y!AA56</f>
        <v>0</v>
      </c>
      <c r="AA56" s="247">
        <f>Debug1!AB66-W_Loss_67.5y!AB56</f>
        <v>0</v>
      </c>
      <c r="AB56" s="247">
        <f>Debug1!AC66-W_Loss_67.5y!AC56</f>
        <v>0</v>
      </c>
      <c r="AC56" s="247">
        <f>Debug1!AD66-W_Loss_67.5y!AD56</f>
        <v>0</v>
      </c>
      <c r="AD56" s="247">
        <f>Debug1!AE66-W_Loss_67.5y!AE56</f>
        <v>0</v>
      </c>
      <c r="AE56" s="247">
        <f>Debug1!AF66-W_Loss_67.5y!AF56</f>
        <v>0</v>
      </c>
      <c r="AF56" s="247">
        <f>Debug1!AG66-W_Loss_32.5y!AG56</f>
        <v>0</v>
      </c>
      <c r="AG56" s="247">
        <f>Debug1!AH66-W_Loss_32.5y!AH56</f>
        <v>0</v>
      </c>
      <c r="AH56" s="247">
        <f>Debug1!AI66-W_Loss_32.5y!AI56</f>
        <v>0</v>
      </c>
    </row>
    <row r="57" spans="1:34" x14ac:dyDescent="0.15">
      <c r="A57" s="247">
        <f>Debug1!B67-W_Loss_67.5y!B57</f>
        <v>0</v>
      </c>
      <c r="B57" s="247">
        <f>Debug1!C67-W_Loss_67.5y!C57</f>
        <v>0</v>
      </c>
      <c r="C57" s="247">
        <f>Debug1!D67-W_Loss_67.5y!D57</f>
        <v>0</v>
      </c>
      <c r="D57" s="247">
        <f>Debug1!E67-W_Loss_67.5y!E57</f>
        <v>0</v>
      </c>
      <c r="E57" s="247">
        <f>Debug1!F67-W_Loss_67.5y!F57</f>
        <v>0</v>
      </c>
      <c r="F57" s="247">
        <f>Debug1!G67-W_Loss_67.5y!G57</f>
        <v>0</v>
      </c>
      <c r="G57" s="247">
        <f>Debug1!H67-W_Loss_67.5y!H57</f>
        <v>0</v>
      </c>
      <c r="H57" s="247">
        <f>Debug1!I67-W_Loss_67.5y!I57</f>
        <v>0</v>
      </c>
      <c r="I57" s="247">
        <f>Debug1!J67-W_Loss_67.5y!J57</f>
        <v>0</v>
      </c>
      <c r="J57" s="247">
        <f>Debug1!K67-W_Loss_67.5y!K57</f>
        <v>0</v>
      </c>
      <c r="K57" s="247">
        <f>Debug1!L67-W_Loss_67.5y!L57</f>
        <v>0</v>
      </c>
      <c r="L57" s="247">
        <f>Debug1!M67-W_Loss_67.5y!M57</f>
        <v>0</v>
      </c>
      <c r="M57" s="247">
        <f>Debug1!N67-W_Loss_67.5y!N57</f>
        <v>0</v>
      </c>
      <c r="N57" s="247">
        <f>Debug1!O67-W_Loss_67.5y!O57</f>
        <v>0</v>
      </c>
      <c r="O57" s="247">
        <f>Debug1!P67-W_Loss_67.5y!P57</f>
        <v>0</v>
      </c>
      <c r="P57" s="247">
        <f>Debug1!Q67-W_Loss_67.5y!Q57</f>
        <v>0</v>
      </c>
      <c r="Q57" s="247">
        <f>Debug1!R67-W_Loss_67.5y!R57</f>
        <v>0</v>
      </c>
      <c r="R57" s="247">
        <f>Debug1!S67-W_Loss_67.5y!S57</f>
        <v>0</v>
      </c>
      <c r="S57" s="247">
        <f>Debug1!T67-W_Loss_67.5y!T57</f>
        <v>0</v>
      </c>
      <c r="T57" s="247">
        <f>Debug1!U67-W_Loss_67.5y!U57</f>
        <v>0</v>
      </c>
      <c r="U57" s="247">
        <f>Debug1!V67-W_Loss_67.5y!V57</f>
        <v>0</v>
      </c>
      <c r="V57" s="247">
        <f>Debug1!W67-W_Loss_67.5y!W57</f>
        <v>0</v>
      </c>
      <c r="W57" s="247">
        <f>Debug1!X67-W_Loss_67.5y!X57</f>
        <v>0</v>
      </c>
      <c r="X57" s="247">
        <f>Debug1!Y67-W_Loss_67.5y!Y57</f>
        <v>0</v>
      </c>
      <c r="Y57" s="247">
        <f>Debug1!Z67-W_Loss_67.5y!Z57</f>
        <v>0</v>
      </c>
      <c r="Z57" s="247">
        <f>Debug1!AA67-W_Loss_67.5y!AA57</f>
        <v>0</v>
      </c>
      <c r="AA57" s="247">
        <f>Debug1!AB67-W_Loss_67.5y!AB57</f>
        <v>0</v>
      </c>
      <c r="AB57" s="247">
        <f>Debug1!AC67-W_Loss_67.5y!AC57</f>
        <v>0</v>
      </c>
      <c r="AC57" s="247">
        <f>Debug1!AD67-W_Loss_67.5y!AD57</f>
        <v>0</v>
      </c>
      <c r="AD57" s="247">
        <f>Debug1!AE67-W_Loss_67.5y!AE57</f>
        <v>0</v>
      </c>
      <c r="AE57" s="247">
        <f>Debug1!AF67-W_Loss_67.5y!AF57</f>
        <v>0</v>
      </c>
      <c r="AF57" s="247">
        <f>Debug1!AG67-W_Loss_32.5y!AG57</f>
        <v>0</v>
      </c>
      <c r="AG57" s="247">
        <f>Debug1!AH67-W_Loss_32.5y!AH57</f>
        <v>0</v>
      </c>
      <c r="AH57" s="247">
        <f>Debug1!AI67-W_Loss_32.5y!AI57</f>
        <v>0</v>
      </c>
    </row>
    <row r="58" spans="1:34" x14ac:dyDescent="0.15">
      <c r="A58" s="247">
        <f>Debug1!B68-W_Loss_67.5y!B58</f>
        <v>0</v>
      </c>
      <c r="B58" s="247">
        <f>Debug1!C68-W_Loss_67.5y!C58</f>
        <v>0</v>
      </c>
      <c r="C58" s="247">
        <f>Debug1!D68-W_Loss_67.5y!D58</f>
        <v>0</v>
      </c>
      <c r="D58" s="247">
        <f>Debug1!E68-W_Loss_67.5y!E58</f>
        <v>0</v>
      </c>
      <c r="E58" s="247">
        <f>Debug1!F68-W_Loss_67.5y!F58</f>
        <v>0</v>
      </c>
      <c r="F58" s="247">
        <f>Debug1!G68-W_Loss_67.5y!G58</f>
        <v>0</v>
      </c>
      <c r="G58" s="247">
        <f>Debug1!H68-W_Loss_67.5y!H58</f>
        <v>0</v>
      </c>
      <c r="H58" s="247">
        <f>Debug1!I68-W_Loss_67.5y!I58</f>
        <v>0</v>
      </c>
      <c r="I58" s="247">
        <f>Debug1!J68-W_Loss_67.5y!J58</f>
        <v>0</v>
      </c>
      <c r="J58" s="247">
        <f>Debug1!K68-W_Loss_67.5y!K58</f>
        <v>0</v>
      </c>
      <c r="K58" s="247">
        <f>Debug1!L68-W_Loss_67.5y!L58</f>
        <v>0</v>
      </c>
      <c r="L58" s="247">
        <f>Debug1!M68-W_Loss_67.5y!M58</f>
        <v>0</v>
      </c>
      <c r="M58" s="247">
        <f>Debug1!N68-W_Loss_67.5y!N58</f>
        <v>0</v>
      </c>
      <c r="N58" s="247">
        <f>Debug1!O68-W_Loss_67.5y!O58</f>
        <v>0</v>
      </c>
      <c r="O58" s="247">
        <f>Debug1!P68-W_Loss_67.5y!P58</f>
        <v>0</v>
      </c>
      <c r="P58" s="247">
        <f>Debug1!Q68-W_Loss_67.5y!Q58</f>
        <v>0</v>
      </c>
      <c r="Q58" s="247">
        <f>Debug1!R68-W_Loss_67.5y!R58</f>
        <v>0</v>
      </c>
      <c r="R58" s="247">
        <f>Debug1!S68-W_Loss_67.5y!S58</f>
        <v>0</v>
      </c>
      <c r="S58" s="247">
        <f>Debug1!T68-W_Loss_67.5y!T58</f>
        <v>0</v>
      </c>
      <c r="T58" s="247">
        <f>Debug1!U68-W_Loss_67.5y!U58</f>
        <v>0</v>
      </c>
      <c r="U58" s="247">
        <f>Debug1!V68-W_Loss_67.5y!V58</f>
        <v>0</v>
      </c>
      <c r="V58" s="247">
        <f>Debug1!W68-W_Loss_67.5y!W58</f>
        <v>0</v>
      </c>
      <c r="W58" s="247">
        <f>Debug1!X68-W_Loss_67.5y!X58</f>
        <v>0</v>
      </c>
      <c r="X58" s="247">
        <f>Debug1!Y68-W_Loss_67.5y!Y58</f>
        <v>0</v>
      </c>
      <c r="Y58" s="247">
        <f>Debug1!Z68-W_Loss_67.5y!Z58</f>
        <v>0</v>
      </c>
      <c r="Z58" s="247">
        <f>Debug1!AA68-W_Loss_67.5y!AA58</f>
        <v>0</v>
      </c>
      <c r="AA58" s="247">
        <f>Debug1!AB68-W_Loss_67.5y!AB58</f>
        <v>0</v>
      </c>
      <c r="AB58" s="247">
        <f>Debug1!AC68-W_Loss_67.5y!AC58</f>
        <v>0</v>
      </c>
      <c r="AC58" s="247">
        <f>Debug1!AD68-W_Loss_67.5y!AD58</f>
        <v>0</v>
      </c>
      <c r="AD58" s="247">
        <f>Debug1!AE68-W_Loss_67.5y!AE58</f>
        <v>0</v>
      </c>
      <c r="AE58" s="247">
        <f>Debug1!AF68-W_Loss_67.5y!AF58</f>
        <v>0</v>
      </c>
      <c r="AF58" s="247">
        <f>Debug1!AG68-W_Loss_32.5y!AG58</f>
        <v>0</v>
      </c>
      <c r="AG58" s="247">
        <f>Debug1!AH68-W_Loss_32.5y!AH58</f>
        <v>0</v>
      </c>
      <c r="AH58" s="247">
        <f>Debug1!AI68-W_Loss_32.5y!AI58</f>
        <v>0</v>
      </c>
    </row>
    <row r="59" spans="1:34" x14ac:dyDescent="0.15">
      <c r="A59" s="247">
        <f>Debug1!B69-W_Loss_67.5y!B59</f>
        <v>0</v>
      </c>
      <c r="B59" s="247">
        <f>Debug1!C69-W_Loss_67.5y!C59</f>
        <v>0</v>
      </c>
      <c r="C59" s="247">
        <f>Debug1!D69-W_Loss_67.5y!D59</f>
        <v>0</v>
      </c>
      <c r="D59" s="247">
        <f>Debug1!E69-W_Loss_67.5y!E59</f>
        <v>0</v>
      </c>
      <c r="E59" s="247">
        <f>Debug1!F69-W_Loss_67.5y!F59</f>
        <v>0</v>
      </c>
      <c r="F59" s="247">
        <f>Debug1!G69-W_Loss_67.5y!G59</f>
        <v>0</v>
      </c>
      <c r="G59" s="247">
        <f>Debug1!H69-W_Loss_67.5y!H59</f>
        <v>0</v>
      </c>
      <c r="H59" s="247">
        <f>Debug1!I69-W_Loss_67.5y!I59</f>
        <v>0</v>
      </c>
      <c r="I59" s="247">
        <f>Debug1!J69-W_Loss_67.5y!J59</f>
        <v>0</v>
      </c>
      <c r="J59" s="247">
        <f>Debug1!K69-W_Loss_67.5y!K59</f>
        <v>0</v>
      </c>
      <c r="K59" s="247">
        <f>Debug1!L69-W_Loss_67.5y!L59</f>
        <v>0</v>
      </c>
      <c r="L59" s="247">
        <f>Debug1!M69-W_Loss_67.5y!M59</f>
        <v>0</v>
      </c>
      <c r="M59" s="247">
        <f>Debug1!N69-W_Loss_67.5y!N59</f>
        <v>0</v>
      </c>
      <c r="N59" s="247">
        <f>Debug1!O69-W_Loss_67.5y!O59</f>
        <v>0</v>
      </c>
      <c r="O59" s="247">
        <f>Debug1!P69-W_Loss_67.5y!P59</f>
        <v>0</v>
      </c>
      <c r="P59" s="247">
        <f>Debug1!Q69-W_Loss_67.5y!Q59</f>
        <v>0</v>
      </c>
      <c r="Q59" s="247">
        <f>Debug1!R69-W_Loss_67.5y!R59</f>
        <v>0</v>
      </c>
      <c r="R59" s="247">
        <f>Debug1!S69-W_Loss_67.5y!S59</f>
        <v>0</v>
      </c>
      <c r="S59" s="247">
        <f>Debug1!T69-W_Loss_67.5y!T59</f>
        <v>0</v>
      </c>
      <c r="T59" s="247">
        <f>Debug1!U69-W_Loss_67.5y!U59</f>
        <v>0</v>
      </c>
      <c r="U59" s="247">
        <f>Debug1!V69-W_Loss_67.5y!V59</f>
        <v>0</v>
      </c>
      <c r="V59" s="247">
        <f>Debug1!W69-W_Loss_67.5y!W59</f>
        <v>0</v>
      </c>
      <c r="W59" s="247">
        <f>Debug1!X69-W_Loss_67.5y!X59</f>
        <v>0</v>
      </c>
      <c r="X59" s="247">
        <f>Debug1!Y69-W_Loss_67.5y!Y59</f>
        <v>0</v>
      </c>
      <c r="Y59" s="247">
        <f>Debug1!Z69-W_Loss_67.5y!Z59</f>
        <v>0</v>
      </c>
      <c r="Z59" s="247">
        <f>Debug1!AA69-W_Loss_67.5y!AA59</f>
        <v>0</v>
      </c>
      <c r="AA59" s="247">
        <f>Debug1!AB69-W_Loss_67.5y!AB59</f>
        <v>0</v>
      </c>
      <c r="AB59" s="247">
        <f>Debug1!AC69-W_Loss_67.5y!AC59</f>
        <v>0</v>
      </c>
      <c r="AC59" s="247">
        <f>Debug1!AD69-W_Loss_67.5y!AD59</f>
        <v>0</v>
      </c>
      <c r="AD59" s="247">
        <f>Debug1!AE69-W_Loss_67.5y!AE59</f>
        <v>0</v>
      </c>
      <c r="AE59" s="247">
        <f>Debug1!AF69-W_Loss_67.5y!AF59</f>
        <v>0</v>
      </c>
      <c r="AF59" s="247">
        <f>Debug1!AG69-W_Loss_32.5y!AG59</f>
        <v>0</v>
      </c>
      <c r="AG59" s="247">
        <f>Debug1!AH69-W_Loss_32.5y!AH59</f>
        <v>0</v>
      </c>
      <c r="AH59" s="247">
        <f>Debug1!AI69-W_Loss_32.5y!AI59</f>
        <v>0</v>
      </c>
    </row>
    <row r="60" spans="1:34" x14ac:dyDescent="0.15">
      <c r="A60" s="247">
        <f>Debug1!B70-W_Loss_67.5y!B60</f>
        <v>0</v>
      </c>
      <c r="B60" s="247">
        <f>Debug1!C70-W_Loss_67.5y!C60</f>
        <v>0</v>
      </c>
      <c r="C60" s="247">
        <f>Debug1!D70-W_Loss_67.5y!D60</f>
        <v>0</v>
      </c>
      <c r="D60" s="247">
        <f>Debug1!E70-W_Loss_67.5y!E60</f>
        <v>0</v>
      </c>
      <c r="E60" s="247">
        <f>Debug1!F70-W_Loss_67.5y!F60</f>
        <v>0</v>
      </c>
      <c r="F60" s="247">
        <f>Debug1!G70-W_Loss_67.5y!G60</f>
        <v>0</v>
      </c>
      <c r="G60" s="247">
        <f>Debug1!H70-W_Loss_67.5y!H60</f>
        <v>0</v>
      </c>
      <c r="H60" s="247">
        <f>Debug1!I70-W_Loss_67.5y!I60</f>
        <v>0</v>
      </c>
      <c r="I60" s="247">
        <f>Debug1!J70-W_Loss_67.5y!J60</f>
        <v>0</v>
      </c>
      <c r="J60" s="247">
        <f>Debug1!K70-W_Loss_67.5y!K60</f>
        <v>0</v>
      </c>
      <c r="K60" s="247">
        <f>Debug1!L70-W_Loss_67.5y!L60</f>
        <v>0</v>
      </c>
      <c r="L60" s="247">
        <f>Debug1!M70-W_Loss_67.5y!M60</f>
        <v>0</v>
      </c>
      <c r="M60" s="247">
        <f>Debug1!N70-W_Loss_67.5y!N60</f>
        <v>0</v>
      </c>
      <c r="N60" s="247">
        <f>Debug1!O70-W_Loss_67.5y!O60</f>
        <v>0</v>
      </c>
      <c r="O60" s="247">
        <f>Debug1!P70-W_Loss_67.5y!P60</f>
        <v>0</v>
      </c>
      <c r="P60" s="247">
        <f>Debug1!Q70-W_Loss_67.5y!Q60</f>
        <v>0</v>
      </c>
      <c r="Q60" s="247">
        <f>Debug1!R70-W_Loss_67.5y!R60</f>
        <v>0</v>
      </c>
      <c r="R60" s="247">
        <f>Debug1!S70-W_Loss_67.5y!S60</f>
        <v>0</v>
      </c>
      <c r="S60" s="247">
        <f>Debug1!T70-W_Loss_67.5y!T60</f>
        <v>0</v>
      </c>
      <c r="T60" s="247">
        <f>Debug1!U70-W_Loss_67.5y!U60</f>
        <v>0</v>
      </c>
      <c r="U60" s="247">
        <f>Debug1!V70-W_Loss_67.5y!V60</f>
        <v>0</v>
      </c>
      <c r="V60" s="247">
        <f>Debug1!W70-W_Loss_67.5y!W60</f>
        <v>0</v>
      </c>
      <c r="W60" s="247">
        <f>Debug1!X70-W_Loss_67.5y!X60</f>
        <v>0</v>
      </c>
      <c r="X60" s="247">
        <f>Debug1!Y70-W_Loss_67.5y!Y60</f>
        <v>0</v>
      </c>
      <c r="Y60" s="247">
        <f>Debug1!Z70-W_Loss_67.5y!Z60</f>
        <v>0</v>
      </c>
      <c r="Z60" s="247">
        <f>Debug1!AA70-W_Loss_67.5y!AA60</f>
        <v>0</v>
      </c>
      <c r="AA60" s="247">
        <f>Debug1!AB70-W_Loss_67.5y!AB60</f>
        <v>0</v>
      </c>
      <c r="AB60" s="247">
        <f>Debug1!AC70-W_Loss_67.5y!AC60</f>
        <v>0</v>
      </c>
      <c r="AC60" s="247">
        <f>Debug1!AD70-W_Loss_67.5y!AD60</f>
        <v>0</v>
      </c>
      <c r="AD60" s="247">
        <f>Debug1!AE70-W_Loss_67.5y!AE60</f>
        <v>0</v>
      </c>
      <c r="AE60" s="247">
        <f>Debug1!AF70-W_Loss_67.5y!AF60</f>
        <v>0</v>
      </c>
      <c r="AF60" s="247">
        <f>Debug1!AG70-W_Loss_32.5y!AG60</f>
        <v>0</v>
      </c>
      <c r="AG60" s="247">
        <f>Debug1!AH70-W_Loss_32.5y!AH60</f>
        <v>0</v>
      </c>
      <c r="AH60" s="247">
        <f>Debug1!AI70-W_Loss_32.5y!AI60</f>
        <v>0</v>
      </c>
    </row>
    <row r="61" spans="1:34" x14ac:dyDescent="0.15">
      <c r="A61" s="247">
        <f>Debug1!B71-W_Loss_67.5y!B61</f>
        <v>0</v>
      </c>
      <c r="B61" s="247">
        <f>Debug1!C71-W_Loss_67.5y!C61</f>
        <v>0</v>
      </c>
      <c r="C61" s="247">
        <f>Debug1!D71-W_Loss_67.5y!D61</f>
        <v>0</v>
      </c>
      <c r="D61" s="247">
        <f>Debug1!E71-W_Loss_67.5y!E61</f>
        <v>0</v>
      </c>
      <c r="E61" s="247">
        <f>Debug1!F71-W_Loss_67.5y!F61</f>
        <v>0</v>
      </c>
      <c r="F61" s="247">
        <f>Debug1!G71-W_Loss_67.5y!G61</f>
        <v>0</v>
      </c>
      <c r="G61" s="247">
        <f>Debug1!H71-W_Loss_67.5y!H61</f>
        <v>0</v>
      </c>
      <c r="H61" s="247">
        <f>Debug1!I71-W_Loss_67.5y!I61</f>
        <v>0</v>
      </c>
      <c r="I61" s="247">
        <f>Debug1!J71-W_Loss_67.5y!J61</f>
        <v>0</v>
      </c>
      <c r="J61" s="247">
        <f>Debug1!K71-W_Loss_67.5y!K61</f>
        <v>0</v>
      </c>
      <c r="K61" s="247">
        <f>Debug1!L71-W_Loss_67.5y!L61</f>
        <v>0</v>
      </c>
      <c r="L61" s="247">
        <f>Debug1!M71-W_Loss_67.5y!M61</f>
        <v>0</v>
      </c>
      <c r="M61" s="247">
        <f>Debug1!N71-W_Loss_67.5y!N61</f>
        <v>0</v>
      </c>
      <c r="N61" s="247">
        <f>Debug1!O71-W_Loss_67.5y!O61</f>
        <v>0</v>
      </c>
      <c r="O61" s="247">
        <f>Debug1!P71-W_Loss_67.5y!P61</f>
        <v>0</v>
      </c>
      <c r="P61" s="247">
        <f>Debug1!Q71-W_Loss_67.5y!Q61</f>
        <v>0</v>
      </c>
      <c r="Q61" s="247">
        <f>Debug1!R71-W_Loss_67.5y!R61</f>
        <v>0</v>
      </c>
      <c r="R61" s="247">
        <f>Debug1!S71-W_Loss_67.5y!S61</f>
        <v>0</v>
      </c>
      <c r="S61" s="247">
        <f>Debug1!T71-W_Loss_67.5y!T61</f>
        <v>0</v>
      </c>
      <c r="T61" s="247">
        <f>Debug1!U71-W_Loss_67.5y!U61</f>
        <v>0</v>
      </c>
      <c r="U61" s="247">
        <f>Debug1!V71-W_Loss_67.5y!V61</f>
        <v>0</v>
      </c>
      <c r="V61" s="247">
        <f>Debug1!W71-W_Loss_67.5y!W61</f>
        <v>0</v>
      </c>
      <c r="W61" s="247">
        <f>Debug1!X71-W_Loss_67.5y!X61</f>
        <v>0</v>
      </c>
      <c r="X61" s="247">
        <f>Debug1!Y71-W_Loss_67.5y!Y61</f>
        <v>0</v>
      </c>
      <c r="Y61" s="247">
        <f>Debug1!Z71-W_Loss_67.5y!Z61</f>
        <v>0</v>
      </c>
      <c r="Z61" s="247">
        <f>Debug1!AA71-W_Loss_67.5y!AA61</f>
        <v>0</v>
      </c>
      <c r="AA61" s="247">
        <f>Debug1!AB71-W_Loss_67.5y!AB61</f>
        <v>0</v>
      </c>
      <c r="AB61" s="247">
        <f>Debug1!AC71-W_Loss_67.5y!AC61</f>
        <v>0</v>
      </c>
      <c r="AC61" s="247">
        <f>Debug1!AD71-W_Loss_67.5y!AD61</f>
        <v>0</v>
      </c>
      <c r="AD61" s="247">
        <f>Debug1!AE71-W_Loss_67.5y!AE61</f>
        <v>0</v>
      </c>
      <c r="AE61" s="247">
        <f>Debug1!AF71-W_Loss_67.5y!AF61</f>
        <v>0</v>
      </c>
      <c r="AF61" s="247">
        <f>Debug1!AG71-W_Loss_32.5y!AG61</f>
        <v>0</v>
      </c>
      <c r="AG61" s="247">
        <f>Debug1!AH71-W_Loss_32.5y!AH61</f>
        <v>0</v>
      </c>
      <c r="AH61" s="247">
        <f>Debug1!AI71-W_Loss_32.5y!AI61</f>
        <v>0</v>
      </c>
    </row>
    <row r="62" spans="1:34" x14ac:dyDescent="0.15">
      <c r="A62" s="247">
        <f>Debug1!B72-W_Loss_67.5y!B62</f>
        <v>0</v>
      </c>
      <c r="B62" s="247">
        <f>Debug1!C72-W_Loss_67.5y!C62</f>
        <v>0</v>
      </c>
      <c r="C62" s="247">
        <f>Debug1!D72-W_Loss_67.5y!D62</f>
        <v>0</v>
      </c>
      <c r="D62" s="247">
        <f>Debug1!E72-W_Loss_67.5y!E62</f>
        <v>0</v>
      </c>
      <c r="E62" s="247">
        <f>Debug1!F72-W_Loss_67.5y!F62</f>
        <v>0</v>
      </c>
      <c r="F62" s="247">
        <f>Debug1!G72-W_Loss_67.5y!G62</f>
        <v>0</v>
      </c>
      <c r="G62" s="247">
        <f>Debug1!H72-W_Loss_67.5y!H62</f>
        <v>0</v>
      </c>
      <c r="H62" s="247">
        <f>Debug1!I72-W_Loss_67.5y!I62</f>
        <v>0</v>
      </c>
      <c r="I62" s="247">
        <f>Debug1!J72-W_Loss_67.5y!J62</f>
        <v>0</v>
      </c>
      <c r="J62" s="247">
        <f>Debug1!K72-W_Loss_67.5y!K62</f>
        <v>0</v>
      </c>
      <c r="K62" s="247">
        <f>Debug1!L72-W_Loss_67.5y!L62</f>
        <v>0</v>
      </c>
      <c r="L62" s="247">
        <f>Debug1!M72-W_Loss_67.5y!M62</f>
        <v>0</v>
      </c>
      <c r="M62" s="247">
        <f>Debug1!N72-W_Loss_67.5y!N62</f>
        <v>0</v>
      </c>
      <c r="N62" s="247">
        <f>Debug1!O72-W_Loss_67.5y!O62</f>
        <v>0</v>
      </c>
      <c r="O62" s="247">
        <f>Debug1!P72-W_Loss_67.5y!P62</f>
        <v>0</v>
      </c>
      <c r="P62" s="247">
        <f>Debug1!Q72-W_Loss_67.5y!Q62</f>
        <v>0</v>
      </c>
      <c r="Q62" s="247">
        <f>Debug1!R72-W_Loss_67.5y!R62</f>
        <v>0</v>
      </c>
      <c r="R62" s="247">
        <f>Debug1!S72-W_Loss_67.5y!S62</f>
        <v>0</v>
      </c>
      <c r="S62" s="247">
        <f>Debug1!T72-W_Loss_67.5y!T62</f>
        <v>0</v>
      </c>
      <c r="T62" s="247">
        <f>Debug1!U72-W_Loss_67.5y!U62</f>
        <v>0</v>
      </c>
      <c r="U62" s="247">
        <f>Debug1!V72-W_Loss_67.5y!V62</f>
        <v>0</v>
      </c>
      <c r="V62" s="247">
        <f>Debug1!W72-W_Loss_67.5y!W62</f>
        <v>0</v>
      </c>
      <c r="W62" s="247">
        <f>Debug1!X72-W_Loss_67.5y!X62</f>
        <v>0</v>
      </c>
      <c r="X62" s="247">
        <f>Debug1!Y72-W_Loss_67.5y!Y62</f>
        <v>0</v>
      </c>
      <c r="Y62" s="247">
        <f>Debug1!Z72-W_Loss_67.5y!Z62</f>
        <v>0</v>
      </c>
      <c r="Z62" s="247">
        <f>Debug1!AA72-W_Loss_67.5y!AA62</f>
        <v>0</v>
      </c>
      <c r="AA62" s="247">
        <f>Debug1!AB72-W_Loss_67.5y!AB62</f>
        <v>0</v>
      </c>
      <c r="AB62" s="247">
        <f>Debug1!AC72-W_Loss_67.5y!AC62</f>
        <v>0</v>
      </c>
      <c r="AC62" s="247">
        <f>Debug1!AD72-W_Loss_67.5y!AD62</f>
        <v>0</v>
      </c>
      <c r="AD62" s="247">
        <f>Debug1!AE72-W_Loss_67.5y!AE62</f>
        <v>0</v>
      </c>
      <c r="AE62" s="247">
        <f>Debug1!AF72-W_Loss_67.5y!AF62</f>
        <v>0</v>
      </c>
      <c r="AF62" s="247">
        <f>Debug1!AG72-W_Loss_32.5y!AG62</f>
        <v>0</v>
      </c>
      <c r="AG62" s="247">
        <f>Debug1!AH72-W_Loss_32.5y!AH62</f>
        <v>0</v>
      </c>
      <c r="AH62" s="247">
        <f>Debug1!AI72-W_Loss_32.5y!AI62</f>
        <v>0</v>
      </c>
    </row>
    <row r="63" spans="1:34" x14ac:dyDescent="0.15">
      <c r="A63" s="247">
        <f>Debug1!B73-W_Loss_67.5y!B63</f>
        <v>0</v>
      </c>
      <c r="B63" s="247">
        <f>Debug1!C73-W_Loss_67.5y!C63</f>
        <v>0</v>
      </c>
      <c r="C63" s="247">
        <f>Debug1!D73-W_Loss_67.5y!D63</f>
        <v>0</v>
      </c>
      <c r="D63" s="247">
        <f>Debug1!E73-W_Loss_67.5y!E63</f>
        <v>0</v>
      </c>
      <c r="E63" s="247">
        <f>Debug1!F73-W_Loss_67.5y!F63</f>
        <v>0</v>
      </c>
      <c r="F63" s="247">
        <f>Debug1!G73-W_Loss_67.5y!G63</f>
        <v>0</v>
      </c>
      <c r="G63" s="247">
        <f>Debug1!H73-W_Loss_67.5y!H63</f>
        <v>0</v>
      </c>
      <c r="H63" s="247">
        <f>Debug1!I73-W_Loss_67.5y!I63</f>
        <v>0</v>
      </c>
      <c r="I63" s="247">
        <f>Debug1!J73-W_Loss_67.5y!J63</f>
        <v>0</v>
      </c>
      <c r="J63" s="247">
        <f>Debug1!K73-W_Loss_67.5y!K63</f>
        <v>0</v>
      </c>
      <c r="K63" s="247">
        <f>Debug1!L73-W_Loss_67.5y!L63</f>
        <v>1.3096723705530167E-10</v>
      </c>
      <c r="L63" s="247">
        <f>Debug1!M73-W_Loss_67.5y!M63</f>
        <v>0</v>
      </c>
      <c r="M63" s="247">
        <f>Debug1!N73-W_Loss_67.5y!N63</f>
        <v>0</v>
      </c>
      <c r="N63" s="247">
        <f>Debug1!O73-W_Loss_67.5y!O63</f>
        <v>0</v>
      </c>
      <c r="O63" s="247">
        <f>Debug1!P73-W_Loss_67.5y!P63</f>
        <v>0</v>
      </c>
      <c r="P63" s="247">
        <f>Debug1!Q73-W_Loss_67.5y!Q63</f>
        <v>0</v>
      </c>
      <c r="Q63" s="247">
        <f>Debug1!R73-W_Loss_67.5y!R63</f>
        <v>0</v>
      </c>
      <c r="R63" s="247">
        <f>Debug1!S73-W_Loss_67.5y!S63</f>
        <v>0</v>
      </c>
      <c r="S63" s="247">
        <f>Debug1!T73-W_Loss_67.5y!T63</f>
        <v>0</v>
      </c>
      <c r="T63" s="247">
        <f>Debug1!U73-W_Loss_67.5y!U63</f>
        <v>0</v>
      </c>
      <c r="U63" s="247">
        <f>Debug1!V73-W_Loss_67.5y!V63</f>
        <v>0</v>
      </c>
      <c r="V63" s="247">
        <f>Debug1!W73-W_Loss_67.5y!W63</f>
        <v>0</v>
      </c>
      <c r="W63" s="247">
        <f>Debug1!X73-W_Loss_67.5y!X63</f>
        <v>0</v>
      </c>
      <c r="X63" s="247">
        <f>Debug1!Y73-W_Loss_67.5y!Y63</f>
        <v>0</v>
      </c>
      <c r="Y63" s="247">
        <f>Debug1!Z73-W_Loss_67.5y!Z63</f>
        <v>0</v>
      </c>
      <c r="Z63" s="247">
        <f>Debug1!AA73-W_Loss_67.5y!AA63</f>
        <v>0</v>
      </c>
      <c r="AA63" s="247">
        <f>Debug1!AB73-W_Loss_67.5y!AB63</f>
        <v>0</v>
      </c>
      <c r="AB63" s="247">
        <f>Debug1!AC73-W_Loss_67.5y!AC63</f>
        <v>0</v>
      </c>
      <c r="AC63" s="247">
        <f>Debug1!AD73-W_Loss_67.5y!AD63</f>
        <v>0</v>
      </c>
      <c r="AD63" s="247">
        <f>Debug1!AE73-W_Loss_67.5y!AE63</f>
        <v>0</v>
      </c>
      <c r="AE63" s="247">
        <f>Debug1!AF73-W_Loss_67.5y!AF63</f>
        <v>0</v>
      </c>
      <c r="AF63" s="247">
        <f>Debug1!AG73-W_Loss_32.5y!AG63</f>
        <v>0</v>
      </c>
      <c r="AG63" s="247">
        <f>Debug1!AH73-W_Loss_32.5y!AH63</f>
        <v>0</v>
      </c>
      <c r="AH63" s="247">
        <f>Debug1!AI73-W_Loss_32.5y!AI63</f>
        <v>0</v>
      </c>
    </row>
    <row r="64" spans="1:34" x14ac:dyDescent="0.15">
      <c r="A64" s="247">
        <f>Debug1!B74-W_Loss_67.5y!B64</f>
        <v>0</v>
      </c>
      <c r="B64" s="247">
        <f>Debug1!C74-W_Loss_67.5y!C64</f>
        <v>0</v>
      </c>
      <c r="C64" s="247">
        <f>Debug1!D74-W_Loss_67.5y!D64</f>
        <v>0</v>
      </c>
      <c r="D64" s="247">
        <f>Debug1!E74-W_Loss_67.5y!E64</f>
        <v>0</v>
      </c>
      <c r="E64" s="247">
        <f>Debug1!F74-W_Loss_67.5y!F64</f>
        <v>0</v>
      </c>
      <c r="F64" s="247">
        <f>Debug1!G74-W_Loss_67.5y!G64</f>
        <v>0</v>
      </c>
      <c r="G64" s="247">
        <f>Debug1!H74-W_Loss_67.5y!H64</f>
        <v>0</v>
      </c>
      <c r="H64" s="247">
        <f>Debug1!I74-W_Loss_67.5y!I64</f>
        <v>0</v>
      </c>
      <c r="I64" s="247">
        <f>Debug1!J74-W_Loss_67.5y!J64</f>
        <v>0</v>
      </c>
      <c r="J64" s="247">
        <f>Debug1!K74-W_Loss_67.5y!K64</f>
        <v>0</v>
      </c>
      <c r="K64" s="247">
        <f>Debug1!L74-W_Loss_67.5y!L64</f>
        <v>1.3096723705530167E-10</v>
      </c>
      <c r="L64" s="247">
        <f>Debug1!M74-W_Loss_67.5y!M64</f>
        <v>0</v>
      </c>
      <c r="M64" s="247">
        <f>Debug1!N74-W_Loss_67.5y!N64</f>
        <v>0</v>
      </c>
      <c r="N64" s="247">
        <f>Debug1!O74-W_Loss_67.5y!O64</f>
        <v>0</v>
      </c>
      <c r="O64" s="247">
        <f>Debug1!P74-W_Loss_67.5y!P64</f>
        <v>0</v>
      </c>
      <c r="P64" s="247">
        <f>Debug1!Q74-W_Loss_67.5y!Q64</f>
        <v>0</v>
      </c>
      <c r="Q64" s="247">
        <f>Debug1!R74-W_Loss_67.5y!R64</f>
        <v>0</v>
      </c>
      <c r="R64" s="247">
        <f>Debug1!S74-W_Loss_67.5y!S64</f>
        <v>0</v>
      </c>
      <c r="S64" s="247">
        <f>Debug1!T74-W_Loss_67.5y!T64</f>
        <v>0</v>
      </c>
      <c r="T64" s="247">
        <f>Debug1!U74-W_Loss_67.5y!U64</f>
        <v>0</v>
      </c>
      <c r="U64" s="247">
        <f>Debug1!V74-W_Loss_67.5y!V64</f>
        <v>0</v>
      </c>
      <c r="V64" s="247">
        <f>Debug1!W74-W_Loss_67.5y!W64</f>
        <v>0</v>
      </c>
      <c r="W64" s="247">
        <f>Debug1!X74-W_Loss_67.5y!X64</f>
        <v>0</v>
      </c>
      <c r="X64" s="247">
        <f>Debug1!Y74-W_Loss_67.5y!Y64</f>
        <v>0</v>
      </c>
      <c r="Y64" s="247">
        <f>Debug1!Z74-W_Loss_67.5y!Z64</f>
        <v>0</v>
      </c>
      <c r="Z64" s="247">
        <f>Debug1!AA74-W_Loss_67.5y!AA64</f>
        <v>0</v>
      </c>
      <c r="AA64" s="247">
        <f>Debug1!AB74-W_Loss_67.5y!AB64</f>
        <v>0</v>
      </c>
      <c r="AB64" s="247">
        <f>Debug1!AC74-W_Loss_67.5y!AC64</f>
        <v>0</v>
      </c>
      <c r="AC64" s="247">
        <f>Debug1!AD74-W_Loss_67.5y!AD64</f>
        <v>0</v>
      </c>
      <c r="AD64" s="247">
        <f>Debug1!AE74-W_Loss_67.5y!AE64</f>
        <v>0</v>
      </c>
      <c r="AE64" s="247">
        <f>Debug1!AF74-W_Loss_67.5y!AF64</f>
        <v>0</v>
      </c>
      <c r="AF64" s="247">
        <f>Debug1!AG74-W_Loss_32.5y!AG64</f>
        <v>0</v>
      </c>
      <c r="AG64" s="247">
        <f>Debug1!AH74-W_Loss_32.5y!AH64</f>
        <v>0</v>
      </c>
      <c r="AH64" s="247">
        <f>Debug1!AI74-W_Loss_32.5y!AI64</f>
        <v>0</v>
      </c>
    </row>
    <row r="65" spans="1:34" x14ac:dyDescent="0.15">
      <c r="A65" s="247">
        <f>Debug1!B75-W_Loss_67.5y!B65</f>
        <v>0</v>
      </c>
      <c r="B65" s="247">
        <f>Debug1!C75-W_Loss_67.5y!C65</f>
        <v>0</v>
      </c>
      <c r="C65" s="247">
        <f>Debug1!D75-W_Loss_67.5y!D65</f>
        <v>0</v>
      </c>
      <c r="D65" s="247">
        <f>Debug1!E75-W_Loss_67.5y!E65</f>
        <v>0</v>
      </c>
      <c r="E65" s="247">
        <f>Debug1!F75-W_Loss_67.5y!F65</f>
        <v>0</v>
      </c>
      <c r="F65" s="247">
        <f>Debug1!G75-W_Loss_67.5y!G65</f>
        <v>0</v>
      </c>
      <c r="G65" s="247">
        <f>Debug1!H75-W_Loss_67.5y!H65</f>
        <v>0</v>
      </c>
      <c r="H65" s="247">
        <f>Debug1!I75-W_Loss_67.5y!I65</f>
        <v>0</v>
      </c>
      <c r="I65" s="247">
        <f>Debug1!J75-W_Loss_67.5y!J65</f>
        <v>0</v>
      </c>
      <c r="J65" s="247">
        <f>Debug1!K75-W_Loss_67.5y!K65</f>
        <v>0</v>
      </c>
      <c r="K65" s="247">
        <f>Debug1!L75-W_Loss_67.5y!L65</f>
        <v>1.3096723705530167E-10</v>
      </c>
      <c r="L65" s="247">
        <f>Debug1!M75-W_Loss_67.5y!M65</f>
        <v>0</v>
      </c>
      <c r="M65" s="247">
        <f>Debug1!N75-W_Loss_67.5y!N65</f>
        <v>0</v>
      </c>
      <c r="N65" s="247">
        <f>Debug1!O75-W_Loss_67.5y!O65</f>
        <v>0</v>
      </c>
      <c r="O65" s="247">
        <f>Debug1!P75-W_Loss_67.5y!P65</f>
        <v>0</v>
      </c>
      <c r="P65" s="247">
        <f>Debug1!Q75-W_Loss_67.5y!Q65</f>
        <v>0</v>
      </c>
      <c r="Q65" s="247">
        <f>Debug1!R75-W_Loss_67.5y!R65</f>
        <v>0</v>
      </c>
      <c r="R65" s="247">
        <f>Debug1!S75-W_Loss_67.5y!S65</f>
        <v>0</v>
      </c>
      <c r="S65" s="247">
        <f>Debug1!T75-W_Loss_67.5y!T65</f>
        <v>0</v>
      </c>
      <c r="T65" s="247">
        <f>Debug1!U75-W_Loss_67.5y!U65</f>
        <v>0</v>
      </c>
      <c r="U65" s="247">
        <f>Debug1!V75-W_Loss_67.5y!V65</f>
        <v>0</v>
      </c>
      <c r="V65" s="247">
        <f>Debug1!W75-W_Loss_67.5y!W65</f>
        <v>0</v>
      </c>
      <c r="W65" s="247">
        <f>Debug1!X75-W_Loss_67.5y!X65</f>
        <v>0</v>
      </c>
      <c r="X65" s="247">
        <f>Debug1!Y75-W_Loss_67.5y!Y65</f>
        <v>0</v>
      </c>
      <c r="Y65" s="247">
        <f>Debug1!Z75-W_Loss_67.5y!Z65</f>
        <v>0</v>
      </c>
      <c r="Z65" s="247">
        <f>Debug1!AA75-W_Loss_67.5y!AA65</f>
        <v>0</v>
      </c>
      <c r="AA65" s="247">
        <f>Debug1!AB75-W_Loss_67.5y!AB65</f>
        <v>0</v>
      </c>
      <c r="AB65" s="247">
        <f>Debug1!AC75-W_Loss_67.5y!AC65</f>
        <v>0</v>
      </c>
      <c r="AC65" s="247">
        <f>Debug1!AD75-W_Loss_67.5y!AD65</f>
        <v>0</v>
      </c>
      <c r="AD65" s="247">
        <f>Debug1!AE75-W_Loss_67.5y!AE65</f>
        <v>0</v>
      </c>
      <c r="AE65" s="247">
        <f>Debug1!AF75-W_Loss_67.5y!AF65</f>
        <v>0</v>
      </c>
      <c r="AF65" s="247">
        <f>Debug1!AG75-W_Loss_32.5y!AG65</f>
        <v>0</v>
      </c>
      <c r="AG65" s="247">
        <f>Debug1!AH75-W_Loss_32.5y!AH65</f>
        <v>0</v>
      </c>
      <c r="AH65" s="247">
        <f>Debug1!AI75-W_Loss_32.5y!AI65</f>
        <v>0</v>
      </c>
    </row>
    <row r="66" spans="1:34" x14ac:dyDescent="0.15">
      <c r="A66" s="247">
        <f>Debug1!B76-W_Loss_67.5y!B66</f>
        <v>0</v>
      </c>
      <c r="B66" s="247">
        <f>Debug1!C76-W_Loss_67.5y!C66</f>
        <v>0</v>
      </c>
      <c r="C66" s="247">
        <f>Debug1!D76-W_Loss_67.5y!D66</f>
        <v>0</v>
      </c>
      <c r="D66" s="247">
        <f>Debug1!E76-W_Loss_67.5y!E66</f>
        <v>0</v>
      </c>
      <c r="E66" s="247">
        <f>Debug1!F76-W_Loss_67.5y!F66</f>
        <v>0</v>
      </c>
      <c r="F66" s="247">
        <f>Debug1!G76-W_Loss_67.5y!G66</f>
        <v>0</v>
      </c>
      <c r="G66" s="247">
        <f>Debug1!H76-W_Loss_67.5y!H66</f>
        <v>0</v>
      </c>
      <c r="H66" s="247">
        <f>Debug1!I76-W_Loss_67.5y!I66</f>
        <v>0</v>
      </c>
      <c r="I66" s="247">
        <f>Debug1!J76-W_Loss_67.5y!J66</f>
        <v>0</v>
      </c>
      <c r="J66" s="247">
        <f>Debug1!K76-W_Loss_67.5y!K66</f>
        <v>0</v>
      </c>
      <c r="K66" s="247">
        <f>Debug1!L76-W_Loss_67.5y!L66</f>
        <v>1.3096723705530167E-10</v>
      </c>
      <c r="L66" s="247">
        <f>Debug1!M76-W_Loss_67.5y!M66</f>
        <v>0</v>
      </c>
      <c r="M66" s="247">
        <f>Debug1!N76-W_Loss_67.5y!N66</f>
        <v>0</v>
      </c>
      <c r="N66" s="247">
        <f>Debug1!O76-W_Loss_67.5y!O66</f>
        <v>0</v>
      </c>
      <c r="O66" s="247">
        <f>Debug1!P76-W_Loss_67.5y!P66</f>
        <v>0</v>
      </c>
      <c r="P66" s="247">
        <f>Debug1!Q76-W_Loss_67.5y!Q66</f>
        <v>0</v>
      </c>
      <c r="Q66" s="247">
        <f>Debug1!R76-W_Loss_67.5y!R66</f>
        <v>0</v>
      </c>
      <c r="R66" s="247">
        <f>Debug1!S76-W_Loss_67.5y!S66</f>
        <v>0</v>
      </c>
      <c r="S66" s="247">
        <f>Debug1!T76-W_Loss_67.5y!T66</f>
        <v>0</v>
      </c>
      <c r="T66" s="247">
        <f>Debug1!U76-W_Loss_67.5y!U66</f>
        <v>0</v>
      </c>
      <c r="U66" s="247">
        <f>Debug1!V76-W_Loss_67.5y!V66</f>
        <v>0</v>
      </c>
      <c r="V66" s="247">
        <f>Debug1!W76-W_Loss_67.5y!W66</f>
        <v>0</v>
      </c>
      <c r="W66" s="247">
        <f>Debug1!X76-W_Loss_67.5y!X66</f>
        <v>0</v>
      </c>
      <c r="X66" s="247">
        <f>Debug1!Y76-W_Loss_67.5y!Y66</f>
        <v>0</v>
      </c>
      <c r="Y66" s="247">
        <f>Debug1!Z76-W_Loss_67.5y!Z66</f>
        <v>0</v>
      </c>
      <c r="Z66" s="247">
        <f>Debug1!AA76-W_Loss_67.5y!AA66</f>
        <v>0</v>
      </c>
      <c r="AA66" s="247">
        <f>Debug1!AB76-W_Loss_67.5y!AB66</f>
        <v>0</v>
      </c>
      <c r="AB66" s="247">
        <f>Debug1!AC76-W_Loss_67.5y!AC66</f>
        <v>0</v>
      </c>
      <c r="AC66" s="247">
        <f>Debug1!AD76-W_Loss_67.5y!AD66</f>
        <v>0</v>
      </c>
      <c r="AD66" s="247">
        <f>Debug1!AE76-W_Loss_67.5y!AE66</f>
        <v>0</v>
      </c>
      <c r="AE66" s="247">
        <f>Debug1!AF76-W_Loss_67.5y!AF66</f>
        <v>0</v>
      </c>
      <c r="AF66" s="247">
        <f>Debug1!AG76-W_Loss_32.5y!AG66</f>
        <v>0</v>
      </c>
      <c r="AG66" s="247">
        <f>Debug1!AH76-W_Loss_32.5y!AH66</f>
        <v>0</v>
      </c>
      <c r="AH66" s="247">
        <f>Debug1!AI76-W_Loss_32.5y!AI66</f>
        <v>0</v>
      </c>
    </row>
    <row r="67" spans="1:34" x14ac:dyDescent="0.15">
      <c r="A67" s="247">
        <f>Debug1!B77-W_Loss_67.5y!B67</f>
        <v>0</v>
      </c>
      <c r="B67" s="247">
        <f>Debug1!C77-W_Loss_67.5y!C67</f>
        <v>0</v>
      </c>
      <c r="C67" s="247">
        <f>Debug1!D77-W_Loss_67.5y!D67</f>
        <v>0</v>
      </c>
      <c r="D67" s="247">
        <f>Debug1!E77-W_Loss_67.5y!E67</f>
        <v>0</v>
      </c>
      <c r="E67" s="247">
        <f>Debug1!F77-W_Loss_67.5y!F67</f>
        <v>0</v>
      </c>
      <c r="F67" s="247">
        <f>Debug1!G77-W_Loss_67.5y!G67</f>
        <v>0</v>
      </c>
      <c r="G67" s="247">
        <f>Debug1!H77-W_Loss_67.5y!H67</f>
        <v>0</v>
      </c>
      <c r="H67" s="247">
        <f>Debug1!I77-W_Loss_67.5y!I67</f>
        <v>0</v>
      </c>
      <c r="I67" s="247">
        <f>Debug1!J77-W_Loss_67.5y!J67</f>
        <v>0</v>
      </c>
      <c r="J67" s="247">
        <f>Debug1!K77-W_Loss_67.5y!K67</f>
        <v>0</v>
      </c>
      <c r="K67" s="247">
        <f>Debug1!L77-W_Loss_67.5y!L67</f>
        <v>1.3096723705530167E-10</v>
      </c>
      <c r="L67" s="247">
        <f>Debug1!M77-W_Loss_67.5y!M67</f>
        <v>0</v>
      </c>
      <c r="M67" s="247">
        <f>Debug1!N77-W_Loss_67.5y!N67</f>
        <v>0</v>
      </c>
      <c r="N67" s="247">
        <f>Debug1!O77-W_Loss_67.5y!O67</f>
        <v>0</v>
      </c>
      <c r="O67" s="247">
        <f>Debug1!P77-W_Loss_67.5y!P67</f>
        <v>0</v>
      </c>
      <c r="P67" s="247">
        <f>Debug1!Q77-W_Loss_67.5y!Q67</f>
        <v>0</v>
      </c>
      <c r="Q67" s="247">
        <f>Debug1!R77-W_Loss_67.5y!R67</f>
        <v>0</v>
      </c>
      <c r="R67" s="247">
        <f>Debug1!S77-W_Loss_67.5y!S67</f>
        <v>0</v>
      </c>
      <c r="S67" s="247">
        <f>Debug1!T77-W_Loss_67.5y!T67</f>
        <v>0</v>
      </c>
      <c r="T67" s="247">
        <f>Debug1!U77-W_Loss_67.5y!U67</f>
        <v>0</v>
      </c>
      <c r="U67" s="247">
        <f>Debug1!V77-W_Loss_67.5y!V67</f>
        <v>0</v>
      </c>
      <c r="V67" s="247">
        <f>Debug1!W77-W_Loss_67.5y!W67</f>
        <v>0</v>
      </c>
      <c r="W67" s="247">
        <f>Debug1!X77-W_Loss_67.5y!X67</f>
        <v>0</v>
      </c>
      <c r="X67" s="247">
        <f>Debug1!Y77-W_Loss_67.5y!Y67</f>
        <v>0</v>
      </c>
      <c r="Y67" s="247">
        <f>Debug1!Z77-W_Loss_67.5y!Z67</f>
        <v>0</v>
      </c>
      <c r="Z67" s="247">
        <f>Debug1!AA77-W_Loss_67.5y!AA67</f>
        <v>0</v>
      </c>
      <c r="AA67" s="247">
        <f>Debug1!AB77-W_Loss_67.5y!AB67</f>
        <v>0</v>
      </c>
      <c r="AB67" s="247">
        <f>Debug1!AC77-W_Loss_67.5y!AC67</f>
        <v>0</v>
      </c>
      <c r="AC67" s="247">
        <f>Debug1!AD77-W_Loss_67.5y!AD67</f>
        <v>0</v>
      </c>
      <c r="AD67" s="247">
        <f>Debug1!AE77-W_Loss_67.5y!AE67</f>
        <v>0</v>
      </c>
      <c r="AE67" s="247">
        <f>Debug1!AF77-W_Loss_67.5y!AF67</f>
        <v>0</v>
      </c>
      <c r="AF67" s="247">
        <f>Debug1!AG77-W_Loss_32.5y!AG67</f>
        <v>0</v>
      </c>
      <c r="AG67" s="247">
        <f>Debug1!AH77-W_Loss_32.5y!AH67</f>
        <v>0</v>
      </c>
      <c r="AH67" s="247">
        <f>Debug1!AI77-W_Loss_32.5y!AI67</f>
        <v>0</v>
      </c>
    </row>
    <row r="68" spans="1:34" x14ac:dyDescent="0.15">
      <c r="A68" s="247">
        <f>Debug1!B78-W_Loss_67.5y!B68</f>
        <v>0</v>
      </c>
      <c r="B68" s="247">
        <f>Debug1!C78-W_Loss_67.5y!C68</f>
        <v>0</v>
      </c>
      <c r="C68" s="247">
        <f>Debug1!D78-W_Loss_67.5y!D68</f>
        <v>0</v>
      </c>
      <c r="D68" s="247">
        <f>Debug1!E78-W_Loss_67.5y!E68</f>
        <v>0</v>
      </c>
      <c r="E68" s="247">
        <f>Debug1!F78-W_Loss_67.5y!F68</f>
        <v>0</v>
      </c>
      <c r="F68" s="247">
        <f>Debug1!G78-W_Loss_67.5y!G68</f>
        <v>0</v>
      </c>
      <c r="G68" s="247">
        <f>Debug1!H78-W_Loss_67.5y!H68</f>
        <v>0</v>
      </c>
      <c r="H68" s="247">
        <f>Debug1!I78-W_Loss_67.5y!I68</f>
        <v>0</v>
      </c>
      <c r="I68" s="247">
        <f>Debug1!J78-W_Loss_67.5y!J68</f>
        <v>0</v>
      </c>
      <c r="J68" s="247">
        <f>Debug1!K78-W_Loss_67.5y!K68</f>
        <v>0</v>
      </c>
      <c r="K68" s="247">
        <f>Debug1!L78-W_Loss_67.5y!L68</f>
        <v>1.3096723705530167E-10</v>
      </c>
      <c r="L68" s="247">
        <f>Debug1!M78-W_Loss_67.5y!M68</f>
        <v>0</v>
      </c>
      <c r="M68" s="247">
        <f>Debug1!N78-W_Loss_67.5y!N68</f>
        <v>0</v>
      </c>
      <c r="N68" s="247">
        <f>Debug1!O78-W_Loss_67.5y!O68</f>
        <v>0</v>
      </c>
      <c r="O68" s="247">
        <f>Debug1!P78-W_Loss_67.5y!P68</f>
        <v>0</v>
      </c>
      <c r="P68" s="247">
        <f>Debug1!Q78-W_Loss_67.5y!Q68</f>
        <v>0</v>
      </c>
      <c r="Q68" s="247">
        <f>Debug1!R78-W_Loss_67.5y!R68</f>
        <v>0</v>
      </c>
      <c r="R68" s="247">
        <f>Debug1!S78-W_Loss_67.5y!S68</f>
        <v>0</v>
      </c>
      <c r="S68" s="247">
        <f>Debug1!T78-W_Loss_67.5y!T68</f>
        <v>0</v>
      </c>
      <c r="T68" s="247">
        <f>Debug1!U78-W_Loss_67.5y!U68</f>
        <v>0</v>
      </c>
      <c r="U68" s="247">
        <f>Debug1!V78-W_Loss_67.5y!V68</f>
        <v>0</v>
      </c>
      <c r="V68" s="247">
        <f>Debug1!W78-W_Loss_67.5y!W68</f>
        <v>0</v>
      </c>
      <c r="W68" s="247">
        <f>Debug1!X78-W_Loss_67.5y!X68</f>
        <v>0</v>
      </c>
      <c r="X68" s="247">
        <f>Debug1!Y78-W_Loss_67.5y!Y68</f>
        <v>0</v>
      </c>
      <c r="Y68" s="247">
        <f>Debug1!Z78-W_Loss_67.5y!Z68</f>
        <v>0</v>
      </c>
      <c r="Z68" s="247">
        <f>Debug1!AA78-W_Loss_67.5y!AA68</f>
        <v>0</v>
      </c>
      <c r="AA68" s="247">
        <f>Debug1!AB78-W_Loss_67.5y!AB68</f>
        <v>0</v>
      </c>
      <c r="AB68" s="247">
        <f>Debug1!AC78-W_Loss_67.5y!AC68</f>
        <v>0</v>
      </c>
      <c r="AC68" s="247">
        <f>Debug1!AD78-W_Loss_67.5y!AD68</f>
        <v>0</v>
      </c>
      <c r="AD68" s="247">
        <f>Debug1!AE78-W_Loss_67.5y!AE68</f>
        <v>0</v>
      </c>
      <c r="AE68" s="247">
        <f>Debug1!AF78-W_Loss_67.5y!AF68</f>
        <v>0</v>
      </c>
      <c r="AF68" s="247">
        <f>Debug1!AG78-W_Loss_32.5y!AG68</f>
        <v>0</v>
      </c>
      <c r="AG68" s="247">
        <f>Debug1!AH78-W_Loss_32.5y!AH68</f>
        <v>0</v>
      </c>
      <c r="AH68" s="247">
        <f>Debug1!AI78-W_Loss_32.5y!AI68</f>
        <v>0</v>
      </c>
    </row>
    <row r="69" spans="1:34" x14ac:dyDescent="0.15">
      <c r="A69" s="247">
        <f>Debug1!B79-W_Loss_67.5y!B69</f>
        <v>0</v>
      </c>
      <c r="B69" s="247">
        <f>Debug1!C79-W_Loss_67.5y!C69</f>
        <v>0</v>
      </c>
      <c r="C69" s="247">
        <f>Debug1!D79-W_Loss_67.5y!D69</f>
        <v>0</v>
      </c>
      <c r="D69" s="247">
        <f>Debug1!E79-W_Loss_67.5y!E69</f>
        <v>0</v>
      </c>
      <c r="E69" s="247">
        <f>Debug1!F79-W_Loss_67.5y!F69</f>
        <v>0</v>
      </c>
      <c r="F69" s="247">
        <f>Debug1!G79-W_Loss_67.5y!G69</f>
        <v>0</v>
      </c>
      <c r="G69" s="247">
        <f>Debug1!H79-W_Loss_67.5y!H69</f>
        <v>0</v>
      </c>
      <c r="H69" s="247">
        <f>Debug1!I79-W_Loss_67.5y!I69</f>
        <v>0</v>
      </c>
      <c r="I69" s="247">
        <f>Debug1!J79-W_Loss_67.5y!J69</f>
        <v>0</v>
      </c>
      <c r="J69" s="247">
        <f>Debug1!K79-W_Loss_67.5y!K69</f>
        <v>0</v>
      </c>
      <c r="K69" s="247">
        <f>Debug1!L79-W_Loss_67.5y!L69</f>
        <v>1.3096723705530167E-10</v>
      </c>
      <c r="L69" s="247">
        <f>Debug1!M79-W_Loss_67.5y!M69</f>
        <v>0</v>
      </c>
      <c r="M69" s="247">
        <f>Debug1!N79-W_Loss_67.5y!N69</f>
        <v>0</v>
      </c>
      <c r="N69" s="247">
        <f>Debug1!O79-W_Loss_67.5y!O69</f>
        <v>0</v>
      </c>
      <c r="O69" s="247">
        <f>Debug1!P79-W_Loss_67.5y!P69</f>
        <v>0</v>
      </c>
      <c r="P69" s="247">
        <f>Debug1!Q79-W_Loss_67.5y!Q69</f>
        <v>0</v>
      </c>
      <c r="Q69" s="247">
        <f>Debug1!R79-W_Loss_67.5y!R69</f>
        <v>0</v>
      </c>
      <c r="R69" s="247">
        <f>Debug1!S79-W_Loss_67.5y!S69</f>
        <v>0</v>
      </c>
      <c r="S69" s="247">
        <f>Debug1!T79-W_Loss_67.5y!T69</f>
        <v>0</v>
      </c>
      <c r="T69" s="247">
        <f>Debug1!U79-W_Loss_67.5y!U69</f>
        <v>0</v>
      </c>
      <c r="U69" s="247">
        <f>Debug1!V79-W_Loss_67.5y!V69</f>
        <v>0</v>
      </c>
      <c r="V69" s="247">
        <f>Debug1!W79-W_Loss_67.5y!W69</f>
        <v>0</v>
      </c>
      <c r="W69" s="247">
        <f>Debug1!X79-W_Loss_67.5y!X69</f>
        <v>0</v>
      </c>
      <c r="X69" s="247">
        <f>Debug1!Y79-W_Loss_67.5y!Y69</f>
        <v>0</v>
      </c>
      <c r="Y69" s="247">
        <f>Debug1!Z79-W_Loss_67.5y!Z69</f>
        <v>0</v>
      </c>
      <c r="Z69" s="247">
        <f>Debug1!AA79-W_Loss_67.5y!AA69</f>
        <v>0</v>
      </c>
      <c r="AA69" s="247">
        <f>Debug1!AB79-W_Loss_67.5y!AB69</f>
        <v>0</v>
      </c>
      <c r="AB69" s="247">
        <f>Debug1!AC79-W_Loss_67.5y!AC69</f>
        <v>0</v>
      </c>
      <c r="AC69" s="247">
        <f>Debug1!AD79-W_Loss_67.5y!AD69</f>
        <v>0</v>
      </c>
      <c r="AD69" s="247">
        <f>Debug1!AE79-W_Loss_67.5y!AE69</f>
        <v>0</v>
      </c>
      <c r="AE69" s="247">
        <f>Debug1!AF79-W_Loss_67.5y!AF69</f>
        <v>0</v>
      </c>
      <c r="AF69" s="247">
        <f>Debug1!AG79-W_Loss_32.5y!AG69</f>
        <v>0</v>
      </c>
      <c r="AG69" s="247">
        <f>Debug1!AH79-W_Loss_32.5y!AH69</f>
        <v>0</v>
      </c>
      <c r="AH69" s="247">
        <f>Debug1!AI79-W_Loss_32.5y!AI69</f>
        <v>0</v>
      </c>
    </row>
    <row r="70" spans="1:34" x14ac:dyDescent="0.15">
      <c r="A70" s="247">
        <f>Debug1!B80-W_Loss_67.5y!B70</f>
        <v>0</v>
      </c>
      <c r="B70" s="247">
        <f>Debug1!C80-W_Loss_67.5y!C70</f>
        <v>0</v>
      </c>
      <c r="C70" s="247">
        <f>Debug1!D80-W_Loss_67.5y!D70</f>
        <v>0</v>
      </c>
      <c r="D70" s="247">
        <f>Debug1!E80-W_Loss_67.5y!E70</f>
        <v>0</v>
      </c>
      <c r="E70" s="247">
        <f>Debug1!F80-W_Loss_67.5y!F70</f>
        <v>0</v>
      </c>
      <c r="F70" s="247">
        <f>Debug1!G80-W_Loss_67.5y!G70</f>
        <v>0</v>
      </c>
      <c r="G70" s="247">
        <f>Debug1!H80-W_Loss_67.5y!H70</f>
        <v>0</v>
      </c>
      <c r="H70" s="247">
        <f>Debug1!I80-W_Loss_67.5y!I70</f>
        <v>0</v>
      </c>
      <c r="I70" s="247">
        <f>Debug1!J80-W_Loss_67.5y!J70</f>
        <v>0</v>
      </c>
      <c r="J70" s="247">
        <f>Debug1!K80-W_Loss_67.5y!K70</f>
        <v>0</v>
      </c>
      <c r="K70" s="247">
        <f>Debug1!L80-W_Loss_67.5y!L70</f>
        <v>1.1641532182693481E-10</v>
      </c>
      <c r="L70" s="247">
        <f>Debug1!M80-W_Loss_67.5y!M70</f>
        <v>0</v>
      </c>
      <c r="M70" s="247">
        <f>Debug1!N80-W_Loss_67.5y!N70</f>
        <v>0</v>
      </c>
      <c r="N70" s="247">
        <f>Debug1!O80-W_Loss_67.5y!O70</f>
        <v>0</v>
      </c>
      <c r="O70" s="247">
        <f>Debug1!P80-W_Loss_67.5y!P70</f>
        <v>0</v>
      </c>
      <c r="P70" s="247">
        <f>Debug1!Q80-W_Loss_67.5y!Q70</f>
        <v>0</v>
      </c>
      <c r="Q70" s="247">
        <f>Debug1!R80-W_Loss_67.5y!R70</f>
        <v>0</v>
      </c>
      <c r="R70" s="247">
        <f>Debug1!S80-W_Loss_67.5y!S70</f>
        <v>0</v>
      </c>
      <c r="S70" s="247">
        <f>Debug1!T80-W_Loss_67.5y!T70</f>
        <v>0</v>
      </c>
      <c r="T70" s="247">
        <f>Debug1!U80-W_Loss_67.5y!U70</f>
        <v>0</v>
      </c>
      <c r="U70" s="247">
        <f>Debug1!V80-W_Loss_67.5y!V70</f>
        <v>0</v>
      </c>
      <c r="V70" s="247">
        <f>Debug1!W80-W_Loss_67.5y!W70</f>
        <v>0</v>
      </c>
      <c r="W70" s="247">
        <f>Debug1!X80-W_Loss_67.5y!X70</f>
        <v>0</v>
      </c>
      <c r="X70" s="247">
        <f>Debug1!Y80-W_Loss_67.5y!Y70</f>
        <v>0</v>
      </c>
      <c r="Y70" s="247">
        <f>Debug1!Z80-W_Loss_67.5y!Z70</f>
        <v>0</v>
      </c>
      <c r="Z70" s="247">
        <f>Debug1!AA80-W_Loss_67.5y!AA70</f>
        <v>0</v>
      </c>
      <c r="AA70" s="247">
        <f>Debug1!AB80-W_Loss_67.5y!AB70</f>
        <v>0</v>
      </c>
      <c r="AB70" s="247">
        <f>Debug1!AC80-W_Loss_67.5y!AC70</f>
        <v>0</v>
      </c>
      <c r="AC70" s="247">
        <f>Debug1!AD80-W_Loss_67.5y!AD70</f>
        <v>0</v>
      </c>
      <c r="AD70" s="247">
        <f>Debug1!AE80-W_Loss_67.5y!AE70</f>
        <v>0</v>
      </c>
      <c r="AE70" s="247">
        <f>Debug1!AF80-W_Loss_67.5y!AF70</f>
        <v>0</v>
      </c>
      <c r="AF70" s="247">
        <f>Debug1!AG80-W_Loss_32.5y!AG70</f>
        <v>0</v>
      </c>
      <c r="AG70" s="247">
        <f>Debug1!AH80-W_Loss_32.5y!AH70</f>
        <v>0</v>
      </c>
      <c r="AH70" s="247">
        <f>Debug1!AI80-W_Loss_32.5y!AI70</f>
        <v>0</v>
      </c>
    </row>
    <row r="71" spans="1:34" x14ac:dyDescent="0.15">
      <c r="A71" s="247">
        <f>Debug1!B81-W_Loss_67.5y!B71</f>
        <v>0</v>
      </c>
      <c r="B71" s="247">
        <f>Debug1!C81-W_Loss_67.5y!C71</f>
        <v>0</v>
      </c>
      <c r="C71" s="247">
        <f>Debug1!D81-W_Loss_67.5y!D71</f>
        <v>0</v>
      </c>
      <c r="D71" s="247">
        <f>Debug1!E81-W_Loss_67.5y!E71</f>
        <v>0</v>
      </c>
      <c r="E71" s="247">
        <f>Debug1!F81-W_Loss_67.5y!F71</f>
        <v>0</v>
      </c>
      <c r="F71" s="247">
        <f>Debug1!G81-W_Loss_67.5y!G71</f>
        <v>0</v>
      </c>
      <c r="G71" s="247">
        <f>Debug1!H81-W_Loss_67.5y!H71</f>
        <v>0</v>
      </c>
      <c r="H71" s="247">
        <f>Debug1!I81-W_Loss_67.5y!I71</f>
        <v>0</v>
      </c>
      <c r="I71" s="247">
        <f>Debug1!J81-W_Loss_67.5y!J71</f>
        <v>0</v>
      </c>
      <c r="J71" s="247">
        <f>Debug1!K81-W_Loss_67.5y!K71</f>
        <v>0</v>
      </c>
      <c r="K71" s="247">
        <f>Debug1!L81-W_Loss_67.5y!L71</f>
        <v>0</v>
      </c>
      <c r="L71" s="247">
        <f>Debug1!M81-W_Loss_67.5y!M71</f>
        <v>0</v>
      </c>
      <c r="M71" s="247">
        <f>Debug1!N81-W_Loss_67.5y!N71</f>
        <v>0</v>
      </c>
      <c r="N71" s="247">
        <f>Debug1!O81-W_Loss_67.5y!O71</f>
        <v>0</v>
      </c>
      <c r="O71" s="247">
        <f>Debug1!P81-W_Loss_67.5y!P71</f>
        <v>0</v>
      </c>
      <c r="P71" s="247">
        <f>Debug1!Q81-W_Loss_67.5y!Q71</f>
        <v>0</v>
      </c>
      <c r="Q71" s="247">
        <f>Debug1!R81-W_Loss_67.5y!R71</f>
        <v>0</v>
      </c>
      <c r="R71" s="247">
        <f>Debug1!S81-W_Loss_67.5y!S71</f>
        <v>0</v>
      </c>
      <c r="S71" s="247">
        <f>Debug1!T81-W_Loss_67.5y!T71</f>
        <v>0</v>
      </c>
      <c r="T71" s="247">
        <f>Debug1!U81-W_Loss_67.5y!U71</f>
        <v>0</v>
      </c>
      <c r="U71" s="247">
        <f>Debug1!V81-W_Loss_67.5y!V71</f>
        <v>0</v>
      </c>
      <c r="V71" s="247">
        <f>Debug1!W81-W_Loss_67.5y!W71</f>
        <v>0</v>
      </c>
      <c r="W71" s="247">
        <f>Debug1!X81-W_Loss_67.5y!X71</f>
        <v>0</v>
      </c>
      <c r="X71" s="247">
        <f>Debug1!Y81-W_Loss_67.5y!Y71</f>
        <v>0</v>
      </c>
      <c r="Y71" s="247">
        <f>Debug1!Z81-W_Loss_67.5y!Z71</f>
        <v>0</v>
      </c>
      <c r="Z71" s="247">
        <f>Debug1!AA81-W_Loss_67.5y!AA71</f>
        <v>0</v>
      </c>
      <c r="AA71" s="247">
        <f>Debug1!AB81-W_Loss_67.5y!AB71</f>
        <v>0</v>
      </c>
      <c r="AB71" s="247">
        <f>Debug1!AC81-W_Loss_67.5y!AC71</f>
        <v>0</v>
      </c>
      <c r="AC71" s="247">
        <f>Debug1!AD81-W_Loss_67.5y!AD71</f>
        <v>0</v>
      </c>
      <c r="AD71" s="247">
        <f>Debug1!AE81-W_Loss_67.5y!AE71</f>
        <v>0</v>
      </c>
      <c r="AE71" s="247">
        <f>Debug1!AF81-W_Loss_67.5y!AF71</f>
        <v>0</v>
      </c>
      <c r="AF71" s="247">
        <f>Debug1!AG81-W_Loss_32.5y!AG71</f>
        <v>0</v>
      </c>
      <c r="AG71" s="247">
        <f>Debug1!AH81-W_Loss_32.5y!AH71</f>
        <v>0</v>
      </c>
      <c r="AH71" s="247">
        <f>Debug1!AI81-W_Loss_32.5y!AI71</f>
        <v>0</v>
      </c>
    </row>
    <row r="72" spans="1:34" x14ac:dyDescent="0.15">
      <c r="A72" s="247">
        <f>Debug1!B82-W_Loss_67.5y!B72</f>
        <v>0</v>
      </c>
      <c r="B72" s="247">
        <f>Debug1!C82-W_Loss_67.5y!C72</f>
        <v>0</v>
      </c>
      <c r="C72" s="247">
        <f>Debug1!D82-W_Loss_67.5y!D72</f>
        <v>0</v>
      </c>
      <c r="D72" s="247">
        <f>Debug1!E82-W_Loss_67.5y!E72</f>
        <v>0</v>
      </c>
      <c r="E72" s="247">
        <f>Debug1!F82-W_Loss_67.5y!F72</f>
        <v>0</v>
      </c>
      <c r="F72" s="247">
        <f>Debug1!G82-W_Loss_67.5y!G72</f>
        <v>0</v>
      </c>
      <c r="G72" s="247">
        <f>Debug1!H82-W_Loss_67.5y!H72</f>
        <v>0</v>
      </c>
      <c r="H72" s="247">
        <f>Debug1!I82-W_Loss_67.5y!I72</f>
        <v>0</v>
      </c>
      <c r="I72" s="247">
        <f>Debug1!J82-W_Loss_67.5y!J72</f>
        <v>0</v>
      </c>
      <c r="J72" s="247">
        <f>Debug1!K82-W_Loss_67.5y!K72</f>
        <v>0</v>
      </c>
      <c r="K72" s="247">
        <f>Debug1!L82-W_Loss_67.5y!L72</f>
        <v>0</v>
      </c>
      <c r="L72" s="247">
        <f>Debug1!M82-W_Loss_67.5y!M72</f>
        <v>0</v>
      </c>
      <c r="M72" s="247">
        <f>Debug1!N82-W_Loss_67.5y!N72</f>
        <v>0</v>
      </c>
      <c r="N72" s="247">
        <f>Debug1!O82-W_Loss_67.5y!O72</f>
        <v>0</v>
      </c>
      <c r="O72" s="247">
        <f>Debug1!P82-W_Loss_67.5y!P72</f>
        <v>0</v>
      </c>
      <c r="P72" s="247">
        <f>Debug1!Q82-W_Loss_67.5y!Q72</f>
        <v>0</v>
      </c>
      <c r="Q72" s="247">
        <f>Debug1!R82-W_Loss_67.5y!R72</f>
        <v>0</v>
      </c>
      <c r="R72" s="247">
        <f>Debug1!S82-W_Loss_67.5y!S72</f>
        <v>0</v>
      </c>
      <c r="S72" s="247">
        <f>Debug1!T82-W_Loss_67.5y!T72</f>
        <v>0</v>
      </c>
      <c r="T72" s="247">
        <f>Debug1!U82-W_Loss_67.5y!U72</f>
        <v>0</v>
      </c>
      <c r="U72" s="247">
        <f>Debug1!V82-W_Loss_67.5y!V72</f>
        <v>0</v>
      </c>
      <c r="V72" s="247">
        <f>Debug1!W82-W_Loss_67.5y!W72</f>
        <v>0</v>
      </c>
      <c r="W72" s="247">
        <f>Debug1!X82-W_Loss_67.5y!X72</f>
        <v>0</v>
      </c>
      <c r="X72" s="247">
        <f>Debug1!Y82-W_Loss_67.5y!Y72</f>
        <v>0</v>
      </c>
      <c r="Y72" s="247">
        <f>Debug1!Z82-W_Loss_67.5y!Z72</f>
        <v>0</v>
      </c>
      <c r="Z72" s="247">
        <f>Debug1!AA82-W_Loss_67.5y!AA72</f>
        <v>0</v>
      </c>
      <c r="AA72" s="247">
        <f>Debug1!AB82-W_Loss_67.5y!AB72</f>
        <v>0</v>
      </c>
      <c r="AB72" s="247">
        <f>Debug1!AC82-W_Loss_67.5y!AC72</f>
        <v>0</v>
      </c>
      <c r="AC72" s="247">
        <f>Debug1!AD82-W_Loss_67.5y!AD72</f>
        <v>0</v>
      </c>
      <c r="AD72" s="247">
        <f>Debug1!AE82-W_Loss_67.5y!AE72</f>
        <v>0</v>
      </c>
      <c r="AE72" s="247">
        <f>Debug1!AF82-W_Loss_67.5y!AF72</f>
        <v>0</v>
      </c>
      <c r="AF72" s="247">
        <f>Debug1!AG82-W_Loss_32.5y!AG72</f>
        <v>0</v>
      </c>
      <c r="AG72" s="247">
        <f>Debug1!AH82-W_Loss_32.5y!AH72</f>
        <v>0</v>
      </c>
      <c r="AH72" s="247">
        <f>Debug1!AI82-W_Loss_32.5y!AI72</f>
        <v>0</v>
      </c>
    </row>
    <row r="73" spans="1:34" x14ac:dyDescent="0.15">
      <c r="A73" s="247">
        <f>Debug1!B83-W_Loss_67.5y!B73</f>
        <v>0</v>
      </c>
      <c r="B73" s="247">
        <f>Debug1!C83-W_Loss_67.5y!C73</f>
        <v>0</v>
      </c>
      <c r="C73" s="247">
        <f>Debug1!D83-W_Loss_67.5y!D73</f>
        <v>0</v>
      </c>
      <c r="D73" s="247">
        <f>Debug1!E83-W_Loss_67.5y!E73</f>
        <v>0</v>
      </c>
      <c r="E73" s="247">
        <f>Debug1!F83-W_Loss_67.5y!F73</f>
        <v>0</v>
      </c>
      <c r="F73" s="247">
        <f>Debug1!G83-W_Loss_67.5y!G73</f>
        <v>0</v>
      </c>
      <c r="G73" s="247">
        <f>Debug1!H83-W_Loss_67.5y!H73</f>
        <v>0</v>
      </c>
      <c r="H73" s="247">
        <f>Debug1!I83-W_Loss_67.5y!I73</f>
        <v>0</v>
      </c>
      <c r="I73" s="247">
        <f>Debug1!J83-W_Loss_67.5y!J73</f>
        <v>0</v>
      </c>
      <c r="J73" s="247">
        <f>Debug1!K83-W_Loss_67.5y!K73</f>
        <v>0</v>
      </c>
      <c r="K73" s="247">
        <f>Debug1!L83-W_Loss_67.5y!L73</f>
        <v>0</v>
      </c>
      <c r="L73" s="247">
        <f>Debug1!M83-W_Loss_67.5y!M73</f>
        <v>0</v>
      </c>
      <c r="M73" s="247">
        <f>Debug1!N83-W_Loss_67.5y!N73</f>
        <v>0</v>
      </c>
      <c r="N73" s="247">
        <f>Debug1!O83-W_Loss_67.5y!O73</f>
        <v>0</v>
      </c>
      <c r="O73" s="247">
        <f>Debug1!P83-W_Loss_67.5y!P73</f>
        <v>0</v>
      </c>
      <c r="P73" s="247">
        <f>Debug1!Q83-W_Loss_67.5y!Q73</f>
        <v>0</v>
      </c>
      <c r="Q73" s="247">
        <f>Debug1!R83-W_Loss_67.5y!R73</f>
        <v>0</v>
      </c>
      <c r="R73" s="247">
        <f>Debug1!S83-W_Loss_67.5y!S73</f>
        <v>0</v>
      </c>
      <c r="S73" s="247">
        <f>Debug1!T83-W_Loss_67.5y!T73</f>
        <v>0</v>
      </c>
      <c r="T73" s="247">
        <f>Debug1!U83-W_Loss_67.5y!U73</f>
        <v>0</v>
      </c>
      <c r="U73" s="247">
        <f>Debug1!V83-W_Loss_67.5y!V73</f>
        <v>0</v>
      </c>
      <c r="V73" s="247">
        <f>Debug1!W83-W_Loss_67.5y!W73</f>
        <v>0</v>
      </c>
      <c r="W73" s="247">
        <f>Debug1!X83-W_Loss_67.5y!X73</f>
        <v>0</v>
      </c>
      <c r="X73" s="247">
        <f>Debug1!Y83-W_Loss_67.5y!Y73</f>
        <v>0</v>
      </c>
      <c r="Y73" s="247">
        <f>Debug1!Z83-W_Loss_67.5y!Z73</f>
        <v>0</v>
      </c>
      <c r="Z73" s="247">
        <f>Debug1!AA83-W_Loss_67.5y!AA73</f>
        <v>0</v>
      </c>
      <c r="AA73" s="247">
        <f>Debug1!AB83-W_Loss_67.5y!AB73</f>
        <v>0</v>
      </c>
      <c r="AB73" s="247">
        <f>Debug1!AC83-W_Loss_67.5y!AC73</f>
        <v>0</v>
      </c>
      <c r="AC73" s="247">
        <f>Debug1!AD83-W_Loss_67.5y!AD73</f>
        <v>0</v>
      </c>
      <c r="AD73" s="247">
        <f>Debug1!AE83-W_Loss_67.5y!AE73</f>
        <v>0</v>
      </c>
      <c r="AE73" s="247">
        <f>Debug1!AF83-W_Loss_67.5y!AF73</f>
        <v>0</v>
      </c>
      <c r="AF73" s="247">
        <f>Debug1!AG83-W_Loss_32.5y!AG73</f>
        <v>0</v>
      </c>
      <c r="AG73" s="247">
        <f>Debug1!AH83-W_Loss_32.5y!AH73</f>
        <v>0</v>
      </c>
      <c r="AH73" s="247">
        <f>Debug1!AI83-W_Loss_32.5y!AI73</f>
        <v>0</v>
      </c>
    </row>
    <row r="74" spans="1:34" x14ac:dyDescent="0.15">
      <c r="A74" s="247">
        <f>Debug1!B84-W_Loss_67.5y!B74</f>
        <v>0</v>
      </c>
      <c r="B74" s="247">
        <f>Debug1!C84-W_Loss_67.5y!C74</f>
        <v>0</v>
      </c>
      <c r="C74" s="247">
        <f>Debug1!D84-W_Loss_67.5y!D74</f>
        <v>0</v>
      </c>
      <c r="D74" s="247">
        <f>Debug1!E84-W_Loss_67.5y!E74</f>
        <v>0</v>
      </c>
      <c r="E74" s="247">
        <f>Debug1!F84-W_Loss_67.5y!F74</f>
        <v>0</v>
      </c>
      <c r="F74" s="247">
        <f>Debug1!G84-W_Loss_67.5y!G74</f>
        <v>0</v>
      </c>
      <c r="G74" s="247">
        <f>Debug1!H84-W_Loss_67.5y!H74</f>
        <v>0</v>
      </c>
      <c r="H74" s="247">
        <f>Debug1!I84-W_Loss_67.5y!I74</f>
        <v>0</v>
      </c>
      <c r="I74" s="247">
        <f>Debug1!J84-W_Loss_67.5y!J74</f>
        <v>0</v>
      </c>
      <c r="J74" s="247">
        <f>Debug1!K84-W_Loss_67.5y!K74</f>
        <v>0</v>
      </c>
      <c r="K74" s="247">
        <f>Debug1!L84-W_Loss_67.5y!L74</f>
        <v>0</v>
      </c>
      <c r="L74" s="247">
        <f>Debug1!M84-W_Loss_67.5y!M74</f>
        <v>0</v>
      </c>
      <c r="M74" s="247">
        <f>Debug1!N84-W_Loss_67.5y!N74</f>
        <v>0</v>
      </c>
      <c r="N74" s="247">
        <f>Debug1!O84-W_Loss_67.5y!O74</f>
        <v>0</v>
      </c>
      <c r="O74" s="247">
        <f>Debug1!P84-W_Loss_67.5y!P74</f>
        <v>0</v>
      </c>
      <c r="P74" s="247">
        <f>Debug1!Q84-W_Loss_67.5y!Q74</f>
        <v>0</v>
      </c>
      <c r="Q74" s="247">
        <f>Debug1!R84-W_Loss_67.5y!R74</f>
        <v>0</v>
      </c>
      <c r="R74" s="247">
        <f>Debug1!S84-W_Loss_67.5y!S74</f>
        <v>0</v>
      </c>
      <c r="S74" s="247">
        <f>Debug1!T84-W_Loss_67.5y!T74</f>
        <v>0</v>
      </c>
      <c r="T74" s="247">
        <f>Debug1!U84-W_Loss_67.5y!U74</f>
        <v>0</v>
      </c>
      <c r="U74" s="247">
        <f>Debug1!V84-W_Loss_67.5y!V74</f>
        <v>0</v>
      </c>
      <c r="V74" s="247">
        <f>Debug1!W84-W_Loss_67.5y!W74</f>
        <v>0</v>
      </c>
      <c r="W74" s="247">
        <f>Debug1!X84-W_Loss_67.5y!X74</f>
        <v>0</v>
      </c>
      <c r="X74" s="247">
        <f>Debug1!Y84-W_Loss_67.5y!Y74</f>
        <v>0</v>
      </c>
      <c r="Y74" s="247">
        <f>Debug1!Z84-W_Loss_67.5y!Z74</f>
        <v>0</v>
      </c>
      <c r="Z74" s="247">
        <f>Debug1!AA84-W_Loss_67.5y!AA74</f>
        <v>0</v>
      </c>
      <c r="AA74" s="247">
        <f>Debug1!AB84-W_Loss_67.5y!AB74</f>
        <v>0</v>
      </c>
      <c r="AB74" s="247">
        <f>Debug1!AC84-W_Loss_67.5y!AC74</f>
        <v>0</v>
      </c>
      <c r="AC74" s="247">
        <f>Debug1!AD84-W_Loss_67.5y!AD74</f>
        <v>0</v>
      </c>
      <c r="AD74" s="247">
        <f>Debug1!AE84-W_Loss_67.5y!AE74</f>
        <v>0</v>
      </c>
      <c r="AE74" s="247">
        <f>Debug1!AF84-W_Loss_67.5y!AF74</f>
        <v>0</v>
      </c>
      <c r="AF74" s="247">
        <f>Debug1!AG84-W_Loss_32.5y!AG74</f>
        <v>0</v>
      </c>
      <c r="AG74" s="247">
        <f>Debug1!AH84-W_Loss_32.5y!AH74</f>
        <v>0</v>
      </c>
      <c r="AH74" s="247">
        <f>Debug1!AI84-W_Loss_32.5y!AI74</f>
        <v>0</v>
      </c>
    </row>
    <row r="75" spans="1:34" x14ac:dyDescent="0.15">
      <c r="A75" s="247">
        <f>Debug1!B85-W_Loss_67.5y!B75</f>
        <v>0</v>
      </c>
      <c r="B75" s="247">
        <f>Debug1!C85-W_Loss_67.5y!C75</f>
        <v>0</v>
      </c>
      <c r="C75" s="247">
        <f>Debug1!D85-W_Loss_67.5y!D75</f>
        <v>0</v>
      </c>
      <c r="D75" s="247">
        <f>Debug1!E85-W_Loss_67.5y!E75</f>
        <v>0</v>
      </c>
      <c r="E75" s="247">
        <f>Debug1!F85-W_Loss_67.5y!F75</f>
        <v>0</v>
      </c>
      <c r="F75" s="247">
        <f>Debug1!G85-W_Loss_67.5y!G75</f>
        <v>0</v>
      </c>
      <c r="G75" s="247">
        <f>Debug1!H85-W_Loss_67.5y!H75</f>
        <v>0</v>
      </c>
      <c r="H75" s="247">
        <f>Debug1!I85-W_Loss_67.5y!I75</f>
        <v>0</v>
      </c>
      <c r="I75" s="247">
        <f>Debug1!J85-W_Loss_67.5y!J75</f>
        <v>0</v>
      </c>
      <c r="J75" s="247">
        <f>Debug1!K85-W_Loss_67.5y!K75</f>
        <v>0</v>
      </c>
      <c r="K75" s="247">
        <f>Debug1!L85-W_Loss_67.5y!L75</f>
        <v>0</v>
      </c>
      <c r="L75" s="247">
        <f>Debug1!M85-W_Loss_67.5y!M75</f>
        <v>0</v>
      </c>
      <c r="M75" s="247">
        <f>Debug1!N85-W_Loss_67.5y!N75</f>
        <v>0</v>
      </c>
      <c r="N75" s="247">
        <f>Debug1!O85-W_Loss_67.5y!O75</f>
        <v>0</v>
      </c>
      <c r="O75" s="247">
        <f>Debug1!P85-W_Loss_67.5y!P75</f>
        <v>0</v>
      </c>
      <c r="P75" s="247">
        <f>Debug1!Q85-W_Loss_67.5y!Q75</f>
        <v>0</v>
      </c>
      <c r="Q75" s="247">
        <f>Debug1!R85-W_Loss_67.5y!R75</f>
        <v>0</v>
      </c>
      <c r="R75" s="247">
        <f>Debug1!S85-W_Loss_67.5y!S75</f>
        <v>0</v>
      </c>
      <c r="S75" s="247">
        <f>Debug1!T85-W_Loss_67.5y!T75</f>
        <v>0</v>
      </c>
      <c r="T75" s="247">
        <f>Debug1!U85-W_Loss_67.5y!U75</f>
        <v>0</v>
      </c>
      <c r="U75" s="247">
        <f>Debug1!V85-W_Loss_67.5y!V75</f>
        <v>0</v>
      </c>
      <c r="V75" s="247">
        <f>Debug1!W85-W_Loss_67.5y!W75</f>
        <v>0</v>
      </c>
      <c r="W75" s="247">
        <f>Debug1!X85-W_Loss_67.5y!X75</f>
        <v>0</v>
      </c>
      <c r="X75" s="247">
        <f>Debug1!Y85-W_Loss_67.5y!Y75</f>
        <v>0</v>
      </c>
      <c r="Y75" s="247">
        <f>Debug1!Z85-W_Loss_67.5y!Z75</f>
        <v>0</v>
      </c>
      <c r="Z75" s="247">
        <f>Debug1!AA85-W_Loss_67.5y!AA75</f>
        <v>0</v>
      </c>
      <c r="AA75" s="247">
        <f>Debug1!AB85-W_Loss_67.5y!AB75</f>
        <v>0</v>
      </c>
      <c r="AB75" s="247">
        <f>Debug1!AC85-W_Loss_67.5y!AC75</f>
        <v>0</v>
      </c>
      <c r="AC75" s="247">
        <f>Debug1!AD85-W_Loss_67.5y!AD75</f>
        <v>0</v>
      </c>
      <c r="AD75" s="247">
        <f>Debug1!AE85-W_Loss_67.5y!AE75</f>
        <v>0</v>
      </c>
      <c r="AE75" s="247">
        <f>Debug1!AF85-W_Loss_67.5y!AF75</f>
        <v>0</v>
      </c>
      <c r="AF75" s="247">
        <f>Debug1!AG85-W_Loss_32.5y!AG75</f>
        <v>0</v>
      </c>
      <c r="AG75" s="247">
        <f>Debug1!AH85-W_Loss_32.5y!AH75</f>
        <v>0</v>
      </c>
      <c r="AH75" s="247">
        <f>Debug1!AI85-W_Loss_32.5y!AI75</f>
        <v>0</v>
      </c>
    </row>
    <row r="76" spans="1:34" x14ac:dyDescent="0.15">
      <c r="A76" s="247">
        <f>Debug1!B86-W_Loss_67.5y!B76</f>
        <v>0</v>
      </c>
      <c r="B76" s="247">
        <f>Debug1!C86-W_Loss_67.5y!C76</f>
        <v>0</v>
      </c>
      <c r="C76" s="247">
        <f>Debug1!D86-W_Loss_67.5y!D76</f>
        <v>0</v>
      </c>
      <c r="D76" s="247">
        <f>Debug1!E86-W_Loss_67.5y!E76</f>
        <v>0</v>
      </c>
      <c r="E76" s="247">
        <f>Debug1!F86-W_Loss_67.5y!F76</f>
        <v>0</v>
      </c>
      <c r="F76" s="247">
        <f>Debug1!G86-W_Loss_67.5y!G76</f>
        <v>0</v>
      </c>
      <c r="G76" s="247">
        <f>Debug1!H86-W_Loss_67.5y!H76</f>
        <v>0</v>
      </c>
      <c r="H76" s="247">
        <f>Debug1!I86-W_Loss_67.5y!I76</f>
        <v>0</v>
      </c>
      <c r="I76" s="247">
        <f>Debug1!J86-W_Loss_67.5y!J76</f>
        <v>0</v>
      </c>
      <c r="J76" s="247">
        <f>Debug1!K86-W_Loss_67.5y!K76</f>
        <v>0</v>
      </c>
      <c r="K76" s="247">
        <f>Debug1!L86-W_Loss_67.5y!L76</f>
        <v>0</v>
      </c>
      <c r="L76" s="247">
        <f>Debug1!M86-W_Loss_67.5y!M76</f>
        <v>0</v>
      </c>
      <c r="M76" s="247">
        <f>Debug1!N86-W_Loss_67.5y!N76</f>
        <v>0</v>
      </c>
      <c r="N76" s="247">
        <f>Debug1!O86-W_Loss_67.5y!O76</f>
        <v>0</v>
      </c>
      <c r="O76" s="247">
        <f>Debug1!P86-W_Loss_67.5y!P76</f>
        <v>0</v>
      </c>
      <c r="P76" s="247">
        <f>Debug1!Q86-W_Loss_67.5y!Q76</f>
        <v>0</v>
      </c>
      <c r="Q76" s="247">
        <f>Debug1!R86-W_Loss_67.5y!R76</f>
        <v>0</v>
      </c>
      <c r="R76" s="247">
        <f>Debug1!S86-W_Loss_67.5y!S76</f>
        <v>0</v>
      </c>
      <c r="S76" s="247">
        <f>Debug1!T86-W_Loss_67.5y!T76</f>
        <v>0</v>
      </c>
      <c r="T76" s="247">
        <f>Debug1!U86-W_Loss_67.5y!U76</f>
        <v>0</v>
      </c>
      <c r="U76" s="247">
        <f>Debug1!V86-W_Loss_67.5y!V76</f>
        <v>0</v>
      </c>
      <c r="V76" s="247">
        <f>Debug1!W86-W_Loss_67.5y!W76</f>
        <v>0</v>
      </c>
      <c r="W76" s="247">
        <f>Debug1!X86-W_Loss_67.5y!X76</f>
        <v>0</v>
      </c>
      <c r="X76" s="247">
        <f>Debug1!Y86-W_Loss_67.5y!Y76</f>
        <v>0</v>
      </c>
      <c r="Y76" s="247">
        <f>Debug1!Z86-W_Loss_67.5y!Z76</f>
        <v>0</v>
      </c>
      <c r="Z76" s="247">
        <f>Debug1!AA86-W_Loss_67.5y!AA76</f>
        <v>0</v>
      </c>
      <c r="AA76" s="247">
        <f>Debug1!AB86-W_Loss_67.5y!AB76</f>
        <v>0</v>
      </c>
      <c r="AB76" s="247">
        <f>Debug1!AC86-W_Loss_67.5y!AC76</f>
        <v>0</v>
      </c>
      <c r="AC76" s="247">
        <f>Debug1!AD86-W_Loss_67.5y!AD76</f>
        <v>0</v>
      </c>
      <c r="AD76" s="247">
        <f>Debug1!AE86-W_Loss_67.5y!AE76</f>
        <v>0</v>
      </c>
      <c r="AE76" s="247">
        <f>Debug1!AF86-W_Loss_67.5y!AF76</f>
        <v>0</v>
      </c>
      <c r="AF76" s="247">
        <f>Debug1!AG86-W_Loss_32.5y!AG76</f>
        <v>0</v>
      </c>
      <c r="AG76" s="247">
        <f>Debug1!AH86-W_Loss_32.5y!AH76</f>
        <v>0</v>
      </c>
      <c r="AH76" s="247">
        <f>Debug1!AI86-W_Loss_32.5y!AI76</f>
        <v>0</v>
      </c>
    </row>
    <row r="77" spans="1:34" x14ac:dyDescent="0.15">
      <c r="A77" s="247">
        <f>Debug1!B87-W_Loss_67.5y!B77</f>
        <v>0</v>
      </c>
      <c r="B77" s="247">
        <f>Debug1!C87-W_Loss_67.5y!C77</f>
        <v>0</v>
      </c>
      <c r="C77" s="247">
        <f>Debug1!D87-W_Loss_67.5y!D77</f>
        <v>0</v>
      </c>
      <c r="D77" s="247">
        <f>Debug1!E87-W_Loss_67.5y!E77</f>
        <v>0</v>
      </c>
      <c r="E77" s="247">
        <f>Debug1!F87-W_Loss_67.5y!F77</f>
        <v>0</v>
      </c>
      <c r="F77" s="247">
        <f>Debug1!G87-W_Loss_67.5y!G77</f>
        <v>0</v>
      </c>
      <c r="G77" s="247">
        <f>Debug1!H87-W_Loss_67.5y!H77</f>
        <v>0</v>
      </c>
      <c r="H77" s="247">
        <f>Debug1!I87-W_Loss_67.5y!I77</f>
        <v>0</v>
      </c>
      <c r="I77" s="247">
        <f>Debug1!J87-W_Loss_67.5y!J77</f>
        <v>0</v>
      </c>
      <c r="J77" s="247">
        <f>Debug1!K87-W_Loss_67.5y!K77</f>
        <v>0</v>
      </c>
      <c r="K77" s="247">
        <f>Debug1!L87-W_Loss_67.5y!L77</f>
        <v>0</v>
      </c>
      <c r="L77" s="247">
        <f>Debug1!M87-W_Loss_67.5y!M77</f>
        <v>0</v>
      </c>
      <c r="M77" s="247">
        <f>Debug1!N87-W_Loss_67.5y!N77</f>
        <v>0</v>
      </c>
      <c r="N77" s="247">
        <f>Debug1!O87-W_Loss_67.5y!O77</f>
        <v>0</v>
      </c>
      <c r="O77" s="247">
        <f>Debug1!P87-W_Loss_67.5y!P77</f>
        <v>0</v>
      </c>
      <c r="P77" s="247">
        <f>Debug1!Q87-W_Loss_67.5y!Q77</f>
        <v>0</v>
      </c>
      <c r="Q77" s="247">
        <f>Debug1!R87-W_Loss_67.5y!R77</f>
        <v>0</v>
      </c>
      <c r="R77" s="247">
        <f>Debug1!S87-W_Loss_67.5y!S77</f>
        <v>0</v>
      </c>
      <c r="S77" s="247">
        <f>Debug1!T87-W_Loss_67.5y!T77</f>
        <v>0</v>
      </c>
      <c r="T77" s="247">
        <f>Debug1!U87-W_Loss_67.5y!U77</f>
        <v>0</v>
      </c>
      <c r="U77" s="247">
        <f>Debug1!V87-W_Loss_67.5y!V77</f>
        <v>0</v>
      </c>
      <c r="V77" s="247">
        <f>Debug1!W87-W_Loss_67.5y!W77</f>
        <v>0</v>
      </c>
      <c r="W77" s="247">
        <f>Debug1!X87-W_Loss_67.5y!X77</f>
        <v>0</v>
      </c>
      <c r="X77" s="247">
        <f>Debug1!Y87-W_Loss_67.5y!Y77</f>
        <v>0</v>
      </c>
      <c r="Y77" s="247">
        <f>Debug1!Z87-W_Loss_67.5y!Z77</f>
        <v>0</v>
      </c>
      <c r="Z77" s="247">
        <f>Debug1!AA87-W_Loss_67.5y!AA77</f>
        <v>0</v>
      </c>
      <c r="AA77" s="247">
        <f>Debug1!AB87-W_Loss_67.5y!AB77</f>
        <v>0</v>
      </c>
      <c r="AB77" s="247">
        <f>Debug1!AC87-W_Loss_67.5y!AC77</f>
        <v>0</v>
      </c>
      <c r="AC77" s="247">
        <f>Debug1!AD87-W_Loss_67.5y!AD77</f>
        <v>0</v>
      </c>
      <c r="AD77" s="247">
        <f>Debug1!AE87-W_Loss_67.5y!AE77</f>
        <v>0</v>
      </c>
      <c r="AE77" s="247">
        <f>Debug1!AF87-W_Loss_67.5y!AF77</f>
        <v>0</v>
      </c>
      <c r="AF77" s="247">
        <f>Debug1!AG87-W_Loss_32.5y!AG77</f>
        <v>0</v>
      </c>
      <c r="AG77" s="247">
        <f>Debug1!AH87-W_Loss_32.5y!AH77</f>
        <v>0</v>
      </c>
      <c r="AH77" s="247">
        <f>Debug1!AI87-W_Loss_32.5y!AI77</f>
        <v>0</v>
      </c>
    </row>
    <row r="78" spans="1:34" x14ac:dyDescent="0.15">
      <c r="A78" s="247">
        <f>Debug1!B88-W_Loss_67.5y!B78</f>
        <v>0</v>
      </c>
      <c r="B78" s="247">
        <f>Debug1!C88-W_Loss_67.5y!C78</f>
        <v>0</v>
      </c>
      <c r="C78" s="247">
        <f>Debug1!D88-W_Loss_67.5y!D78</f>
        <v>0</v>
      </c>
      <c r="D78" s="247">
        <f>Debug1!E88-W_Loss_67.5y!E78</f>
        <v>0</v>
      </c>
      <c r="E78" s="247">
        <f>Debug1!F88-W_Loss_67.5y!F78</f>
        <v>0</v>
      </c>
      <c r="F78" s="247">
        <f>Debug1!G88-W_Loss_67.5y!G78</f>
        <v>0</v>
      </c>
      <c r="G78" s="247">
        <f>Debug1!H88-W_Loss_67.5y!H78</f>
        <v>0</v>
      </c>
      <c r="H78" s="247">
        <f>Debug1!I88-W_Loss_67.5y!I78</f>
        <v>0</v>
      </c>
      <c r="I78" s="247">
        <f>Debug1!J88-W_Loss_67.5y!J78</f>
        <v>0</v>
      </c>
      <c r="J78" s="247">
        <f>Debug1!K88-W_Loss_67.5y!K78</f>
        <v>0</v>
      </c>
      <c r="K78" s="247">
        <f>Debug1!L88-W_Loss_67.5y!L78</f>
        <v>0</v>
      </c>
      <c r="L78" s="247">
        <f>Debug1!M88-W_Loss_67.5y!M78</f>
        <v>0</v>
      </c>
      <c r="M78" s="247">
        <f>Debug1!N88-W_Loss_67.5y!N78</f>
        <v>0</v>
      </c>
      <c r="N78" s="247">
        <f>Debug1!O88-W_Loss_67.5y!O78</f>
        <v>0</v>
      </c>
      <c r="O78" s="247">
        <f>Debug1!P88-W_Loss_67.5y!P78</f>
        <v>0</v>
      </c>
      <c r="P78" s="247">
        <f>Debug1!Q88-W_Loss_67.5y!Q78</f>
        <v>0</v>
      </c>
      <c r="Q78" s="247">
        <f>Debug1!R88-W_Loss_67.5y!R78</f>
        <v>0</v>
      </c>
      <c r="R78" s="247">
        <f>Debug1!S88-W_Loss_67.5y!S78</f>
        <v>0</v>
      </c>
      <c r="S78" s="247">
        <f>Debug1!T88-W_Loss_67.5y!T78</f>
        <v>0</v>
      </c>
      <c r="T78" s="247">
        <f>Debug1!U88-W_Loss_67.5y!U78</f>
        <v>0</v>
      </c>
      <c r="U78" s="247">
        <f>Debug1!V88-W_Loss_67.5y!V78</f>
        <v>0</v>
      </c>
      <c r="V78" s="247">
        <f>Debug1!W88-W_Loss_67.5y!W78</f>
        <v>0</v>
      </c>
      <c r="W78" s="247">
        <f>Debug1!X88-W_Loss_67.5y!X78</f>
        <v>0</v>
      </c>
      <c r="X78" s="247">
        <f>Debug1!Y88-W_Loss_67.5y!Y78</f>
        <v>0</v>
      </c>
      <c r="Y78" s="247">
        <f>Debug1!Z88-W_Loss_67.5y!Z78</f>
        <v>0</v>
      </c>
      <c r="Z78" s="247">
        <f>Debug1!AA88-W_Loss_67.5y!AA78</f>
        <v>0</v>
      </c>
      <c r="AA78" s="247">
        <f>Debug1!AB88-W_Loss_67.5y!AB78</f>
        <v>0</v>
      </c>
      <c r="AB78" s="247">
        <f>Debug1!AC88-W_Loss_67.5y!AC78</f>
        <v>0</v>
      </c>
      <c r="AC78" s="247">
        <f>Debug1!AD88-W_Loss_67.5y!AD78</f>
        <v>0</v>
      </c>
      <c r="AD78" s="247">
        <f>Debug1!AE88-W_Loss_67.5y!AE78</f>
        <v>0</v>
      </c>
      <c r="AE78" s="247">
        <f>Debug1!AF88-W_Loss_67.5y!AF78</f>
        <v>0</v>
      </c>
      <c r="AF78" s="247">
        <f>Debug1!AG88-W_Loss_32.5y!AG78</f>
        <v>0</v>
      </c>
      <c r="AG78" s="247">
        <f>Debug1!AH88-W_Loss_32.5y!AH78</f>
        <v>0</v>
      </c>
      <c r="AH78" s="247">
        <f>Debug1!AI88-W_Loss_32.5y!AI78</f>
        <v>0</v>
      </c>
    </row>
    <row r="79" spans="1:34" x14ac:dyDescent="0.15">
      <c r="A79" s="247">
        <f>Debug1!B89-W_Loss_67.5y!B79</f>
        <v>0</v>
      </c>
      <c r="B79" s="247">
        <f>Debug1!C89-W_Loss_67.5y!C79</f>
        <v>0</v>
      </c>
      <c r="C79" s="247">
        <f>Debug1!D89-W_Loss_67.5y!D79</f>
        <v>0</v>
      </c>
      <c r="D79" s="247">
        <f>Debug1!E89-W_Loss_67.5y!E79</f>
        <v>0</v>
      </c>
      <c r="E79" s="247">
        <f>Debug1!F89-W_Loss_67.5y!F79</f>
        <v>0</v>
      </c>
      <c r="F79" s="247">
        <f>Debug1!G89-W_Loss_67.5y!G79</f>
        <v>0</v>
      </c>
      <c r="G79" s="247">
        <f>Debug1!H89-W_Loss_67.5y!H79</f>
        <v>0</v>
      </c>
      <c r="H79" s="247">
        <f>Debug1!I89-W_Loss_67.5y!I79</f>
        <v>0</v>
      </c>
      <c r="I79" s="247">
        <f>Debug1!J89-W_Loss_67.5y!J79</f>
        <v>0</v>
      </c>
      <c r="J79" s="247">
        <f>Debug1!K89-W_Loss_67.5y!K79</f>
        <v>0</v>
      </c>
      <c r="K79" s="247">
        <f>Debug1!L89-W_Loss_67.5y!L79</f>
        <v>0</v>
      </c>
      <c r="L79" s="247">
        <f>Debug1!M89-W_Loss_67.5y!M79</f>
        <v>0</v>
      </c>
      <c r="M79" s="247">
        <f>Debug1!N89-W_Loss_67.5y!N79</f>
        <v>0</v>
      </c>
      <c r="N79" s="247">
        <f>Debug1!O89-W_Loss_67.5y!O79</f>
        <v>0</v>
      </c>
      <c r="O79" s="247">
        <f>Debug1!P89-W_Loss_67.5y!P79</f>
        <v>0</v>
      </c>
      <c r="P79" s="247">
        <f>Debug1!Q89-W_Loss_67.5y!Q79</f>
        <v>0</v>
      </c>
      <c r="Q79" s="247">
        <f>Debug1!R89-W_Loss_67.5y!R79</f>
        <v>0</v>
      </c>
      <c r="R79" s="247">
        <f>Debug1!S89-W_Loss_67.5y!S79</f>
        <v>0</v>
      </c>
      <c r="S79" s="247">
        <f>Debug1!T89-W_Loss_67.5y!T79</f>
        <v>0</v>
      </c>
      <c r="T79" s="247">
        <f>Debug1!U89-W_Loss_67.5y!U79</f>
        <v>0</v>
      </c>
      <c r="U79" s="247">
        <f>Debug1!V89-W_Loss_67.5y!V79</f>
        <v>0</v>
      </c>
      <c r="V79" s="247">
        <f>Debug1!W89-W_Loss_67.5y!W79</f>
        <v>0</v>
      </c>
      <c r="W79" s="247">
        <f>Debug1!X89-W_Loss_67.5y!X79</f>
        <v>0</v>
      </c>
      <c r="X79" s="247">
        <f>Debug1!Y89-W_Loss_67.5y!Y79</f>
        <v>0</v>
      </c>
      <c r="Y79" s="247">
        <f>Debug1!Z89-W_Loss_67.5y!Z79</f>
        <v>0</v>
      </c>
      <c r="Z79" s="247">
        <f>Debug1!AA89-W_Loss_67.5y!AA79</f>
        <v>0</v>
      </c>
      <c r="AA79" s="247">
        <f>Debug1!AB89-W_Loss_67.5y!AB79</f>
        <v>0</v>
      </c>
      <c r="AB79" s="247">
        <f>Debug1!AC89-W_Loss_67.5y!AC79</f>
        <v>0</v>
      </c>
      <c r="AC79" s="247">
        <f>Debug1!AD89-W_Loss_67.5y!AD79</f>
        <v>0</v>
      </c>
      <c r="AD79" s="247">
        <f>Debug1!AE89-W_Loss_67.5y!AE79</f>
        <v>0</v>
      </c>
      <c r="AE79" s="247">
        <f>Debug1!AF89-W_Loss_67.5y!AF79</f>
        <v>0</v>
      </c>
      <c r="AF79" s="247">
        <f>Debug1!AG89-W_Loss_32.5y!AG79</f>
        <v>0</v>
      </c>
      <c r="AG79" s="247">
        <f>Debug1!AH89-W_Loss_32.5y!AH79</f>
        <v>0</v>
      </c>
      <c r="AH79" s="247">
        <f>Debug1!AI89-W_Loss_32.5y!AI79</f>
        <v>0</v>
      </c>
    </row>
    <row r="80" spans="1:34" x14ac:dyDescent="0.15">
      <c r="A80" s="247">
        <f>Debug1!B90-W_Loss_67.5y!B80</f>
        <v>0</v>
      </c>
      <c r="B80" s="247">
        <f>Debug1!C90-W_Loss_67.5y!C80</f>
        <v>0</v>
      </c>
      <c r="C80" s="247">
        <f>Debug1!D90-W_Loss_67.5y!D80</f>
        <v>0</v>
      </c>
      <c r="D80" s="247">
        <f>Debug1!E90-W_Loss_67.5y!E80</f>
        <v>0</v>
      </c>
      <c r="E80" s="247">
        <f>Debug1!F90-W_Loss_67.5y!F80</f>
        <v>0</v>
      </c>
      <c r="F80" s="247">
        <f>Debug1!G90-W_Loss_67.5y!G80</f>
        <v>0</v>
      </c>
      <c r="G80" s="247">
        <f>Debug1!H90-W_Loss_67.5y!H80</f>
        <v>0</v>
      </c>
      <c r="H80" s="247">
        <f>Debug1!I90-W_Loss_67.5y!I80</f>
        <v>0</v>
      </c>
      <c r="I80" s="247">
        <f>Debug1!J90-W_Loss_67.5y!J80</f>
        <v>0</v>
      </c>
      <c r="J80" s="247">
        <f>Debug1!K90-W_Loss_67.5y!K80</f>
        <v>0</v>
      </c>
      <c r="K80" s="247">
        <f>Debug1!L90-W_Loss_67.5y!L80</f>
        <v>0</v>
      </c>
      <c r="L80" s="247">
        <f>Debug1!M90-W_Loss_67.5y!M80</f>
        <v>0</v>
      </c>
      <c r="M80" s="247">
        <f>Debug1!N90-W_Loss_67.5y!N80</f>
        <v>0</v>
      </c>
      <c r="N80" s="247">
        <f>Debug1!O90-W_Loss_67.5y!O80</f>
        <v>0</v>
      </c>
      <c r="O80" s="247">
        <f>Debug1!P90-W_Loss_67.5y!P80</f>
        <v>0</v>
      </c>
      <c r="P80" s="247">
        <f>Debug1!Q90-W_Loss_67.5y!Q80</f>
        <v>0</v>
      </c>
      <c r="Q80" s="247">
        <f>Debug1!R90-W_Loss_67.5y!R80</f>
        <v>0</v>
      </c>
      <c r="R80" s="247">
        <f>Debug1!S90-W_Loss_67.5y!S80</f>
        <v>0</v>
      </c>
      <c r="S80" s="247">
        <f>Debug1!T90-W_Loss_67.5y!T80</f>
        <v>0</v>
      </c>
      <c r="T80" s="247">
        <f>Debug1!U90-W_Loss_67.5y!U80</f>
        <v>0</v>
      </c>
      <c r="U80" s="247">
        <f>Debug1!V90-W_Loss_67.5y!V80</f>
        <v>0</v>
      </c>
      <c r="V80" s="247">
        <f>Debug1!W90-W_Loss_67.5y!W80</f>
        <v>0</v>
      </c>
      <c r="W80" s="247">
        <f>Debug1!X90-W_Loss_67.5y!X80</f>
        <v>0</v>
      </c>
      <c r="X80" s="247">
        <f>Debug1!Y90-W_Loss_67.5y!Y80</f>
        <v>0</v>
      </c>
      <c r="Y80" s="247">
        <f>Debug1!Z90-W_Loss_67.5y!Z80</f>
        <v>0</v>
      </c>
      <c r="Z80" s="247">
        <f>Debug1!AA90-W_Loss_67.5y!AA80</f>
        <v>0</v>
      </c>
      <c r="AA80" s="247">
        <f>Debug1!AB90-W_Loss_67.5y!AB80</f>
        <v>0</v>
      </c>
      <c r="AB80" s="247">
        <f>Debug1!AC90-W_Loss_67.5y!AC80</f>
        <v>0</v>
      </c>
      <c r="AC80" s="247">
        <f>Debug1!AD90-W_Loss_67.5y!AD80</f>
        <v>0</v>
      </c>
      <c r="AD80" s="247">
        <f>Debug1!AE90-W_Loss_67.5y!AE80</f>
        <v>0</v>
      </c>
      <c r="AE80" s="247">
        <f>Debug1!AF90-W_Loss_67.5y!AF80</f>
        <v>0</v>
      </c>
      <c r="AF80" s="247">
        <f>Debug1!AG90-W_Loss_32.5y!AG80</f>
        <v>0</v>
      </c>
      <c r="AG80" s="247">
        <f>Debug1!AH90-W_Loss_32.5y!AH80</f>
        <v>0</v>
      </c>
      <c r="AH80" s="247">
        <f>Debug1!AI90-W_Loss_32.5y!AI80</f>
        <v>0</v>
      </c>
    </row>
    <row r="81" spans="1:34" x14ac:dyDescent="0.15">
      <c r="A81" s="247">
        <f>Debug1!B91-W_Loss_67.5y!B81</f>
        <v>0</v>
      </c>
      <c r="B81" s="247">
        <f>Debug1!C91-W_Loss_67.5y!C81</f>
        <v>0</v>
      </c>
      <c r="C81" s="247">
        <f>Debug1!D91-W_Loss_67.5y!D81</f>
        <v>0</v>
      </c>
      <c r="D81" s="247">
        <f>Debug1!E91-W_Loss_67.5y!E81</f>
        <v>0</v>
      </c>
      <c r="E81" s="247">
        <f>Debug1!F91-W_Loss_67.5y!F81</f>
        <v>0</v>
      </c>
      <c r="F81" s="247">
        <f>Debug1!G91-W_Loss_67.5y!G81</f>
        <v>0</v>
      </c>
      <c r="G81" s="247">
        <f>Debug1!H91-W_Loss_67.5y!H81</f>
        <v>0</v>
      </c>
      <c r="H81" s="247">
        <f>Debug1!I91-W_Loss_67.5y!I81</f>
        <v>0</v>
      </c>
      <c r="I81" s="247">
        <f>Debug1!J91-W_Loss_67.5y!J81</f>
        <v>0</v>
      </c>
      <c r="J81" s="247">
        <f>Debug1!K91-W_Loss_67.5y!K81</f>
        <v>0</v>
      </c>
      <c r="K81" s="247">
        <f>Debug1!L91-W_Loss_67.5y!L81</f>
        <v>0</v>
      </c>
      <c r="L81" s="247">
        <f>Debug1!M91-W_Loss_67.5y!M81</f>
        <v>0</v>
      </c>
      <c r="M81" s="247">
        <f>Debug1!N91-W_Loss_67.5y!N81</f>
        <v>0</v>
      </c>
      <c r="N81" s="247">
        <f>Debug1!O91-W_Loss_67.5y!O81</f>
        <v>0</v>
      </c>
      <c r="O81" s="247">
        <f>Debug1!P91-W_Loss_67.5y!P81</f>
        <v>0</v>
      </c>
      <c r="P81" s="247">
        <f>Debug1!Q91-W_Loss_67.5y!Q81</f>
        <v>0</v>
      </c>
      <c r="Q81" s="247">
        <f>Debug1!R91-W_Loss_67.5y!R81</f>
        <v>0</v>
      </c>
      <c r="R81" s="247">
        <f>Debug1!S91-W_Loss_67.5y!S81</f>
        <v>0</v>
      </c>
      <c r="S81" s="247">
        <f>Debug1!T91-W_Loss_67.5y!T81</f>
        <v>0</v>
      </c>
      <c r="T81" s="247">
        <f>Debug1!U91-W_Loss_67.5y!U81</f>
        <v>0</v>
      </c>
      <c r="U81" s="247">
        <f>Debug1!V91-W_Loss_67.5y!V81</f>
        <v>0</v>
      </c>
      <c r="V81" s="247">
        <f>Debug1!W91-W_Loss_67.5y!W81</f>
        <v>0</v>
      </c>
      <c r="W81" s="247">
        <f>Debug1!X91-W_Loss_67.5y!X81</f>
        <v>0</v>
      </c>
      <c r="X81" s="247">
        <f>Debug1!Y91-W_Loss_67.5y!Y81</f>
        <v>0</v>
      </c>
      <c r="Y81" s="247">
        <f>Debug1!Z91-W_Loss_67.5y!Z81</f>
        <v>0</v>
      </c>
      <c r="Z81" s="247">
        <f>Debug1!AA91-W_Loss_67.5y!AA81</f>
        <v>0</v>
      </c>
      <c r="AA81" s="247">
        <f>Debug1!AB91-W_Loss_67.5y!AB81</f>
        <v>0</v>
      </c>
      <c r="AB81" s="247">
        <f>Debug1!AC91-W_Loss_67.5y!AC81</f>
        <v>0</v>
      </c>
      <c r="AC81" s="247">
        <f>Debug1!AD91-W_Loss_67.5y!AD81</f>
        <v>0</v>
      </c>
      <c r="AD81" s="247">
        <f>Debug1!AE91-W_Loss_67.5y!AE81</f>
        <v>0</v>
      </c>
      <c r="AE81" s="247">
        <f>Debug1!AF91-W_Loss_67.5y!AF81</f>
        <v>0</v>
      </c>
      <c r="AF81" s="247">
        <f>Debug1!AG91-W_Loss_32.5y!AG81</f>
        <v>0</v>
      </c>
      <c r="AG81" s="247">
        <f>Debug1!AH91-W_Loss_32.5y!AH81</f>
        <v>0</v>
      </c>
      <c r="AH81" s="247">
        <f>Debug1!AI91-W_Loss_32.5y!AI81</f>
        <v>0</v>
      </c>
    </row>
    <row r="82" spans="1:34" x14ac:dyDescent="0.15">
      <c r="A82" s="247">
        <f>Debug1!B92-W_Loss_67.5y!B82</f>
        <v>0</v>
      </c>
      <c r="B82" s="247">
        <f>Debug1!C92-W_Loss_67.5y!C82</f>
        <v>0</v>
      </c>
      <c r="C82" s="247">
        <f>Debug1!D92-W_Loss_67.5y!D82</f>
        <v>0</v>
      </c>
      <c r="D82" s="247">
        <f>Debug1!E92-W_Loss_67.5y!E82</f>
        <v>0</v>
      </c>
      <c r="E82" s="247">
        <f>Debug1!F92-W_Loss_67.5y!F82</f>
        <v>0</v>
      </c>
      <c r="F82" s="247">
        <f>Debug1!G92-W_Loss_67.5y!G82</f>
        <v>0</v>
      </c>
      <c r="G82" s="247">
        <f>Debug1!H92-W_Loss_67.5y!H82</f>
        <v>0</v>
      </c>
      <c r="H82" s="247">
        <f>Debug1!I92-W_Loss_67.5y!I82</f>
        <v>0</v>
      </c>
      <c r="I82" s="247">
        <f>Debug1!J92-W_Loss_67.5y!J82</f>
        <v>0</v>
      </c>
      <c r="J82" s="247">
        <f>Debug1!K92-W_Loss_67.5y!K82</f>
        <v>0</v>
      </c>
      <c r="K82" s="247">
        <f>Debug1!L92-W_Loss_67.5y!L82</f>
        <v>0</v>
      </c>
      <c r="L82" s="247">
        <f>Debug1!M92-W_Loss_67.5y!M82</f>
        <v>0</v>
      </c>
      <c r="M82" s="247">
        <f>Debug1!N92-W_Loss_67.5y!N82</f>
        <v>0</v>
      </c>
      <c r="N82" s="247">
        <f>Debug1!O92-W_Loss_67.5y!O82</f>
        <v>0</v>
      </c>
      <c r="O82" s="247">
        <f>Debug1!P92-W_Loss_67.5y!P82</f>
        <v>0</v>
      </c>
      <c r="P82" s="247">
        <f>Debug1!Q92-W_Loss_67.5y!Q82</f>
        <v>0</v>
      </c>
      <c r="Q82" s="247">
        <f>Debug1!R92-W_Loss_67.5y!R82</f>
        <v>0</v>
      </c>
      <c r="R82" s="247">
        <f>Debug1!S92-W_Loss_67.5y!S82</f>
        <v>0</v>
      </c>
      <c r="S82" s="247">
        <f>Debug1!T92-W_Loss_67.5y!T82</f>
        <v>0</v>
      </c>
      <c r="T82" s="247">
        <f>Debug1!U92-W_Loss_67.5y!U82</f>
        <v>0</v>
      </c>
      <c r="U82" s="247">
        <f>Debug1!V92-W_Loss_67.5y!V82</f>
        <v>0</v>
      </c>
      <c r="V82" s="247">
        <f>Debug1!W92-W_Loss_67.5y!W82</f>
        <v>0</v>
      </c>
      <c r="W82" s="247">
        <f>Debug1!X92-W_Loss_67.5y!X82</f>
        <v>0</v>
      </c>
      <c r="X82" s="247">
        <f>Debug1!Y92-W_Loss_67.5y!Y82</f>
        <v>0</v>
      </c>
      <c r="Y82" s="247">
        <f>Debug1!Z92-W_Loss_67.5y!Z82</f>
        <v>0</v>
      </c>
      <c r="Z82" s="247">
        <f>Debug1!AA92-W_Loss_67.5y!AA82</f>
        <v>0</v>
      </c>
      <c r="AA82" s="247">
        <f>Debug1!AB92-W_Loss_67.5y!AB82</f>
        <v>0</v>
      </c>
      <c r="AB82" s="247">
        <f>Debug1!AC92-W_Loss_67.5y!AC82</f>
        <v>0</v>
      </c>
      <c r="AC82" s="247">
        <f>Debug1!AD92-W_Loss_67.5y!AD82</f>
        <v>0</v>
      </c>
      <c r="AD82" s="247">
        <f>Debug1!AE92-W_Loss_67.5y!AE82</f>
        <v>0</v>
      </c>
      <c r="AE82" s="247">
        <f>Debug1!AF92-W_Loss_67.5y!AF82</f>
        <v>0</v>
      </c>
      <c r="AF82" s="247">
        <f>Debug1!AG92-W_Loss_32.5y!AG82</f>
        <v>0</v>
      </c>
      <c r="AG82" s="247">
        <f>Debug1!AH92-W_Loss_32.5y!AH82</f>
        <v>0</v>
      </c>
      <c r="AH82" s="247">
        <f>Debug1!AI92-W_Loss_32.5y!AI82</f>
        <v>0</v>
      </c>
    </row>
    <row r="83" spans="1:34" x14ac:dyDescent="0.15">
      <c r="A83" s="247">
        <f>Debug1!B93-W_Loss_67.5y!B83</f>
        <v>0</v>
      </c>
      <c r="B83" s="247">
        <f>Debug1!C93-W_Loss_67.5y!C83</f>
        <v>0</v>
      </c>
      <c r="C83" s="247">
        <f>Debug1!D93-W_Loss_67.5y!D83</f>
        <v>0</v>
      </c>
      <c r="D83" s="247">
        <f>Debug1!E93-W_Loss_67.5y!E83</f>
        <v>0</v>
      </c>
      <c r="E83" s="247">
        <f>Debug1!F93-W_Loss_67.5y!F83</f>
        <v>0</v>
      </c>
      <c r="F83" s="247">
        <f>Debug1!G93-W_Loss_67.5y!G83</f>
        <v>0</v>
      </c>
      <c r="G83" s="247">
        <f>Debug1!H93-W_Loss_67.5y!H83</f>
        <v>0</v>
      </c>
      <c r="H83" s="247">
        <f>Debug1!I93-W_Loss_67.5y!I83</f>
        <v>0</v>
      </c>
      <c r="I83" s="247">
        <f>Debug1!J93-W_Loss_67.5y!J83</f>
        <v>0</v>
      </c>
      <c r="J83" s="247">
        <f>Debug1!K93-W_Loss_67.5y!K83</f>
        <v>0</v>
      </c>
      <c r="K83" s="247">
        <f>Debug1!L93-W_Loss_67.5y!L83</f>
        <v>0</v>
      </c>
      <c r="L83" s="247">
        <f>Debug1!M93-W_Loss_67.5y!M83</f>
        <v>0</v>
      </c>
      <c r="M83" s="247">
        <f>Debug1!N93-W_Loss_67.5y!N83</f>
        <v>0</v>
      </c>
      <c r="N83" s="247">
        <f>Debug1!O93-W_Loss_67.5y!O83</f>
        <v>0</v>
      </c>
      <c r="O83" s="247">
        <f>Debug1!P93-W_Loss_67.5y!P83</f>
        <v>0</v>
      </c>
      <c r="P83" s="247">
        <f>Debug1!Q93-W_Loss_67.5y!Q83</f>
        <v>0</v>
      </c>
      <c r="Q83" s="247">
        <f>Debug1!R93-W_Loss_67.5y!R83</f>
        <v>0</v>
      </c>
      <c r="R83" s="247">
        <f>Debug1!S93-W_Loss_67.5y!S83</f>
        <v>0</v>
      </c>
      <c r="S83" s="247">
        <f>Debug1!T93-W_Loss_67.5y!T83</f>
        <v>0</v>
      </c>
      <c r="T83" s="247">
        <f>Debug1!U93-W_Loss_67.5y!U83</f>
        <v>0</v>
      </c>
      <c r="U83" s="247">
        <f>Debug1!V93-W_Loss_67.5y!V83</f>
        <v>0</v>
      </c>
      <c r="V83" s="247">
        <f>Debug1!W93-W_Loss_67.5y!W83</f>
        <v>0</v>
      </c>
      <c r="W83" s="247">
        <f>Debug1!X93-W_Loss_67.5y!X83</f>
        <v>0</v>
      </c>
      <c r="X83" s="247">
        <f>Debug1!Y93-W_Loss_67.5y!Y83</f>
        <v>0</v>
      </c>
      <c r="Y83" s="247">
        <f>Debug1!Z93-W_Loss_67.5y!Z83</f>
        <v>0</v>
      </c>
      <c r="Z83" s="247">
        <f>Debug1!AA93-W_Loss_67.5y!AA83</f>
        <v>0</v>
      </c>
      <c r="AA83" s="247">
        <f>Debug1!AB93-W_Loss_67.5y!AB83</f>
        <v>0</v>
      </c>
      <c r="AB83" s="247">
        <f>Debug1!AC93-W_Loss_67.5y!AC83</f>
        <v>0</v>
      </c>
      <c r="AC83" s="247">
        <f>Debug1!AD93-W_Loss_67.5y!AD83</f>
        <v>0</v>
      </c>
      <c r="AD83" s="247">
        <f>Debug1!AE93-W_Loss_67.5y!AE83</f>
        <v>0</v>
      </c>
      <c r="AE83" s="247">
        <f>Debug1!AF93-W_Loss_67.5y!AF83</f>
        <v>0</v>
      </c>
      <c r="AF83" s="247">
        <f>Debug1!AG93-W_Loss_32.5y!AG83</f>
        <v>0</v>
      </c>
      <c r="AG83" s="247">
        <f>Debug1!AH93-W_Loss_32.5y!AH83</f>
        <v>0</v>
      </c>
      <c r="AH83" s="247">
        <f>Debug1!AI93-W_Loss_32.5y!AI83</f>
        <v>0</v>
      </c>
    </row>
    <row r="84" spans="1:34" x14ac:dyDescent="0.15">
      <c r="A84" s="247">
        <f>Debug1!B94-W_Loss_67.5y!B84</f>
        <v>0</v>
      </c>
      <c r="B84" s="247">
        <f>Debug1!C94-W_Loss_67.5y!C84</f>
        <v>0</v>
      </c>
      <c r="C84" s="247">
        <f>Debug1!D94-W_Loss_67.5y!D84</f>
        <v>0</v>
      </c>
      <c r="D84" s="247">
        <f>Debug1!E94-W_Loss_67.5y!E84</f>
        <v>0</v>
      </c>
      <c r="E84" s="247">
        <f>Debug1!F94-W_Loss_67.5y!F84</f>
        <v>0</v>
      </c>
      <c r="F84" s="247">
        <f>Debug1!G94-W_Loss_67.5y!G84</f>
        <v>0</v>
      </c>
      <c r="G84" s="247">
        <f>Debug1!H94-W_Loss_67.5y!H84</f>
        <v>0</v>
      </c>
      <c r="H84" s="247">
        <f>Debug1!I94-W_Loss_67.5y!I84</f>
        <v>0</v>
      </c>
      <c r="I84" s="247">
        <f>Debug1!J94-W_Loss_67.5y!J84</f>
        <v>0</v>
      </c>
      <c r="J84" s="247">
        <f>Debug1!K94-W_Loss_67.5y!K84</f>
        <v>0</v>
      </c>
      <c r="K84" s="247">
        <f>Debug1!L94-W_Loss_67.5y!L84</f>
        <v>0</v>
      </c>
      <c r="L84" s="247">
        <f>Debug1!M94-W_Loss_67.5y!M84</f>
        <v>0</v>
      </c>
      <c r="M84" s="247">
        <f>Debug1!N94-W_Loss_67.5y!N84</f>
        <v>0</v>
      </c>
      <c r="N84" s="247">
        <f>Debug1!O94-W_Loss_67.5y!O84</f>
        <v>0</v>
      </c>
      <c r="O84" s="247">
        <f>Debug1!P94-W_Loss_67.5y!P84</f>
        <v>0</v>
      </c>
      <c r="P84" s="247">
        <f>Debug1!Q94-W_Loss_67.5y!Q84</f>
        <v>0</v>
      </c>
      <c r="Q84" s="247">
        <f>Debug1!R94-W_Loss_67.5y!R84</f>
        <v>0</v>
      </c>
      <c r="R84" s="247">
        <f>Debug1!S94-W_Loss_67.5y!S84</f>
        <v>0</v>
      </c>
      <c r="S84" s="247">
        <f>Debug1!T94-W_Loss_67.5y!T84</f>
        <v>0</v>
      </c>
      <c r="T84" s="247">
        <f>Debug1!U94-W_Loss_67.5y!U84</f>
        <v>0</v>
      </c>
      <c r="U84" s="247">
        <f>Debug1!V94-W_Loss_67.5y!V84</f>
        <v>0</v>
      </c>
      <c r="V84" s="247">
        <f>Debug1!W94-W_Loss_67.5y!W84</f>
        <v>0</v>
      </c>
      <c r="W84" s="247">
        <f>Debug1!X94-W_Loss_67.5y!X84</f>
        <v>0</v>
      </c>
      <c r="X84" s="247">
        <f>Debug1!Y94-W_Loss_67.5y!Y84</f>
        <v>0</v>
      </c>
      <c r="Y84" s="247">
        <f>Debug1!Z94-W_Loss_67.5y!Z84</f>
        <v>0</v>
      </c>
      <c r="Z84" s="247">
        <f>Debug1!AA94-W_Loss_67.5y!AA84</f>
        <v>0</v>
      </c>
      <c r="AA84" s="247">
        <f>Debug1!AB94-W_Loss_67.5y!AB84</f>
        <v>0</v>
      </c>
      <c r="AB84" s="247">
        <f>Debug1!AC94-W_Loss_67.5y!AC84</f>
        <v>0</v>
      </c>
      <c r="AC84" s="247">
        <f>Debug1!AD94-W_Loss_67.5y!AD84</f>
        <v>0</v>
      </c>
      <c r="AD84" s="247">
        <f>Debug1!AE94-W_Loss_67.5y!AE84</f>
        <v>0</v>
      </c>
      <c r="AE84" s="247">
        <f>Debug1!AF94-W_Loss_67.5y!AF84</f>
        <v>0</v>
      </c>
      <c r="AF84" s="247">
        <f>Debug1!AG94-W_Loss_32.5y!AG84</f>
        <v>0</v>
      </c>
      <c r="AG84" s="247">
        <f>Debug1!AH94-W_Loss_32.5y!AH84</f>
        <v>0</v>
      </c>
      <c r="AH84" s="247">
        <f>Debug1!AI94-W_Loss_32.5y!AI84</f>
        <v>0</v>
      </c>
    </row>
    <row r="85" spans="1:34" x14ac:dyDescent="0.15">
      <c r="A85" s="247">
        <f>Debug1!B95-W_Loss_67.5y!B85</f>
        <v>0</v>
      </c>
      <c r="B85" s="247">
        <f>Debug1!C95-W_Loss_67.5y!C85</f>
        <v>0</v>
      </c>
      <c r="C85" s="247">
        <f>Debug1!D95-W_Loss_67.5y!D85</f>
        <v>0</v>
      </c>
      <c r="D85" s="247">
        <f>Debug1!E95-W_Loss_67.5y!E85</f>
        <v>0</v>
      </c>
      <c r="E85" s="247">
        <f>Debug1!F95-W_Loss_67.5y!F85</f>
        <v>0</v>
      </c>
      <c r="F85" s="247">
        <f>Debug1!G95-W_Loss_67.5y!G85</f>
        <v>0</v>
      </c>
      <c r="G85" s="247">
        <f>Debug1!H95-W_Loss_67.5y!H85</f>
        <v>0</v>
      </c>
      <c r="H85" s="247">
        <f>Debug1!I95-W_Loss_67.5y!I85</f>
        <v>0</v>
      </c>
      <c r="I85" s="247">
        <f>Debug1!J95-W_Loss_67.5y!J85</f>
        <v>0</v>
      </c>
      <c r="J85" s="247">
        <f>Debug1!K95-W_Loss_67.5y!K85</f>
        <v>0</v>
      </c>
      <c r="K85" s="247">
        <f>Debug1!L95-W_Loss_67.5y!L85</f>
        <v>0</v>
      </c>
      <c r="L85" s="247">
        <f>Debug1!M95-W_Loss_67.5y!M85</f>
        <v>0</v>
      </c>
      <c r="M85" s="247">
        <f>Debug1!N95-W_Loss_67.5y!N85</f>
        <v>0</v>
      </c>
      <c r="N85" s="247">
        <f>Debug1!O95-W_Loss_67.5y!O85</f>
        <v>0</v>
      </c>
      <c r="O85" s="247">
        <f>Debug1!P95-W_Loss_67.5y!P85</f>
        <v>0</v>
      </c>
      <c r="P85" s="247">
        <f>Debug1!Q95-W_Loss_67.5y!Q85</f>
        <v>0</v>
      </c>
      <c r="Q85" s="247">
        <f>Debug1!R95-W_Loss_67.5y!R85</f>
        <v>0</v>
      </c>
      <c r="R85" s="247">
        <f>Debug1!S95-W_Loss_67.5y!S85</f>
        <v>0</v>
      </c>
      <c r="S85" s="247">
        <f>Debug1!T95-W_Loss_67.5y!T85</f>
        <v>0</v>
      </c>
      <c r="T85" s="247">
        <f>Debug1!U95-W_Loss_67.5y!U85</f>
        <v>0</v>
      </c>
      <c r="U85" s="247">
        <f>Debug1!V95-W_Loss_67.5y!V85</f>
        <v>0</v>
      </c>
      <c r="V85" s="247">
        <f>Debug1!W95-W_Loss_67.5y!W85</f>
        <v>0</v>
      </c>
      <c r="W85" s="247">
        <f>Debug1!X95-W_Loss_67.5y!X85</f>
        <v>0</v>
      </c>
      <c r="X85" s="247">
        <f>Debug1!Y95-W_Loss_67.5y!Y85</f>
        <v>0</v>
      </c>
      <c r="Y85" s="247">
        <f>Debug1!Z95-W_Loss_67.5y!Z85</f>
        <v>0</v>
      </c>
      <c r="Z85" s="247">
        <f>Debug1!AA95-W_Loss_67.5y!AA85</f>
        <v>0</v>
      </c>
      <c r="AA85" s="247">
        <f>Debug1!AB95-W_Loss_67.5y!AB85</f>
        <v>0</v>
      </c>
      <c r="AB85" s="247">
        <f>Debug1!AC95-W_Loss_67.5y!AC85</f>
        <v>0</v>
      </c>
      <c r="AC85" s="247">
        <f>Debug1!AD95-W_Loss_67.5y!AD85</f>
        <v>0</v>
      </c>
      <c r="AD85" s="247">
        <f>Debug1!AE95-W_Loss_67.5y!AE85</f>
        <v>0</v>
      </c>
      <c r="AE85" s="247">
        <f>Debug1!AF95-W_Loss_67.5y!AF85</f>
        <v>0</v>
      </c>
      <c r="AF85" s="247">
        <f>Debug1!AG95-W_Loss_32.5y!AG85</f>
        <v>0</v>
      </c>
      <c r="AG85" s="247">
        <f>Debug1!AH95-W_Loss_32.5y!AH85</f>
        <v>0</v>
      </c>
      <c r="AH85" s="247">
        <f>Debug1!AI95-W_Loss_32.5y!AI85</f>
        <v>0</v>
      </c>
    </row>
    <row r="86" spans="1:34" x14ac:dyDescent="0.15">
      <c r="A86" s="247">
        <f>Debug1!B96-W_Loss_67.5y!B86</f>
        <v>0</v>
      </c>
      <c r="B86" s="247">
        <f>Debug1!C96-W_Loss_67.5y!C86</f>
        <v>0</v>
      </c>
      <c r="C86" s="247">
        <f>Debug1!D96-W_Loss_67.5y!D86</f>
        <v>0</v>
      </c>
      <c r="D86" s="247">
        <f>Debug1!E96-W_Loss_67.5y!E86</f>
        <v>0</v>
      </c>
      <c r="E86" s="247">
        <f>Debug1!F96-W_Loss_67.5y!F86</f>
        <v>0</v>
      </c>
      <c r="F86" s="247">
        <f>Debug1!G96-W_Loss_67.5y!G86</f>
        <v>0</v>
      </c>
      <c r="G86" s="247">
        <f>Debug1!H96-W_Loss_67.5y!H86</f>
        <v>0</v>
      </c>
      <c r="H86" s="247">
        <f>Debug1!I96-W_Loss_67.5y!I86</f>
        <v>0</v>
      </c>
      <c r="I86" s="247">
        <f>Debug1!J96-W_Loss_67.5y!J86</f>
        <v>0</v>
      </c>
      <c r="J86" s="247">
        <f>Debug1!K96-W_Loss_67.5y!K86</f>
        <v>0</v>
      </c>
      <c r="K86" s="247">
        <f>Debug1!L96-W_Loss_67.5y!L86</f>
        <v>0</v>
      </c>
      <c r="L86" s="247">
        <f>Debug1!M96-W_Loss_67.5y!M86</f>
        <v>0</v>
      </c>
      <c r="M86" s="247">
        <f>Debug1!N96-W_Loss_67.5y!N86</f>
        <v>0</v>
      </c>
      <c r="N86" s="247">
        <f>Debug1!O96-W_Loss_67.5y!O86</f>
        <v>0</v>
      </c>
      <c r="O86" s="247">
        <f>Debug1!P96-W_Loss_67.5y!P86</f>
        <v>0</v>
      </c>
      <c r="P86" s="247">
        <f>Debug1!Q96-W_Loss_67.5y!Q86</f>
        <v>0</v>
      </c>
      <c r="Q86" s="247">
        <f>Debug1!R96-W_Loss_67.5y!R86</f>
        <v>0</v>
      </c>
      <c r="R86" s="247">
        <f>Debug1!S96-W_Loss_67.5y!S86</f>
        <v>0</v>
      </c>
      <c r="S86" s="247">
        <f>Debug1!T96-W_Loss_67.5y!T86</f>
        <v>0</v>
      </c>
      <c r="T86" s="247">
        <f>Debug1!U96-W_Loss_67.5y!U86</f>
        <v>0</v>
      </c>
      <c r="U86" s="247">
        <f>Debug1!V96-W_Loss_67.5y!V86</f>
        <v>0</v>
      </c>
      <c r="V86" s="247">
        <f>Debug1!W96-W_Loss_67.5y!W86</f>
        <v>0</v>
      </c>
      <c r="W86" s="247">
        <f>Debug1!X96-W_Loss_67.5y!X86</f>
        <v>0</v>
      </c>
      <c r="X86" s="247">
        <f>Debug1!Y96-W_Loss_67.5y!Y86</f>
        <v>0</v>
      </c>
      <c r="Y86" s="247">
        <f>Debug1!Z96-W_Loss_67.5y!Z86</f>
        <v>0</v>
      </c>
      <c r="Z86" s="247">
        <f>Debug1!AA96-W_Loss_67.5y!AA86</f>
        <v>0</v>
      </c>
      <c r="AA86" s="247">
        <f>Debug1!AB96-W_Loss_67.5y!AB86</f>
        <v>0</v>
      </c>
      <c r="AB86" s="247">
        <f>Debug1!AC96-W_Loss_67.5y!AC86</f>
        <v>0</v>
      </c>
      <c r="AC86" s="247">
        <f>Debug1!AD96-W_Loss_67.5y!AD86</f>
        <v>0</v>
      </c>
      <c r="AD86" s="247">
        <f>Debug1!AE96-W_Loss_67.5y!AE86</f>
        <v>0</v>
      </c>
      <c r="AE86" s="247">
        <f>Debug1!AF96-W_Loss_67.5y!AF86</f>
        <v>0</v>
      </c>
      <c r="AF86" s="247">
        <f>Debug1!AG96-W_Loss_32.5y!AG86</f>
        <v>0</v>
      </c>
      <c r="AG86" s="247">
        <f>Debug1!AH96-W_Loss_32.5y!AH86</f>
        <v>0</v>
      </c>
      <c r="AH86" s="247">
        <f>Debug1!AI96-W_Loss_32.5y!AI86</f>
        <v>0</v>
      </c>
    </row>
    <row r="87" spans="1:34" x14ac:dyDescent="0.15">
      <c r="A87" s="247">
        <f>Debug1!B97-W_Loss_67.5y!B87</f>
        <v>0</v>
      </c>
      <c r="B87" s="247">
        <f>Debug1!C97-W_Loss_67.5y!C87</f>
        <v>0</v>
      </c>
      <c r="C87" s="247">
        <f>Debug1!D97-W_Loss_67.5y!D87</f>
        <v>0</v>
      </c>
      <c r="D87" s="247">
        <f>Debug1!E97-W_Loss_67.5y!E87</f>
        <v>0</v>
      </c>
      <c r="E87" s="247">
        <f>Debug1!F97-W_Loss_67.5y!F87</f>
        <v>0</v>
      </c>
      <c r="F87" s="247">
        <f>Debug1!G97-W_Loss_67.5y!G87</f>
        <v>0</v>
      </c>
      <c r="G87" s="247">
        <f>Debug1!H97-W_Loss_67.5y!H87</f>
        <v>0</v>
      </c>
      <c r="H87" s="247">
        <f>Debug1!I97-W_Loss_67.5y!I87</f>
        <v>0</v>
      </c>
      <c r="I87" s="247">
        <f>Debug1!J97-W_Loss_67.5y!J87</f>
        <v>0</v>
      </c>
      <c r="J87" s="247">
        <f>Debug1!K97-W_Loss_67.5y!K87</f>
        <v>0</v>
      </c>
      <c r="K87" s="247">
        <f>Debug1!L97-W_Loss_67.5y!L87</f>
        <v>0</v>
      </c>
      <c r="L87" s="247">
        <f>Debug1!M97-W_Loss_67.5y!M87</f>
        <v>0</v>
      </c>
      <c r="M87" s="247">
        <f>Debug1!N97-W_Loss_67.5y!N87</f>
        <v>0</v>
      </c>
      <c r="N87" s="247">
        <f>Debug1!O97-W_Loss_67.5y!O87</f>
        <v>0</v>
      </c>
      <c r="O87" s="247">
        <f>Debug1!P97-W_Loss_67.5y!P87</f>
        <v>0</v>
      </c>
      <c r="P87" s="247">
        <f>Debug1!Q97-W_Loss_67.5y!Q87</f>
        <v>0</v>
      </c>
      <c r="Q87" s="247">
        <f>Debug1!R97-W_Loss_67.5y!R87</f>
        <v>0</v>
      </c>
      <c r="R87" s="247">
        <f>Debug1!S97-W_Loss_67.5y!S87</f>
        <v>0</v>
      </c>
      <c r="S87" s="247">
        <f>Debug1!T97-W_Loss_67.5y!T87</f>
        <v>0</v>
      </c>
      <c r="T87" s="247">
        <f>Debug1!U97-W_Loss_67.5y!U87</f>
        <v>0</v>
      </c>
      <c r="U87" s="247">
        <f>Debug1!V97-W_Loss_67.5y!V87</f>
        <v>0</v>
      </c>
      <c r="V87" s="247">
        <f>Debug1!W97-W_Loss_67.5y!W87</f>
        <v>0</v>
      </c>
      <c r="W87" s="247">
        <f>Debug1!X97-W_Loss_67.5y!X87</f>
        <v>0</v>
      </c>
      <c r="X87" s="247">
        <f>Debug1!Y97-W_Loss_67.5y!Y87</f>
        <v>0</v>
      </c>
      <c r="Y87" s="247">
        <f>Debug1!Z97-W_Loss_67.5y!Z87</f>
        <v>0</v>
      </c>
      <c r="Z87" s="247">
        <f>Debug1!AA97-W_Loss_67.5y!AA87</f>
        <v>0</v>
      </c>
      <c r="AA87" s="247">
        <f>Debug1!AB97-W_Loss_67.5y!AB87</f>
        <v>0</v>
      </c>
      <c r="AB87" s="247">
        <f>Debug1!AC97-W_Loss_67.5y!AC87</f>
        <v>0</v>
      </c>
      <c r="AC87" s="247">
        <f>Debug1!AD97-W_Loss_67.5y!AD87</f>
        <v>0</v>
      </c>
      <c r="AD87" s="247">
        <f>Debug1!AE97-W_Loss_67.5y!AE87</f>
        <v>0</v>
      </c>
      <c r="AE87" s="247">
        <f>Debug1!AF97-W_Loss_67.5y!AF87</f>
        <v>0</v>
      </c>
      <c r="AF87" s="247">
        <f>Debug1!AG97-W_Loss_32.5y!AG87</f>
        <v>0</v>
      </c>
      <c r="AG87" s="247">
        <f>Debug1!AH97-W_Loss_32.5y!AH87</f>
        <v>0</v>
      </c>
      <c r="AH87" s="247">
        <f>Debug1!AI97-W_Loss_32.5y!AI87</f>
        <v>0</v>
      </c>
    </row>
    <row r="88" spans="1:34" x14ac:dyDescent="0.15">
      <c r="A88" s="247">
        <f>Debug1!B98-W_Loss_67.5y!B88</f>
        <v>0</v>
      </c>
      <c r="B88" s="247">
        <f>Debug1!C98-W_Loss_67.5y!C88</f>
        <v>0</v>
      </c>
      <c r="C88" s="247">
        <f>Debug1!D98-W_Loss_67.5y!D88</f>
        <v>0</v>
      </c>
      <c r="D88" s="247">
        <f>Debug1!E98-W_Loss_67.5y!E88</f>
        <v>0</v>
      </c>
      <c r="E88" s="247">
        <f>Debug1!F98-W_Loss_67.5y!F88</f>
        <v>0</v>
      </c>
      <c r="F88" s="247">
        <f>Debug1!G98-W_Loss_67.5y!G88</f>
        <v>0</v>
      </c>
      <c r="G88" s="247">
        <f>Debug1!H98-W_Loss_67.5y!H88</f>
        <v>0</v>
      </c>
      <c r="H88" s="247">
        <f>Debug1!I98-W_Loss_67.5y!I88</f>
        <v>0</v>
      </c>
      <c r="I88" s="247">
        <f>Debug1!J98-W_Loss_67.5y!J88</f>
        <v>0</v>
      </c>
      <c r="J88" s="247">
        <f>Debug1!K98-W_Loss_67.5y!K88</f>
        <v>0</v>
      </c>
      <c r="K88" s="247">
        <f>Debug1!L98-W_Loss_67.5y!L88</f>
        <v>0</v>
      </c>
      <c r="L88" s="247">
        <f>Debug1!M98-W_Loss_67.5y!M88</f>
        <v>0</v>
      </c>
      <c r="M88" s="247">
        <f>Debug1!N98-W_Loss_67.5y!N88</f>
        <v>0</v>
      </c>
      <c r="N88" s="247">
        <f>Debug1!O98-W_Loss_67.5y!O88</f>
        <v>0</v>
      </c>
      <c r="O88" s="247">
        <f>Debug1!P98-W_Loss_67.5y!P88</f>
        <v>0</v>
      </c>
      <c r="P88" s="247">
        <f>Debug1!Q98-W_Loss_67.5y!Q88</f>
        <v>0</v>
      </c>
      <c r="Q88" s="247">
        <f>Debug1!R98-W_Loss_67.5y!R88</f>
        <v>0</v>
      </c>
      <c r="R88" s="247">
        <f>Debug1!S98-W_Loss_67.5y!S88</f>
        <v>0</v>
      </c>
      <c r="S88" s="247">
        <f>Debug1!T98-W_Loss_67.5y!T88</f>
        <v>0</v>
      </c>
      <c r="T88" s="247">
        <f>Debug1!U98-W_Loss_67.5y!U88</f>
        <v>0</v>
      </c>
      <c r="U88" s="247">
        <f>Debug1!V98-W_Loss_67.5y!V88</f>
        <v>0</v>
      </c>
      <c r="V88" s="247">
        <f>Debug1!W98-W_Loss_67.5y!W88</f>
        <v>0</v>
      </c>
      <c r="W88" s="247">
        <f>Debug1!X98-W_Loss_67.5y!X88</f>
        <v>0</v>
      </c>
      <c r="X88" s="247">
        <f>Debug1!Y98-W_Loss_67.5y!Y88</f>
        <v>0</v>
      </c>
      <c r="Y88" s="247">
        <f>Debug1!Z98-W_Loss_67.5y!Z88</f>
        <v>0</v>
      </c>
      <c r="Z88" s="247">
        <f>Debug1!AA98-W_Loss_67.5y!AA88</f>
        <v>0</v>
      </c>
      <c r="AA88" s="247">
        <f>Debug1!AB98-W_Loss_67.5y!AB88</f>
        <v>0</v>
      </c>
      <c r="AB88" s="247">
        <f>Debug1!AC98-W_Loss_67.5y!AC88</f>
        <v>0</v>
      </c>
      <c r="AC88" s="247">
        <f>Debug1!AD98-W_Loss_67.5y!AD88</f>
        <v>0</v>
      </c>
      <c r="AD88" s="247">
        <f>Debug1!AE98-W_Loss_67.5y!AE88</f>
        <v>0</v>
      </c>
      <c r="AE88" s="247">
        <f>Debug1!AF98-W_Loss_67.5y!AF88</f>
        <v>0</v>
      </c>
      <c r="AF88" s="247">
        <f>Debug1!AG98-W_Loss_32.5y!AG88</f>
        <v>0</v>
      </c>
      <c r="AG88" s="247">
        <f>Debug1!AH98-W_Loss_32.5y!AH88</f>
        <v>0</v>
      </c>
      <c r="AH88" s="247">
        <f>Debug1!AI98-W_Loss_32.5y!AI88</f>
        <v>0</v>
      </c>
    </row>
    <row r="89" spans="1:34" x14ac:dyDescent="0.15">
      <c r="A89" s="247">
        <f>Debug1!B99-W_Loss_67.5y!B89</f>
        <v>0</v>
      </c>
      <c r="B89" s="247">
        <f>Debug1!C99-W_Loss_67.5y!C89</f>
        <v>0</v>
      </c>
      <c r="C89" s="247">
        <f>Debug1!D99-W_Loss_67.5y!D89</f>
        <v>0</v>
      </c>
      <c r="D89" s="247">
        <f>Debug1!E99-W_Loss_67.5y!E89</f>
        <v>0</v>
      </c>
      <c r="E89" s="247">
        <f>Debug1!F99-W_Loss_67.5y!F89</f>
        <v>0</v>
      </c>
      <c r="F89" s="247">
        <f>Debug1!G99-W_Loss_67.5y!G89</f>
        <v>0</v>
      </c>
      <c r="G89" s="247">
        <f>Debug1!H99-W_Loss_67.5y!H89</f>
        <v>0</v>
      </c>
      <c r="H89" s="247">
        <f>Debug1!I99-W_Loss_67.5y!I89</f>
        <v>0</v>
      </c>
      <c r="I89" s="247">
        <f>Debug1!J99-W_Loss_67.5y!J89</f>
        <v>0</v>
      </c>
      <c r="J89" s="247">
        <f>Debug1!K99-W_Loss_67.5y!K89</f>
        <v>0</v>
      </c>
      <c r="K89" s="247">
        <f>Debug1!L99-W_Loss_67.5y!L89</f>
        <v>0</v>
      </c>
      <c r="L89" s="247">
        <f>Debug1!M99-W_Loss_67.5y!M89</f>
        <v>0</v>
      </c>
      <c r="M89" s="247">
        <f>Debug1!N99-W_Loss_67.5y!N89</f>
        <v>0</v>
      </c>
      <c r="N89" s="247">
        <f>Debug1!O99-W_Loss_67.5y!O89</f>
        <v>0</v>
      </c>
      <c r="O89" s="247">
        <f>Debug1!P99-W_Loss_67.5y!P89</f>
        <v>0</v>
      </c>
      <c r="P89" s="247">
        <f>Debug1!Q99-W_Loss_67.5y!Q89</f>
        <v>0</v>
      </c>
      <c r="Q89" s="247">
        <f>Debug1!R99-W_Loss_67.5y!R89</f>
        <v>0</v>
      </c>
      <c r="R89" s="247">
        <f>Debug1!S99-W_Loss_67.5y!S89</f>
        <v>0</v>
      </c>
      <c r="S89" s="247">
        <f>Debug1!T99-W_Loss_67.5y!T89</f>
        <v>0</v>
      </c>
      <c r="T89" s="247">
        <f>Debug1!U99-W_Loss_67.5y!U89</f>
        <v>0</v>
      </c>
      <c r="U89" s="247">
        <f>Debug1!V99-W_Loss_67.5y!V89</f>
        <v>0</v>
      </c>
      <c r="V89" s="247">
        <f>Debug1!W99-W_Loss_67.5y!W89</f>
        <v>0</v>
      </c>
      <c r="W89" s="247">
        <f>Debug1!X99-W_Loss_67.5y!X89</f>
        <v>0</v>
      </c>
      <c r="X89" s="247">
        <f>Debug1!Y99-W_Loss_67.5y!Y89</f>
        <v>0</v>
      </c>
      <c r="Y89" s="247">
        <f>Debug1!Z99-W_Loss_67.5y!Z89</f>
        <v>0</v>
      </c>
      <c r="Z89" s="247">
        <f>Debug1!AA99-W_Loss_67.5y!AA89</f>
        <v>0</v>
      </c>
      <c r="AA89" s="247">
        <f>Debug1!AB99-W_Loss_67.5y!AB89</f>
        <v>0</v>
      </c>
      <c r="AB89" s="247">
        <f>Debug1!AC99-W_Loss_67.5y!AC89</f>
        <v>0</v>
      </c>
      <c r="AC89" s="247">
        <f>Debug1!AD99-W_Loss_67.5y!AD89</f>
        <v>0</v>
      </c>
      <c r="AD89" s="247">
        <f>Debug1!AE99-W_Loss_67.5y!AE89</f>
        <v>0</v>
      </c>
      <c r="AE89" s="247">
        <f>Debug1!AF99-W_Loss_67.5y!AF89</f>
        <v>0</v>
      </c>
      <c r="AF89" s="247">
        <f>Debug1!AG99-W_Loss_32.5y!AG89</f>
        <v>0</v>
      </c>
      <c r="AG89" s="247">
        <f>Debug1!AH99-W_Loss_32.5y!AH89</f>
        <v>0</v>
      </c>
      <c r="AH89" s="247">
        <f>Debug1!AI99-W_Loss_32.5y!AI89</f>
        <v>0</v>
      </c>
    </row>
    <row r="90" spans="1:34" x14ac:dyDescent="0.15">
      <c r="A90" s="247">
        <f>Debug1!B100-W_Loss_67.5y!B90</f>
        <v>0</v>
      </c>
      <c r="B90" s="247">
        <f>Debug1!C100-W_Loss_67.5y!C90</f>
        <v>0</v>
      </c>
      <c r="C90" s="247">
        <f>Debug1!D100-W_Loss_67.5y!D90</f>
        <v>0</v>
      </c>
      <c r="D90" s="247">
        <f>Debug1!E100-W_Loss_67.5y!E90</f>
        <v>0</v>
      </c>
      <c r="E90" s="247">
        <f>Debug1!F100-W_Loss_67.5y!F90</f>
        <v>0</v>
      </c>
      <c r="F90" s="247">
        <f>Debug1!G100-W_Loss_67.5y!G90</f>
        <v>0</v>
      </c>
      <c r="G90" s="247">
        <f>Debug1!H100-W_Loss_67.5y!H90</f>
        <v>0</v>
      </c>
      <c r="H90" s="247">
        <f>Debug1!I100-W_Loss_67.5y!I90</f>
        <v>0</v>
      </c>
      <c r="I90" s="247">
        <f>Debug1!J100-W_Loss_67.5y!J90</f>
        <v>0</v>
      </c>
      <c r="J90" s="247">
        <f>Debug1!K100-W_Loss_67.5y!K90</f>
        <v>0</v>
      </c>
      <c r="K90" s="247">
        <f>Debug1!L100-W_Loss_67.5y!L90</f>
        <v>0</v>
      </c>
      <c r="L90" s="247">
        <f>Debug1!M100-W_Loss_67.5y!M90</f>
        <v>0</v>
      </c>
      <c r="M90" s="247">
        <f>Debug1!N100-W_Loss_67.5y!N90</f>
        <v>0</v>
      </c>
      <c r="N90" s="247">
        <f>Debug1!O100-W_Loss_67.5y!O90</f>
        <v>0</v>
      </c>
      <c r="O90" s="247">
        <f>Debug1!P100-W_Loss_67.5y!P90</f>
        <v>0</v>
      </c>
      <c r="P90" s="247">
        <f>Debug1!Q100-W_Loss_67.5y!Q90</f>
        <v>0</v>
      </c>
      <c r="Q90" s="247">
        <f>Debug1!R100-W_Loss_67.5y!R90</f>
        <v>0</v>
      </c>
      <c r="R90" s="247">
        <f>Debug1!S100-W_Loss_67.5y!S90</f>
        <v>0</v>
      </c>
      <c r="S90" s="247">
        <f>Debug1!T100-W_Loss_67.5y!T90</f>
        <v>0</v>
      </c>
      <c r="T90" s="247">
        <f>Debug1!U100-W_Loss_67.5y!U90</f>
        <v>0</v>
      </c>
      <c r="U90" s="247">
        <f>Debug1!V100-W_Loss_67.5y!V90</f>
        <v>0</v>
      </c>
      <c r="V90" s="247">
        <f>Debug1!W100-W_Loss_67.5y!W90</f>
        <v>0</v>
      </c>
      <c r="W90" s="247">
        <f>Debug1!X100-W_Loss_67.5y!X90</f>
        <v>0</v>
      </c>
      <c r="X90" s="247">
        <f>Debug1!Y100-W_Loss_67.5y!Y90</f>
        <v>0</v>
      </c>
      <c r="Y90" s="247">
        <f>Debug1!Z100-W_Loss_67.5y!Z90</f>
        <v>0</v>
      </c>
      <c r="Z90" s="247">
        <f>Debug1!AA100-W_Loss_67.5y!AA90</f>
        <v>0</v>
      </c>
      <c r="AA90" s="247">
        <f>Debug1!AB100-W_Loss_67.5y!AB90</f>
        <v>0</v>
      </c>
      <c r="AB90" s="247">
        <f>Debug1!AC100-W_Loss_67.5y!AC90</f>
        <v>0</v>
      </c>
      <c r="AC90" s="247">
        <f>Debug1!AD100-W_Loss_67.5y!AD90</f>
        <v>0</v>
      </c>
      <c r="AD90" s="247">
        <f>Debug1!AE100-W_Loss_67.5y!AE90</f>
        <v>0</v>
      </c>
      <c r="AE90" s="247">
        <f>Debug1!AF100-W_Loss_67.5y!AF90</f>
        <v>0</v>
      </c>
      <c r="AF90" s="247">
        <f>Debug1!AG100-W_Loss_32.5y!AG90</f>
        <v>0</v>
      </c>
      <c r="AG90" s="247">
        <f>Debug1!AH100-W_Loss_32.5y!AH90</f>
        <v>0</v>
      </c>
      <c r="AH90" s="247">
        <f>Debug1!AI100-W_Loss_32.5y!AI90</f>
        <v>0</v>
      </c>
    </row>
    <row r="91" spans="1:34" x14ac:dyDescent="0.15">
      <c r="A91" s="247">
        <f>Debug1!B101-W_Loss_67.5y!B91</f>
        <v>0</v>
      </c>
      <c r="B91" s="247">
        <f>Debug1!C101-W_Loss_67.5y!C91</f>
        <v>0</v>
      </c>
      <c r="C91" s="247">
        <f>Debug1!D101-W_Loss_67.5y!D91</f>
        <v>0</v>
      </c>
      <c r="D91" s="247">
        <f>Debug1!E101-W_Loss_67.5y!E91</f>
        <v>0</v>
      </c>
      <c r="E91" s="247">
        <f>Debug1!F101-W_Loss_67.5y!F91</f>
        <v>0</v>
      </c>
      <c r="F91" s="247">
        <f>Debug1!G101-W_Loss_67.5y!G91</f>
        <v>0</v>
      </c>
      <c r="G91" s="247">
        <f>Debug1!H101-W_Loss_67.5y!H91</f>
        <v>0</v>
      </c>
      <c r="H91" s="247">
        <f>Debug1!I101-W_Loss_67.5y!I91</f>
        <v>0</v>
      </c>
      <c r="I91" s="247">
        <f>Debug1!J101-W_Loss_67.5y!J91</f>
        <v>0</v>
      </c>
      <c r="J91" s="247">
        <f>Debug1!K101-W_Loss_67.5y!K91</f>
        <v>0</v>
      </c>
      <c r="K91" s="247">
        <f>Debug1!L101-W_Loss_67.5y!L91</f>
        <v>0</v>
      </c>
      <c r="L91" s="247">
        <f>Debug1!M101-W_Loss_67.5y!M91</f>
        <v>0</v>
      </c>
      <c r="M91" s="247">
        <f>Debug1!N101-W_Loss_67.5y!N91</f>
        <v>0</v>
      </c>
      <c r="N91" s="247">
        <f>Debug1!O101-W_Loss_67.5y!O91</f>
        <v>0</v>
      </c>
      <c r="O91" s="247">
        <f>Debug1!P101-W_Loss_67.5y!P91</f>
        <v>0</v>
      </c>
      <c r="P91" s="247">
        <f>Debug1!Q101-W_Loss_67.5y!Q91</f>
        <v>0</v>
      </c>
      <c r="Q91" s="247">
        <f>Debug1!R101-W_Loss_67.5y!R91</f>
        <v>0</v>
      </c>
      <c r="R91" s="247">
        <f>Debug1!S101-W_Loss_67.5y!S91</f>
        <v>0</v>
      </c>
      <c r="S91" s="247">
        <f>Debug1!T101-W_Loss_67.5y!T91</f>
        <v>0</v>
      </c>
      <c r="T91" s="247">
        <f>Debug1!U101-W_Loss_67.5y!U91</f>
        <v>0</v>
      </c>
      <c r="U91" s="247">
        <f>Debug1!V101-W_Loss_67.5y!V91</f>
        <v>0</v>
      </c>
      <c r="V91" s="247">
        <f>Debug1!W101-W_Loss_67.5y!W91</f>
        <v>0</v>
      </c>
      <c r="W91" s="247">
        <f>Debug1!X101-W_Loss_67.5y!X91</f>
        <v>0</v>
      </c>
      <c r="X91" s="247">
        <f>Debug1!Y101-W_Loss_67.5y!Y91</f>
        <v>0</v>
      </c>
      <c r="Y91" s="247">
        <f>Debug1!Z101-W_Loss_67.5y!Z91</f>
        <v>0</v>
      </c>
      <c r="Z91" s="247">
        <f>Debug1!AA101-W_Loss_67.5y!AA91</f>
        <v>0</v>
      </c>
      <c r="AA91" s="247">
        <f>Debug1!AB101-W_Loss_67.5y!AB91</f>
        <v>0</v>
      </c>
      <c r="AB91" s="247">
        <f>Debug1!AC101-W_Loss_67.5y!AC91</f>
        <v>0</v>
      </c>
      <c r="AC91" s="247">
        <f>Debug1!AD101-W_Loss_67.5y!AD91</f>
        <v>0</v>
      </c>
      <c r="AD91" s="247">
        <f>Debug1!AE101-W_Loss_67.5y!AE91</f>
        <v>0</v>
      </c>
      <c r="AE91" s="247">
        <f>Debug1!AF101-W_Loss_67.5y!AF91</f>
        <v>0</v>
      </c>
      <c r="AF91" s="247">
        <f>Debug1!AG101-W_Loss_32.5y!AG91</f>
        <v>0</v>
      </c>
      <c r="AG91" s="247">
        <f>Debug1!AH101-W_Loss_32.5y!AH91</f>
        <v>0</v>
      </c>
      <c r="AH91" s="247">
        <f>Debug1!AI101-W_Loss_32.5y!AI91</f>
        <v>0</v>
      </c>
    </row>
    <row r="92" spans="1:34" x14ac:dyDescent="0.15">
      <c r="A92" s="247">
        <f>Debug1!B102-W_Loss_67.5y!B92</f>
        <v>0</v>
      </c>
      <c r="B92" s="247">
        <f>Debug1!C102-W_Loss_67.5y!C92</f>
        <v>0</v>
      </c>
      <c r="C92" s="247">
        <f>Debug1!D102-W_Loss_67.5y!D92</f>
        <v>0</v>
      </c>
      <c r="D92" s="247">
        <f>Debug1!E102-W_Loss_67.5y!E92</f>
        <v>0</v>
      </c>
      <c r="E92" s="247">
        <f>Debug1!F102-W_Loss_67.5y!F92</f>
        <v>0</v>
      </c>
      <c r="F92" s="247">
        <f>Debug1!G102-W_Loss_67.5y!G92</f>
        <v>0</v>
      </c>
      <c r="G92" s="247">
        <f>Debug1!H102-W_Loss_67.5y!H92</f>
        <v>0</v>
      </c>
      <c r="H92" s="247">
        <f>Debug1!I102-W_Loss_67.5y!I92</f>
        <v>0</v>
      </c>
      <c r="I92" s="247">
        <f>Debug1!J102-W_Loss_67.5y!J92</f>
        <v>0</v>
      </c>
      <c r="J92" s="247">
        <f>Debug1!K102-W_Loss_67.5y!K92</f>
        <v>0</v>
      </c>
      <c r="K92" s="247">
        <f>Debug1!L102-W_Loss_67.5y!L92</f>
        <v>0</v>
      </c>
      <c r="L92" s="247">
        <f>Debug1!M102-W_Loss_67.5y!M92</f>
        <v>0</v>
      </c>
      <c r="M92" s="247">
        <f>Debug1!N102-W_Loss_67.5y!N92</f>
        <v>0</v>
      </c>
      <c r="N92" s="247">
        <f>Debug1!O102-W_Loss_67.5y!O92</f>
        <v>0</v>
      </c>
      <c r="O92" s="247">
        <f>Debug1!P102-W_Loss_67.5y!P92</f>
        <v>0</v>
      </c>
      <c r="P92" s="247">
        <f>Debug1!Q102-W_Loss_67.5y!Q92</f>
        <v>0</v>
      </c>
      <c r="Q92" s="247">
        <f>Debug1!R102-W_Loss_67.5y!R92</f>
        <v>0</v>
      </c>
      <c r="R92" s="247">
        <f>Debug1!S102-W_Loss_67.5y!S92</f>
        <v>0</v>
      </c>
      <c r="S92" s="247">
        <f>Debug1!T102-W_Loss_67.5y!T92</f>
        <v>0</v>
      </c>
      <c r="T92" s="247">
        <f>Debug1!U102-W_Loss_67.5y!U92</f>
        <v>0</v>
      </c>
      <c r="U92" s="247">
        <f>Debug1!V102-W_Loss_67.5y!V92</f>
        <v>0</v>
      </c>
      <c r="V92" s="247">
        <f>Debug1!W102-W_Loss_67.5y!W92</f>
        <v>0</v>
      </c>
      <c r="W92" s="247">
        <f>Debug1!X102-W_Loss_67.5y!X92</f>
        <v>0</v>
      </c>
      <c r="X92" s="247">
        <f>Debug1!Y102-W_Loss_67.5y!Y92</f>
        <v>0</v>
      </c>
      <c r="Y92" s="247">
        <f>Debug1!Z102-W_Loss_67.5y!Z92</f>
        <v>0</v>
      </c>
      <c r="Z92" s="247">
        <f>Debug1!AA102-W_Loss_67.5y!AA92</f>
        <v>0</v>
      </c>
      <c r="AA92" s="247">
        <f>Debug1!AB102-W_Loss_67.5y!AB92</f>
        <v>0</v>
      </c>
      <c r="AB92" s="247">
        <f>Debug1!AC102-W_Loss_67.5y!AC92</f>
        <v>0</v>
      </c>
      <c r="AC92" s="247">
        <f>Debug1!AD102-W_Loss_67.5y!AD92</f>
        <v>0</v>
      </c>
      <c r="AD92" s="247">
        <f>Debug1!AE102-W_Loss_67.5y!AE92</f>
        <v>0</v>
      </c>
      <c r="AE92" s="247">
        <f>Debug1!AF102-W_Loss_67.5y!AF92</f>
        <v>0</v>
      </c>
      <c r="AF92" s="247">
        <f>Debug1!AG102-W_Loss_32.5y!AG92</f>
        <v>0</v>
      </c>
      <c r="AG92" s="247">
        <f>Debug1!AH102-W_Loss_32.5y!AH92</f>
        <v>0</v>
      </c>
      <c r="AH92" s="247">
        <f>Debug1!AI102-W_Loss_32.5y!AI92</f>
        <v>0</v>
      </c>
    </row>
    <row r="93" spans="1:34" x14ac:dyDescent="0.15">
      <c r="A93" s="247">
        <f>Debug1!B103-W_Loss_67.5y!B93</f>
        <v>0</v>
      </c>
      <c r="B93" s="247">
        <f>Debug1!C103-W_Loss_67.5y!C93</f>
        <v>0</v>
      </c>
      <c r="C93" s="247">
        <f>Debug1!D103-W_Loss_67.5y!D93</f>
        <v>0</v>
      </c>
      <c r="D93" s="247">
        <f>Debug1!E103-W_Loss_67.5y!E93</f>
        <v>0</v>
      </c>
      <c r="E93" s="247">
        <f>Debug1!F103-W_Loss_67.5y!F93</f>
        <v>0</v>
      </c>
      <c r="F93" s="247">
        <f>Debug1!G103-W_Loss_67.5y!G93</f>
        <v>0</v>
      </c>
      <c r="G93" s="247">
        <f>Debug1!H103-W_Loss_67.5y!H93</f>
        <v>0</v>
      </c>
      <c r="H93" s="247">
        <f>Debug1!I103-W_Loss_67.5y!I93</f>
        <v>0</v>
      </c>
      <c r="I93" s="247">
        <f>Debug1!J103-W_Loss_67.5y!J93</f>
        <v>0</v>
      </c>
      <c r="J93" s="247">
        <f>Debug1!K103-W_Loss_67.5y!K93</f>
        <v>0</v>
      </c>
      <c r="K93" s="247">
        <f>Debug1!L103-W_Loss_67.5y!L93</f>
        <v>0</v>
      </c>
      <c r="L93" s="247">
        <f>Debug1!M103-W_Loss_67.5y!M93</f>
        <v>0</v>
      </c>
      <c r="M93" s="247">
        <f>Debug1!N103-W_Loss_67.5y!N93</f>
        <v>0</v>
      </c>
      <c r="N93" s="247">
        <f>Debug1!O103-W_Loss_67.5y!O93</f>
        <v>0</v>
      </c>
      <c r="O93" s="247">
        <f>Debug1!P103-W_Loss_67.5y!P93</f>
        <v>0</v>
      </c>
      <c r="P93" s="247">
        <f>Debug1!Q103-W_Loss_67.5y!Q93</f>
        <v>0</v>
      </c>
      <c r="Q93" s="247">
        <f>Debug1!R103-W_Loss_67.5y!R93</f>
        <v>0</v>
      </c>
      <c r="R93" s="247">
        <f>Debug1!S103-W_Loss_67.5y!S93</f>
        <v>0</v>
      </c>
      <c r="S93" s="247">
        <f>Debug1!T103-W_Loss_67.5y!T93</f>
        <v>0</v>
      </c>
      <c r="T93" s="247">
        <f>Debug1!U103-W_Loss_67.5y!U93</f>
        <v>0</v>
      </c>
      <c r="U93" s="247">
        <f>Debug1!V103-W_Loss_67.5y!V93</f>
        <v>0</v>
      </c>
      <c r="V93" s="247">
        <f>Debug1!W103-W_Loss_67.5y!W93</f>
        <v>0</v>
      </c>
      <c r="W93" s="247">
        <f>Debug1!X103-W_Loss_67.5y!X93</f>
        <v>0</v>
      </c>
      <c r="X93" s="247">
        <f>Debug1!Y103-W_Loss_67.5y!Y93</f>
        <v>0</v>
      </c>
      <c r="Y93" s="247">
        <f>Debug1!Z103-W_Loss_67.5y!Z93</f>
        <v>0</v>
      </c>
      <c r="Z93" s="247">
        <f>Debug1!AA103-W_Loss_67.5y!AA93</f>
        <v>0</v>
      </c>
      <c r="AA93" s="247">
        <f>Debug1!AB103-W_Loss_67.5y!AB93</f>
        <v>0</v>
      </c>
      <c r="AB93" s="247">
        <f>Debug1!AC103-W_Loss_67.5y!AC93</f>
        <v>0</v>
      </c>
      <c r="AC93" s="247">
        <f>Debug1!AD103-W_Loss_67.5y!AD93</f>
        <v>0</v>
      </c>
      <c r="AD93" s="247">
        <f>Debug1!AE103-W_Loss_67.5y!AE93</f>
        <v>0</v>
      </c>
      <c r="AE93" s="247">
        <f>Debug1!AF103-W_Loss_67.5y!AF93</f>
        <v>0</v>
      </c>
      <c r="AF93" s="247">
        <f>Debug1!AG103-W_Loss_32.5y!AG93</f>
        <v>0</v>
      </c>
      <c r="AG93" s="247">
        <f>Debug1!AH103-W_Loss_32.5y!AH93</f>
        <v>0</v>
      </c>
      <c r="AH93" s="247">
        <f>Debug1!AI103-W_Loss_32.5y!AI93</f>
        <v>0</v>
      </c>
    </row>
    <row r="94" spans="1:34" x14ac:dyDescent="0.15">
      <c r="A94" s="247">
        <f>Debug1!B104-W_Loss_67.5y!B94</f>
        <v>0</v>
      </c>
      <c r="B94" s="247">
        <f>Debug1!C104-W_Loss_67.5y!C94</f>
        <v>0</v>
      </c>
      <c r="C94" s="247">
        <f>Debug1!D104-W_Loss_67.5y!D94</f>
        <v>0</v>
      </c>
      <c r="D94" s="247">
        <f>Debug1!E104-W_Loss_67.5y!E94</f>
        <v>0</v>
      </c>
      <c r="E94" s="247">
        <f>Debug1!F104-W_Loss_67.5y!F94</f>
        <v>0</v>
      </c>
      <c r="F94" s="247">
        <f>Debug1!G104-W_Loss_67.5y!G94</f>
        <v>0</v>
      </c>
      <c r="G94" s="247">
        <f>Debug1!H104-W_Loss_67.5y!H94</f>
        <v>0</v>
      </c>
      <c r="H94" s="247">
        <f>Debug1!I104-W_Loss_67.5y!I94</f>
        <v>0</v>
      </c>
      <c r="I94" s="247">
        <f>Debug1!J104-W_Loss_67.5y!J94</f>
        <v>0</v>
      </c>
      <c r="J94" s="247">
        <f>Debug1!K104-W_Loss_67.5y!K94</f>
        <v>0</v>
      </c>
      <c r="K94" s="247">
        <f>Debug1!L104-W_Loss_67.5y!L94</f>
        <v>0</v>
      </c>
      <c r="L94" s="247">
        <f>Debug1!M104-W_Loss_67.5y!M94</f>
        <v>0</v>
      </c>
      <c r="M94" s="247">
        <f>Debug1!N104-W_Loss_67.5y!N94</f>
        <v>0</v>
      </c>
      <c r="N94" s="247">
        <f>Debug1!O104-W_Loss_67.5y!O94</f>
        <v>0</v>
      </c>
      <c r="O94" s="247">
        <f>Debug1!P104-W_Loss_67.5y!P94</f>
        <v>0</v>
      </c>
      <c r="P94" s="247">
        <f>Debug1!Q104-W_Loss_67.5y!Q94</f>
        <v>0</v>
      </c>
      <c r="Q94" s="247">
        <f>Debug1!R104-W_Loss_67.5y!R94</f>
        <v>0</v>
      </c>
      <c r="R94" s="247">
        <f>Debug1!S104-W_Loss_67.5y!S94</f>
        <v>0</v>
      </c>
      <c r="S94" s="247">
        <f>Debug1!T104-W_Loss_67.5y!T94</f>
        <v>0</v>
      </c>
      <c r="T94" s="247">
        <f>Debug1!U104-W_Loss_67.5y!U94</f>
        <v>0</v>
      </c>
      <c r="U94" s="247">
        <f>Debug1!V104-W_Loss_67.5y!V94</f>
        <v>0</v>
      </c>
      <c r="V94" s="247">
        <f>Debug1!W104-W_Loss_67.5y!W94</f>
        <v>0</v>
      </c>
      <c r="W94" s="247">
        <f>Debug1!X104-W_Loss_67.5y!X94</f>
        <v>0</v>
      </c>
      <c r="X94" s="247">
        <f>Debug1!Y104-W_Loss_67.5y!Y94</f>
        <v>0</v>
      </c>
      <c r="Y94" s="247">
        <f>Debug1!Z104-W_Loss_67.5y!Z94</f>
        <v>0</v>
      </c>
      <c r="Z94" s="247">
        <f>Debug1!AA104-W_Loss_67.5y!AA94</f>
        <v>0</v>
      </c>
      <c r="AA94" s="247">
        <f>Debug1!AB104-W_Loss_67.5y!AB94</f>
        <v>0</v>
      </c>
      <c r="AB94" s="247">
        <f>Debug1!AC104-W_Loss_67.5y!AC94</f>
        <v>0</v>
      </c>
      <c r="AC94" s="247">
        <f>Debug1!AD104-W_Loss_67.5y!AD94</f>
        <v>0</v>
      </c>
      <c r="AD94" s="247">
        <f>Debug1!AE104-W_Loss_67.5y!AE94</f>
        <v>0</v>
      </c>
      <c r="AE94" s="247">
        <f>Debug1!AF104-W_Loss_67.5y!AF94</f>
        <v>0</v>
      </c>
      <c r="AF94" s="247">
        <f>Debug1!AG104-W_Loss_32.5y!AG94</f>
        <v>0</v>
      </c>
      <c r="AG94" s="247">
        <f>Debug1!AH104-W_Loss_32.5y!AH94</f>
        <v>0</v>
      </c>
      <c r="AH94" s="247">
        <f>Debug1!AI104-W_Loss_32.5y!AI94</f>
        <v>0</v>
      </c>
    </row>
    <row r="95" spans="1:34" x14ac:dyDescent="0.15">
      <c r="A95" s="247">
        <f>Debug1!B105-W_Loss_67.5y!B95</f>
        <v>0</v>
      </c>
      <c r="B95" s="247">
        <f>Debug1!C105-W_Loss_67.5y!C95</f>
        <v>0</v>
      </c>
      <c r="C95" s="247">
        <f>Debug1!D105-W_Loss_67.5y!D95</f>
        <v>0</v>
      </c>
      <c r="D95" s="247">
        <f>Debug1!E105-W_Loss_67.5y!E95</f>
        <v>0</v>
      </c>
      <c r="E95" s="247">
        <f>Debug1!F105-W_Loss_67.5y!F95</f>
        <v>0</v>
      </c>
      <c r="F95" s="247">
        <f>Debug1!G105-W_Loss_67.5y!G95</f>
        <v>0</v>
      </c>
      <c r="G95" s="247">
        <f>Debug1!H105-W_Loss_67.5y!H95</f>
        <v>0</v>
      </c>
      <c r="H95" s="247">
        <f>Debug1!I105-W_Loss_67.5y!I95</f>
        <v>0</v>
      </c>
      <c r="I95" s="247">
        <f>Debug1!J105-W_Loss_67.5y!J95</f>
        <v>0</v>
      </c>
      <c r="J95" s="247">
        <f>Debug1!K105-W_Loss_67.5y!K95</f>
        <v>0</v>
      </c>
      <c r="K95" s="247">
        <f>Debug1!L105-W_Loss_67.5y!L95</f>
        <v>0</v>
      </c>
      <c r="L95" s="247">
        <f>Debug1!M105-W_Loss_67.5y!M95</f>
        <v>0</v>
      </c>
      <c r="M95" s="247">
        <f>Debug1!N105-W_Loss_67.5y!N95</f>
        <v>0</v>
      </c>
      <c r="N95" s="247">
        <f>Debug1!O105-W_Loss_67.5y!O95</f>
        <v>0</v>
      </c>
      <c r="O95" s="247">
        <f>Debug1!P105-W_Loss_67.5y!P95</f>
        <v>0</v>
      </c>
      <c r="P95" s="247">
        <f>Debug1!Q105-W_Loss_67.5y!Q95</f>
        <v>0</v>
      </c>
      <c r="Q95" s="247">
        <f>Debug1!R105-W_Loss_67.5y!R95</f>
        <v>0</v>
      </c>
      <c r="R95" s="247">
        <f>Debug1!S105-W_Loss_67.5y!S95</f>
        <v>0</v>
      </c>
      <c r="S95" s="247">
        <f>Debug1!T105-W_Loss_67.5y!T95</f>
        <v>0</v>
      </c>
      <c r="T95" s="247">
        <f>Debug1!U105-W_Loss_67.5y!U95</f>
        <v>0</v>
      </c>
      <c r="U95" s="247">
        <f>Debug1!V105-W_Loss_67.5y!V95</f>
        <v>0</v>
      </c>
      <c r="V95" s="247">
        <f>Debug1!W105-W_Loss_67.5y!W95</f>
        <v>0</v>
      </c>
      <c r="W95" s="247">
        <f>Debug1!X105-W_Loss_67.5y!X95</f>
        <v>0</v>
      </c>
      <c r="X95" s="247">
        <f>Debug1!Y105-W_Loss_67.5y!Y95</f>
        <v>0</v>
      </c>
      <c r="Y95" s="247">
        <f>Debug1!Z105-W_Loss_67.5y!Z95</f>
        <v>0</v>
      </c>
      <c r="Z95" s="247">
        <f>Debug1!AA105-W_Loss_67.5y!AA95</f>
        <v>0</v>
      </c>
      <c r="AA95" s="247">
        <f>Debug1!AB105-W_Loss_67.5y!AB95</f>
        <v>0</v>
      </c>
      <c r="AB95" s="247">
        <f>Debug1!AC105-W_Loss_67.5y!AC95</f>
        <v>0</v>
      </c>
      <c r="AC95" s="247">
        <f>Debug1!AD105-W_Loss_67.5y!AD95</f>
        <v>0</v>
      </c>
      <c r="AD95" s="247">
        <f>Debug1!AE105-W_Loss_67.5y!AE95</f>
        <v>0</v>
      </c>
      <c r="AE95" s="247">
        <f>Debug1!AF105-W_Loss_67.5y!AF95</f>
        <v>0</v>
      </c>
      <c r="AF95" s="247">
        <f>Debug1!AG105-W_Loss_32.5y!AG95</f>
        <v>0</v>
      </c>
      <c r="AG95" s="247">
        <f>Debug1!AH105-W_Loss_32.5y!AH95</f>
        <v>0</v>
      </c>
      <c r="AH95" s="247">
        <f>Debug1!AI105-W_Loss_32.5y!AI95</f>
        <v>0</v>
      </c>
    </row>
    <row r="96" spans="1:34" x14ac:dyDescent="0.15">
      <c r="A96" s="247">
        <f>Debug1!B106-W_Loss_67.5y!B96</f>
        <v>0</v>
      </c>
      <c r="B96" s="247">
        <f>Debug1!C106-W_Loss_67.5y!C96</f>
        <v>0</v>
      </c>
      <c r="C96" s="247">
        <f>Debug1!D106-W_Loss_67.5y!D96</f>
        <v>0</v>
      </c>
      <c r="D96" s="247">
        <f>Debug1!E106-W_Loss_67.5y!E96</f>
        <v>0</v>
      </c>
      <c r="E96" s="247">
        <f>Debug1!F106-W_Loss_67.5y!F96</f>
        <v>0</v>
      </c>
      <c r="F96" s="247">
        <f>Debug1!G106-W_Loss_67.5y!G96</f>
        <v>0</v>
      </c>
      <c r="G96" s="247">
        <f>Debug1!H106-W_Loss_67.5y!H96</f>
        <v>0</v>
      </c>
      <c r="H96" s="247">
        <f>Debug1!I106-W_Loss_67.5y!I96</f>
        <v>0</v>
      </c>
      <c r="I96" s="247">
        <f>Debug1!J106-W_Loss_67.5y!J96</f>
        <v>0</v>
      </c>
      <c r="J96" s="247">
        <f>Debug1!K106-W_Loss_67.5y!K96</f>
        <v>0</v>
      </c>
      <c r="K96" s="247">
        <f>Debug1!L106-W_Loss_67.5y!L96</f>
        <v>0</v>
      </c>
      <c r="L96" s="247">
        <f>Debug1!M106-W_Loss_67.5y!M96</f>
        <v>0</v>
      </c>
      <c r="M96" s="247">
        <f>Debug1!N106-W_Loss_67.5y!N96</f>
        <v>0</v>
      </c>
      <c r="N96" s="247">
        <f>Debug1!O106-W_Loss_67.5y!O96</f>
        <v>0</v>
      </c>
      <c r="O96" s="247">
        <f>Debug1!P106-W_Loss_67.5y!P96</f>
        <v>0</v>
      </c>
      <c r="P96" s="247">
        <f>Debug1!Q106-W_Loss_67.5y!Q96</f>
        <v>0</v>
      </c>
      <c r="Q96" s="247">
        <f>Debug1!R106-W_Loss_67.5y!R96</f>
        <v>0</v>
      </c>
      <c r="R96" s="247">
        <f>Debug1!S106-W_Loss_67.5y!S96</f>
        <v>0</v>
      </c>
      <c r="S96" s="247">
        <f>Debug1!T106-W_Loss_67.5y!T96</f>
        <v>0</v>
      </c>
      <c r="T96" s="247">
        <f>Debug1!U106-W_Loss_67.5y!U96</f>
        <v>0</v>
      </c>
      <c r="U96" s="247">
        <f>Debug1!V106-W_Loss_67.5y!V96</f>
        <v>0</v>
      </c>
      <c r="V96" s="247">
        <f>Debug1!W106-W_Loss_67.5y!W96</f>
        <v>0</v>
      </c>
      <c r="W96" s="247">
        <f>Debug1!X106-W_Loss_67.5y!X96</f>
        <v>0</v>
      </c>
      <c r="X96" s="247">
        <f>Debug1!Y106-W_Loss_67.5y!Y96</f>
        <v>0</v>
      </c>
      <c r="Y96" s="247">
        <f>Debug1!Z106-W_Loss_67.5y!Z96</f>
        <v>0</v>
      </c>
      <c r="Z96" s="247">
        <f>Debug1!AA106-W_Loss_67.5y!AA96</f>
        <v>0</v>
      </c>
      <c r="AA96" s="247">
        <f>Debug1!AB106-W_Loss_67.5y!AB96</f>
        <v>0</v>
      </c>
      <c r="AB96" s="247">
        <f>Debug1!AC106-W_Loss_67.5y!AC96</f>
        <v>0</v>
      </c>
      <c r="AC96" s="247">
        <f>Debug1!AD106-W_Loss_67.5y!AD96</f>
        <v>0</v>
      </c>
      <c r="AD96" s="247">
        <f>Debug1!AE106-W_Loss_67.5y!AE96</f>
        <v>0</v>
      </c>
      <c r="AE96" s="247">
        <f>Debug1!AF106-W_Loss_67.5y!AF96</f>
        <v>0</v>
      </c>
      <c r="AF96" s="247">
        <f>Debug1!AG106-W_Loss_32.5y!AG96</f>
        <v>0</v>
      </c>
      <c r="AG96" s="247">
        <f>Debug1!AH106-W_Loss_32.5y!AH96</f>
        <v>0</v>
      </c>
      <c r="AH96" s="247">
        <f>Debug1!AI106-W_Loss_32.5y!AI96</f>
        <v>0</v>
      </c>
    </row>
    <row r="97" spans="1:34" x14ac:dyDescent="0.15">
      <c r="A97" s="247">
        <f>Debug1!B107-W_Loss_67.5y!B97</f>
        <v>0</v>
      </c>
      <c r="B97" s="247">
        <f>Debug1!C107-W_Loss_67.5y!C97</f>
        <v>0</v>
      </c>
      <c r="C97" s="247">
        <f>Debug1!D107-W_Loss_67.5y!D97</f>
        <v>0</v>
      </c>
      <c r="D97" s="247">
        <f>Debug1!E107-W_Loss_67.5y!E97</f>
        <v>0</v>
      </c>
      <c r="E97" s="247">
        <f>Debug1!F107-W_Loss_67.5y!F97</f>
        <v>0</v>
      </c>
      <c r="F97" s="247">
        <f>Debug1!G107-W_Loss_67.5y!G97</f>
        <v>0</v>
      </c>
      <c r="G97" s="247">
        <f>Debug1!H107-W_Loss_67.5y!H97</f>
        <v>0</v>
      </c>
      <c r="H97" s="247">
        <f>Debug1!I107-W_Loss_67.5y!I97</f>
        <v>0</v>
      </c>
      <c r="I97" s="247">
        <f>Debug1!J107-W_Loss_67.5y!J97</f>
        <v>0</v>
      </c>
      <c r="J97" s="247">
        <f>Debug1!K107-W_Loss_67.5y!K97</f>
        <v>0</v>
      </c>
      <c r="K97" s="247">
        <f>Debug1!L107-W_Loss_67.5y!L97</f>
        <v>0</v>
      </c>
      <c r="L97" s="247">
        <f>Debug1!M107-W_Loss_67.5y!M97</f>
        <v>0</v>
      </c>
      <c r="M97" s="247">
        <f>Debug1!N107-W_Loss_67.5y!N97</f>
        <v>0</v>
      </c>
      <c r="N97" s="247">
        <f>Debug1!O107-W_Loss_67.5y!O97</f>
        <v>0</v>
      </c>
      <c r="O97" s="247">
        <f>Debug1!P107-W_Loss_67.5y!P97</f>
        <v>0</v>
      </c>
      <c r="P97" s="247">
        <f>Debug1!Q107-W_Loss_67.5y!Q97</f>
        <v>0</v>
      </c>
      <c r="Q97" s="247">
        <f>Debug1!R107-W_Loss_67.5y!R97</f>
        <v>0</v>
      </c>
      <c r="R97" s="247">
        <f>Debug1!S107-W_Loss_67.5y!S97</f>
        <v>0</v>
      </c>
      <c r="S97" s="247">
        <f>Debug1!T107-W_Loss_67.5y!T97</f>
        <v>0</v>
      </c>
      <c r="T97" s="247">
        <f>Debug1!U107-W_Loss_67.5y!U97</f>
        <v>0</v>
      </c>
      <c r="U97" s="247">
        <f>Debug1!V107-W_Loss_67.5y!V97</f>
        <v>0</v>
      </c>
      <c r="V97" s="247">
        <f>Debug1!W107-W_Loss_67.5y!W97</f>
        <v>0</v>
      </c>
      <c r="W97" s="247">
        <f>Debug1!X107-W_Loss_67.5y!X97</f>
        <v>0</v>
      </c>
      <c r="X97" s="247">
        <f>Debug1!Y107-W_Loss_67.5y!Y97</f>
        <v>0</v>
      </c>
      <c r="Y97" s="247">
        <f>Debug1!Z107-W_Loss_67.5y!Z97</f>
        <v>0</v>
      </c>
      <c r="Z97" s="247">
        <f>Debug1!AA107-W_Loss_67.5y!AA97</f>
        <v>0</v>
      </c>
      <c r="AA97" s="247">
        <f>Debug1!AB107-W_Loss_67.5y!AB97</f>
        <v>0</v>
      </c>
      <c r="AB97" s="247">
        <f>Debug1!AC107-W_Loss_67.5y!AC97</f>
        <v>0</v>
      </c>
      <c r="AC97" s="247">
        <f>Debug1!AD107-W_Loss_67.5y!AD97</f>
        <v>0</v>
      </c>
      <c r="AD97" s="247">
        <f>Debug1!AE107-W_Loss_67.5y!AE97</f>
        <v>0</v>
      </c>
      <c r="AE97" s="247">
        <f>Debug1!AF107-W_Loss_67.5y!AF97</f>
        <v>0</v>
      </c>
      <c r="AF97" s="247">
        <f>Debug1!AG107-W_Loss_32.5y!AG97</f>
        <v>0</v>
      </c>
      <c r="AG97" s="247">
        <f>Debug1!AH107-W_Loss_32.5y!AH97</f>
        <v>0</v>
      </c>
      <c r="AH97" s="247">
        <f>Debug1!AI107-W_Loss_32.5y!AI97</f>
        <v>0</v>
      </c>
    </row>
    <row r="98" spans="1:34" x14ac:dyDescent="0.15">
      <c r="A98" s="247">
        <f>Debug1!B108-W_Loss_67.5y!B98</f>
        <v>0</v>
      </c>
      <c r="B98" s="247">
        <f>Debug1!C108-W_Loss_67.5y!C98</f>
        <v>0</v>
      </c>
      <c r="C98" s="247">
        <f>Debug1!D108-W_Loss_67.5y!D98</f>
        <v>0</v>
      </c>
      <c r="D98" s="247">
        <f>Debug1!E108-W_Loss_67.5y!E98</f>
        <v>0</v>
      </c>
      <c r="E98" s="247">
        <f>Debug1!F108-W_Loss_67.5y!F98</f>
        <v>0</v>
      </c>
      <c r="F98" s="247">
        <f>Debug1!G108-W_Loss_67.5y!G98</f>
        <v>0</v>
      </c>
      <c r="G98" s="247">
        <f>Debug1!H108-W_Loss_67.5y!H98</f>
        <v>0</v>
      </c>
      <c r="H98" s="247">
        <f>Debug1!I108-W_Loss_67.5y!I98</f>
        <v>0</v>
      </c>
      <c r="I98" s="247">
        <f>Debug1!J108-W_Loss_67.5y!J98</f>
        <v>0</v>
      </c>
      <c r="J98" s="247">
        <f>Debug1!K108-W_Loss_67.5y!K98</f>
        <v>0</v>
      </c>
      <c r="K98" s="247">
        <f>Debug1!L108-W_Loss_67.5y!L98</f>
        <v>0</v>
      </c>
      <c r="L98" s="247">
        <f>Debug1!M108-W_Loss_67.5y!M98</f>
        <v>0</v>
      </c>
      <c r="M98" s="247">
        <f>Debug1!N108-W_Loss_67.5y!N98</f>
        <v>0</v>
      </c>
      <c r="N98" s="247">
        <f>Debug1!O108-W_Loss_67.5y!O98</f>
        <v>0</v>
      </c>
      <c r="O98" s="247">
        <f>Debug1!P108-W_Loss_67.5y!P98</f>
        <v>0</v>
      </c>
      <c r="P98" s="247">
        <f>Debug1!Q108-W_Loss_67.5y!Q98</f>
        <v>0</v>
      </c>
      <c r="Q98" s="247">
        <f>Debug1!R108-W_Loss_67.5y!R98</f>
        <v>0</v>
      </c>
      <c r="R98" s="247">
        <f>Debug1!S108-W_Loss_67.5y!S98</f>
        <v>0</v>
      </c>
      <c r="S98" s="247">
        <f>Debug1!T108-W_Loss_67.5y!T98</f>
        <v>0</v>
      </c>
      <c r="T98" s="247">
        <f>Debug1!U108-W_Loss_67.5y!U98</f>
        <v>0</v>
      </c>
      <c r="U98" s="247">
        <f>Debug1!V108-W_Loss_67.5y!V98</f>
        <v>0</v>
      </c>
      <c r="V98" s="247">
        <f>Debug1!W108-W_Loss_67.5y!W98</f>
        <v>0</v>
      </c>
      <c r="W98" s="247">
        <f>Debug1!X108-W_Loss_67.5y!X98</f>
        <v>0</v>
      </c>
      <c r="X98" s="247">
        <f>Debug1!Y108-W_Loss_67.5y!Y98</f>
        <v>0</v>
      </c>
      <c r="Y98" s="247">
        <f>Debug1!Z108-W_Loss_67.5y!Z98</f>
        <v>0</v>
      </c>
      <c r="Z98" s="247">
        <f>Debug1!AA108-W_Loss_67.5y!AA98</f>
        <v>0</v>
      </c>
      <c r="AA98" s="247">
        <f>Debug1!AB108-W_Loss_67.5y!AB98</f>
        <v>0</v>
      </c>
      <c r="AB98" s="247">
        <f>Debug1!AC108-W_Loss_67.5y!AC98</f>
        <v>0</v>
      </c>
      <c r="AC98" s="247">
        <f>Debug1!AD108-W_Loss_67.5y!AD98</f>
        <v>0</v>
      </c>
      <c r="AD98" s="247">
        <f>Debug1!AE108-W_Loss_67.5y!AE98</f>
        <v>0</v>
      </c>
      <c r="AE98" s="247">
        <f>Debug1!AF108-W_Loss_67.5y!AF98</f>
        <v>0</v>
      </c>
      <c r="AF98" s="247">
        <f>Debug1!AG108-W_Loss_32.5y!AG98</f>
        <v>0</v>
      </c>
      <c r="AG98" s="247">
        <f>Debug1!AH108-W_Loss_32.5y!AH98</f>
        <v>0</v>
      </c>
      <c r="AH98" s="247">
        <f>Debug1!AI108-W_Loss_32.5y!AI98</f>
        <v>0</v>
      </c>
    </row>
    <row r="99" spans="1:34" x14ac:dyDescent="0.15">
      <c r="A99" s="247">
        <f>Debug1!B109-W_Loss_67.5y!B99</f>
        <v>0</v>
      </c>
      <c r="B99" s="247">
        <f>Debug1!C109-W_Loss_67.5y!C99</f>
        <v>0</v>
      </c>
      <c r="C99" s="247">
        <f>Debug1!D109-W_Loss_67.5y!D99</f>
        <v>0</v>
      </c>
      <c r="D99" s="247">
        <f>Debug1!E109-W_Loss_67.5y!E99</f>
        <v>0</v>
      </c>
      <c r="E99" s="247">
        <f>Debug1!F109-W_Loss_67.5y!F99</f>
        <v>0</v>
      </c>
      <c r="F99" s="247">
        <f>Debug1!G109-W_Loss_67.5y!G99</f>
        <v>0</v>
      </c>
      <c r="G99" s="247">
        <f>Debug1!H109-W_Loss_67.5y!H99</f>
        <v>0</v>
      </c>
      <c r="H99" s="247">
        <f>Debug1!I109-W_Loss_67.5y!I99</f>
        <v>0</v>
      </c>
      <c r="I99" s="247">
        <f>Debug1!J109-W_Loss_67.5y!J99</f>
        <v>0</v>
      </c>
      <c r="J99" s="247">
        <f>Debug1!K109-W_Loss_67.5y!K99</f>
        <v>0</v>
      </c>
      <c r="K99" s="247">
        <f>Debug1!L109-W_Loss_67.5y!L99</f>
        <v>0</v>
      </c>
      <c r="L99" s="247">
        <f>Debug1!M109-W_Loss_67.5y!M99</f>
        <v>0</v>
      </c>
      <c r="M99" s="247">
        <f>Debug1!N109-W_Loss_67.5y!N99</f>
        <v>0</v>
      </c>
      <c r="N99" s="247">
        <f>Debug1!O109-W_Loss_67.5y!O99</f>
        <v>0</v>
      </c>
      <c r="O99" s="247">
        <f>Debug1!P109-W_Loss_67.5y!P99</f>
        <v>0</v>
      </c>
      <c r="P99" s="247">
        <f>Debug1!Q109-W_Loss_67.5y!Q99</f>
        <v>0</v>
      </c>
      <c r="Q99" s="247">
        <f>Debug1!R109-W_Loss_67.5y!R99</f>
        <v>0</v>
      </c>
      <c r="R99" s="247">
        <f>Debug1!S109-W_Loss_67.5y!S99</f>
        <v>0</v>
      </c>
      <c r="S99" s="247">
        <f>Debug1!T109-W_Loss_67.5y!T99</f>
        <v>0</v>
      </c>
      <c r="T99" s="247">
        <f>Debug1!U109-W_Loss_67.5y!U99</f>
        <v>0</v>
      </c>
      <c r="U99" s="247">
        <f>Debug1!V109-W_Loss_67.5y!V99</f>
        <v>0</v>
      </c>
      <c r="V99" s="247">
        <f>Debug1!W109-W_Loss_67.5y!W99</f>
        <v>0</v>
      </c>
      <c r="W99" s="247">
        <f>Debug1!X109-W_Loss_67.5y!X99</f>
        <v>0</v>
      </c>
      <c r="X99" s="247">
        <f>Debug1!Y109-W_Loss_67.5y!Y99</f>
        <v>0</v>
      </c>
      <c r="Y99" s="247">
        <f>Debug1!Z109-W_Loss_67.5y!Z99</f>
        <v>0</v>
      </c>
      <c r="Z99" s="247">
        <f>Debug1!AA109-W_Loss_67.5y!AA99</f>
        <v>0</v>
      </c>
      <c r="AA99" s="247">
        <f>Debug1!AB109-W_Loss_67.5y!AB99</f>
        <v>0</v>
      </c>
      <c r="AB99" s="247">
        <f>Debug1!AC109-W_Loss_67.5y!AC99</f>
        <v>0</v>
      </c>
      <c r="AC99" s="247">
        <f>Debug1!AD109-W_Loss_67.5y!AD99</f>
        <v>0</v>
      </c>
      <c r="AD99" s="247">
        <f>Debug1!AE109-W_Loss_67.5y!AE99</f>
        <v>0</v>
      </c>
      <c r="AE99" s="247">
        <f>Debug1!AF109-W_Loss_67.5y!AF99</f>
        <v>0</v>
      </c>
      <c r="AF99" s="247">
        <f>Debug1!AG109-W_Loss_32.5y!AG99</f>
        <v>0</v>
      </c>
      <c r="AG99" s="247">
        <f>Debug1!AH109-W_Loss_32.5y!AH99</f>
        <v>0</v>
      </c>
      <c r="AH99" s="247">
        <f>Debug1!AI109-W_Loss_32.5y!AI99</f>
        <v>0</v>
      </c>
    </row>
    <row r="100" spans="1:34" x14ac:dyDescent="0.15">
      <c r="A100" s="247">
        <f>Debug1!B110-W_Loss_67.5y!B100</f>
        <v>0</v>
      </c>
      <c r="B100" s="247">
        <f>Debug1!C110-W_Loss_67.5y!C100</f>
        <v>0</v>
      </c>
      <c r="C100" s="247">
        <f>Debug1!D110-W_Loss_67.5y!D100</f>
        <v>0</v>
      </c>
      <c r="D100" s="247">
        <f>Debug1!E110-W_Loss_67.5y!E100</f>
        <v>0</v>
      </c>
      <c r="E100" s="247">
        <f>Debug1!F110-W_Loss_67.5y!F100</f>
        <v>0</v>
      </c>
      <c r="F100" s="247">
        <f>Debug1!G110-W_Loss_67.5y!G100</f>
        <v>0</v>
      </c>
      <c r="G100" s="247">
        <f>Debug1!H110-W_Loss_67.5y!H100</f>
        <v>0</v>
      </c>
      <c r="H100" s="247">
        <f>Debug1!I110-W_Loss_67.5y!I100</f>
        <v>0</v>
      </c>
      <c r="I100" s="247">
        <f>Debug1!J110-W_Loss_67.5y!J100</f>
        <v>0</v>
      </c>
      <c r="J100" s="247">
        <f>Debug1!K110-W_Loss_67.5y!K100</f>
        <v>0</v>
      </c>
      <c r="K100" s="247">
        <f>Debug1!L110-W_Loss_67.5y!L100</f>
        <v>0</v>
      </c>
      <c r="L100" s="247">
        <f>Debug1!M110-W_Loss_67.5y!M100</f>
        <v>0</v>
      </c>
      <c r="M100" s="247">
        <f>Debug1!N110-W_Loss_67.5y!N100</f>
        <v>0</v>
      </c>
      <c r="N100" s="247">
        <f>Debug1!O110-W_Loss_67.5y!O100</f>
        <v>0</v>
      </c>
      <c r="O100" s="247">
        <f>Debug1!P110-W_Loss_67.5y!P100</f>
        <v>0</v>
      </c>
      <c r="P100" s="247">
        <f>Debug1!Q110-W_Loss_67.5y!Q100</f>
        <v>0</v>
      </c>
      <c r="Q100" s="247">
        <f>Debug1!R110-W_Loss_67.5y!R100</f>
        <v>0</v>
      </c>
      <c r="R100" s="247">
        <f>Debug1!S110-W_Loss_67.5y!S100</f>
        <v>0</v>
      </c>
      <c r="S100" s="247">
        <f>Debug1!T110-W_Loss_67.5y!T100</f>
        <v>0</v>
      </c>
      <c r="T100" s="247">
        <f>Debug1!U110-W_Loss_67.5y!U100</f>
        <v>0</v>
      </c>
      <c r="U100" s="247">
        <f>Debug1!V110-W_Loss_67.5y!V100</f>
        <v>0</v>
      </c>
      <c r="V100" s="247">
        <f>Debug1!W110-W_Loss_67.5y!W100</f>
        <v>0</v>
      </c>
      <c r="W100" s="247">
        <f>Debug1!X110-W_Loss_67.5y!X100</f>
        <v>0</v>
      </c>
      <c r="X100" s="247">
        <f>Debug1!Y110-W_Loss_67.5y!Y100</f>
        <v>0</v>
      </c>
      <c r="Y100" s="247">
        <f>Debug1!Z110-W_Loss_67.5y!Z100</f>
        <v>0</v>
      </c>
      <c r="Z100" s="247">
        <f>Debug1!AA110-W_Loss_67.5y!AA100</f>
        <v>0</v>
      </c>
      <c r="AA100" s="247">
        <f>Debug1!AB110-W_Loss_67.5y!AB100</f>
        <v>0</v>
      </c>
      <c r="AB100" s="247">
        <f>Debug1!AC110-W_Loss_67.5y!AC100</f>
        <v>0</v>
      </c>
      <c r="AC100" s="247">
        <f>Debug1!AD110-W_Loss_67.5y!AD100</f>
        <v>0</v>
      </c>
      <c r="AD100" s="247">
        <f>Debug1!AE110-W_Loss_67.5y!AE100</f>
        <v>0</v>
      </c>
      <c r="AE100" s="247">
        <f>Debug1!AF110-W_Loss_67.5y!AF100</f>
        <v>0</v>
      </c>
      <c r="AF100" s="247">
        <f>Debug1!AG110-W_Loss_32.5y!AG100</f>
        <v>0</v>
      </c>
      <c r="AG100" s="247">
        <f>Debug1!AH110-W_Loss_32.5y!AH100</f>
        <v>0</v>
      </c>
      <c r="AH100" s="247">
        <f>Debug1!AI110-W_Loss_32.5y!AI100</f>
        <v>0</v>
      </c>
    </row>
    <row r="101" spans="1:34" x14ac:dyDescent="0.15">
      <c r="A101" s="247">
        <f>Debug1!B111-W_Loss_67.5y!B101</f>
        <v>0</v>
      </c>
      <c r="B101" s="247">
        <f>Debug1!C111-W_Loss_67.5y!C101</f>
        <v>0</v>
      </c>
      <c r="C101" s="247">
        <f>Debug1!D111-W_Loss_67.5y!D101</f>
        <v>0</v>
      </c>
      <c r="D101" s="247">
        <f>Debug1!E111-W_Loss_67.5y!E101</f>
        <v>0</v>
      </c>
      <c r="E101" s="247">
        <f>Debug1!F111-W_Loss_67.5y!F101</f>
        <v>0</v>
      </c>
      <c r="F101" s="247">
        <f>Debug1!G111-W_Loss_67.5y!G101</f>
        <v>0</v>
      </c>
      <c r="G101" s="247">
        <f>Debug1!H111-W_Loss_67.5y!H101</f>
        <v>0</v>
      </c>
      <c r="H101" s="247">
        <f>Debug1!I111-W_Loss_67.5y!I101</f>
        <v>0</v>
      </c>
      <c r="I101" s="247">
        <f>Debug1!J111-W_Loss_67.5y!J101</f>
        <v>0</v>
      </c>
      <c r="J101" s="247">
        <f>Debug1!K111-W_Loss_67.5y!K101</f>
        <v>0</v>
      </c>
      <c r="K101" s="247">
        <f>Debug1!L111-W_Loss_67.5y!L101</f>
        <v>0</v>
      </c>
      <c r="L101" s="247">
        <f>Debug1!M111-W_Loss_67.5y!M101</f>
        <v>0</v>
      </c>
      <c r="M101" s="247">
        <f>Debug1!N111-W_Loss_67.5y!N101</f>
        <v>0</v>
      </c>
      <c r="N101" s="247">
        <f>Debug1!O111-W_Loss_67.5y!O101</f>
        <v>0</v>
      </c>
      <c r="O101" s="247">
        <f>Debug1!P111-W_Loss_67.5y!P101</f>
        <v>0</v>
      </c>
      <c r="P101" s="247">
        <f>Debug1!Q111-W_Loss_67.5y!Q101</f>
        <v>0</v>
      </c>
      <c r="Q101" s="247">
        <f>Debug1!R111-W_Loss_67.5y!R101</f>
        <v>0</v>
      </c>
      <c r="R101" s="247">
        <f>Debug1!S111-W_Loss_67.5y!S101</f>
        <v>0</v>
      </c>
      <c r="S101" s="247">
        <f>Debug1!T111-W_Loss_67.5y!T101</f>
        <v>0</v>
      </c>
      <c r="T101" s="247">
        <f>Debug1!U111-W_Loss_67.5y!U101</f>
        <v>0</v>
      </c>
      <c r="U101" s="247">
        <f>Debug1!V111-W_Loss_67.5y!V101</f>
        <v>0</v>
      </c>
      <c r="V101" s="247">
        <f>Debug1!W111-W_Loss_67.5y!W101</f>
        <v>0</v>
      </c>
      <c r="W101" s="247">
        <f>Debug1!X111-W_Loss_67.5y!X101</f>
        <v>0</v>
      </c>
      <c r="X101" s="247">
        <f>Debug1!Y111-W_Loss_67.5y!Y101</f>
        <v>0</v>
      </c>
      <c r="Y101" s="247">
        <f>Debug1!Z111-W_Loss_67.5y!Z101</f>
        <v>0</v>
      </c>
      <c r="Z101" s="247">
        <f>Debug1!AA111-W_Loss_67.5y!AA101</f>
        <v>0</v>
      </c>
      <c r="AA101" s="247">
        <f>Debug1!AB111-W_Loss_67.5y!AB101</f>
        <v>0</v>
      </c>
      <c r="AB101" s="247">
        <f>Debug1!AC111-W_Loss_67.5y!AC101</f>
        <v>0</v>
      </c>
      <c r="AC101" s="247">
        <f>Debug1!AD111-W_Loss_67.5y!AD101</f>
        <v>0</v>
      </c>
      <c r="AD101" s="247">
        <f>Debug1!AE111-W_Loss_67.5y!AE101</f>
        <v>0</v>
      </c>
      <c r="AE101" s="247">
        <f>Debug1!AF111-W_Loss_67.5y!AF101</f>
        <v>0</v>
      </c>
      <c r="AF101" s="247">
        <f>Debug1!AG111-W_Loss_32.5y!AG101</f>
        <v>0</v>
      </c>
      <c r="AG101" s="247">
        <f>Debug1!AH111-W_Loss_32.5y!AH101</f>
        <v>0</v>
      </c>
      <c r="AH101" s="247">
        <f>Debug1!AI111-W_Loss_32.5y!AI101</f>
        <v>0</v>
      </c>
    </row>
    <row r="102" spans="1:34" x14ac:dyDescent="0.15">
      <c r="A102" s="247">
        <f>Debug1!B112-W_Loss_67.5y!B102</f>
        <v>0</v>
      </c>
      <c r="B102" s="247">
        <f>Debug1!C112-W_Loss_67.5y!C102</f>
        <v>0</v>
      </c>
      <c r="C102" s="247">
        <f>Debug1!D112-W_Loss_67.5y!D102</f>
        <v>0</v>
      </c>
      <c r="D102" s="247">
        <f>Debug1!E112-W_Loss_67.5y!E102</f>
        <v>0</v>
      </c>
      <c r="E102" s="247">
        <f>Debug1!F112-W_Loss_67.5y!F102</f>
        <v>0</v>
      </c>
      <c r="F102" s="247">
        <f>Debug1!G112-W_Loss_67.5y!G102</f>
        <v>0</v>
      </c>
      <c r="G102" s="247">
        <f>Debug1!H112-W_Loss_67.5y!H102</f>
        <v>0</v>
      </c>
      <c r="H102" s="247">
        <f>Debug1!I112-W_Loss_67.5y!I102</f>
        <v>0</v>
      </c>
      <c r="I102" s="247">
        <f>Debug1!J112-W_Loss_67.5y!J102</f>
        <v>0</v>
      </c>
      <c r="J102" s="247">
        <f>Debug1!K112-W_Loss_67.5y!K102</f>
        <v>0</v>
      </c>
      <c r="K102" s="247">
        <f>Debug1!L112-W_Loss_67.5y!L102</f>
        <v>0</v>
      </c>
      <c r="L102" s="247">
        <f>Debug1!M112-W_Loss_67.5y!M102</f>
        <v>0</v>
      </c>
      <c r="M102" s="247">
        <f>Debug1!N112-W_Loss_67.5y!N102</f>
        <v>0</v>
      </c>
      <c r="N102" s="247">
        <f>Debug1!O112-W_Loss_67.5y!O102</f>
        <v>0</v>
      </c>
      <c r="O102" s="247">
        <f>Debug1!P112-W_Loss_67.5y!P102</f>
        <v>0</v>
      </c>
      <c r="P102" s="247">
        <f>Debug1!Q112-W_Loss_67.5y!Q102</f>
        <v>0</v>
      </c>
      <c r="Q102" s="247">
        <f>Debug1!R112-W_Loss_67.5y!R102</f>
        <v>0</v>
      </c>
      <c r="R102" s="247">
        <f>Debug1!S112-W_Loss_67.5y!S102</f>
        <v>0</v>
      </c>
      <c r="S102" s="247">
        <f>Debug1!T112-W_Loss_67.5y!T102</f>
        <v>0</v>
      </c>
      <c r="T102" s="247">
        <f>Debug1!U112-W_Loss_67.5y!U102</f>
        <v>0</v>
      </c>
      <c r="U102" s="247">
        <f>Debug1!V112-W_Loss_67.5y!V102</f>
        <v>0</v>
      </c>
      <c r="V102" s="247">
        <f>Debug1!W112-W_Loss_67.5y!W102</f>
        <v>0</v>
      </c>
      <c r="W102" s="247">
        <f>Debug1!X112-W_Loss_67.5y!X102</f>
        <v>0</v>
      </c>
      <c r="X102" s="247">
        <f>Debug1!Y112-W_Loss_67.5y!Y102</f>
        <v>0</v>
      </c>
      <c r="Y102" s="247">
        <f>Debug1!Z112-W_Loss_67.5y!Z102</f>
        <v>0</v>
      </c>
      <c r="Z102" s="247">
        <f>Debug1!AA112-W_Loss_67.5y!AA102</f>
        <v>0</v>
      </c>
      <c r="AA102" s="247">
        <f>Debug1!AB112-W_Loss_67.5y!AB102</f>
        <v>0</v>
      </c>
      <c r="AB102" s="247">
        <f>Debug1!AC112-W_Loss_67.5y!AC102</f>
        <v>0</v>
      </c>
      <c r="AC102" s="247">
        <f>Debug1!AD112-W_Loss_67.5y!AD102</f>
        <v>0</v>
      </c>
      <c r="AD102" s="247">
        <f>Debug1!AE112-W_Loss_67.5y!AE102</f>
        <v>0</v>
      </c>
      <c r="AE102" s="247">
        <f>Debug1!AF112-W_Loss_67.5y!AF102</f>
        <v>0</v>
      </c>
      <c r="AF102" s="247">
        <f>Debug1!AG112-W_Loss_32.5y!AG102</f>
        <v>0</v>
      </c>
      <c r="AG102" s="247">
        <f>Debug1!AH112-W_Loss_32.5y!AH102</f>
        <v>0</v>
      </c>
      <c r="AH102" s="247">
        <f>Debug1!AI112-W_Loss_32.5y!AI102</f>
        <v>0</v>
      </c>
    </row>
    <row r="103" spans="1:34" x14ac:dyDescent="0.15">
      <c r="A103" s="247">
        <f>Debug1!B113-W_Loss_67.5y!B103</f>
        <v>0</v>
      </c>
      <c r="B103" s="247">
        <f>Debug1!C113-W_Loss_67.5y!C103</f>
        <v>0</v>
      </c>
      <c r="C103" s="247">
        <f>Debug1!D113-W_Loss_67.5y!D103</f>
        <v>0</v>
      </c>
      <c r="D103" s="247">
        <f>Debug1!E113-W_Loss_67.5y!E103</f>
        <v>0</v>
      </c>
      <c r="E103" s="247">
        <f>Debug1!F113-W_Loss_67.5y!F103</f>
        <v>0</v>
      </c>
      <c r="F103" s="247">
        <f>Debug1!G113-W_Loss_67.5y!G103</f>
        <v>0</v>
      </c>
      <c r="G103" s="247">
        <f>Debug1!H113-W_Loss_67.5y!H103</f>
        <v>0</v>
      </c>
      <c r="H103" s="247">
        <f>Debug1!I113-W_Loss_67.5y!I103</f>
        <v>0</v>
      </c>
      <c r="I103" s="247">
        <f>Debug1!J113-W_Loss_67.5y!J103</f>
        <v>0</v>
      </c>
      <c r="J103" s="247">
        <f>Debug1!K113-W_Loss_67.5y!K103</f>
        <v>0</v>
      </c>
      <c r="K103" s="247">
        <f>Debug1!L113-W_Loss_67.5y!L103</f>
        <v>0</v>
      </c>
      <c r="L103" s="247">
        <f>Debug1!M113-W_Loss_67.5y!M103</f>
        <v>0</v>
      </c>
      <c r="M103" s="247">
        <f>Debug1!N113-W_Loss_67.5y!N103</f>
        <v>0</v>
      </c>
      <c r="N103" s="247">
        <f>Debug1!O113-W_Loss_67.5y!O103</f>
        <v>0</v>
      </c>
      <c r="O103" s="247">
        <f>Debug1!P113-W_Loss_67.5y!P103</f>
        <v>0</v>
      </c>
      <c r="P103" s="247">
        <f>Debug1!Q113-W_Loss_67.5y!Q103</f>
        <v>0</v>
      </c>
      <c r="Q103" s="247">
        <f>Debug1!R113-W_Loss_67.5y!R103</f>
        <v>0</v>
      </c>
      <c r="R103" s="247">
        <f>Debug1!S113-W_Loss_67.5y!S103</f>
        <v>0</v>
      </c>
      <c r="S103" s="247">
        <f>Debug1!T113-W_Loss_67.5y!T103</f>
        <v>0</v>
      </c>
      <c r="T103" s="247">
        <f>Debug1!U113-W_Loss_67.5y!U103</f>
        <v>0</v>
      </c>
      <c r="U103" s="247">
        <f>Debug1!V113-W_Loss_67.5y!V103</f>
        <v>0</v>
      </c>
      <c r="V103" s="247">
        <f>Debug1!W113-W_Loss_67.5y!W103</f>
        <v>0</v>
      </c>
      <c r="W103" s="247">
        <f>Debug1!X113-W_Loss_67.5y!X103</f>
        <v>0</v>
      </c>
      <c r="X103" s="247">
        <f>Debug1!Y113-W_Loss_67.5y!Y103</f>
        <v>0</v>
      </c>
      <c r="Y103" s="247">
        <f>Debug1!Z113-W_Loss_67.5y!Z103</f>
        <v>0</v>
      </c>
      <c r="Z103" s="247">
        <f>Debug1!AA113-W_Loss_67.5y!AA103</f>
        <v>0</v>
      </c>
      <c r="AA103" s="247">
        <f>Debug1!AB113-W_Loss_67.5y!AB103</f>
        <v>0</v>
      </c>
      <c r="AB103" s="247">
        <f>Debug1!AC113-W_Loss_67.5y!AC103</f>
        <v>0</v>
      </c>
      <c r="AC103" s="247">
        <f>Debug1!AD113-W_Loss_67.5y!AD103</f>
        <v>0</v>
      </c>
      <c r="AD103" s="247">
        <f>Debug1!AE113-W_Loss_67.5y!AE103</f>
        <v>0</v>
      </c>
      <c r="AE103" s="247">
        <f>Debug1!AF113-W_Loss_67.5y!AF103</f>
        <v>0</v>
      </c>
      <c r="AF103" s="247">
        <f>Debug1!AG113-W_Loss_32.5y!AG103</f>
        <v>0</v>
      </c>
      <c r="AG103" s="247">
        <f>Debug1!AH113-W_Loss_32.5y!AH103</f>
        <v>0</v>
      </c>
      <c r="AH103" s="247">
        <f>Debug1!AI113-W_Loss_32.5y!AI103</f>
        <v>0</v>
      </c>
    </row>
    <row r="104" spans="1:34" x14ac:dyDescent="0.15">
      <c r="A104" s="247">
        <f>Debug1!B114-W_Loss_67.5y!B104</f>
        <v>0</v>
      </c>
      <c r="B104" s="247">
        <f>Debug1!C114-W_Loss_67.5y!C104</f>
        <v>0</v>
      </c>
      <c r="C104" s="247">
        <f>Debug1!D114-W_Loss_67.5y!D104</f>
        <v>0</v>
      </c>
      <c r="D104" s="247">
        <f>Debug1!E114-W_Loss_67.5y!E104</f>
        <v>0</v>
      </c>
      <c r="E104" s="247">
        <f>Debug1!F114-W_Loss_67.5y!F104</f>
        <v>0</v>
      </c>
      <c r="F104" s="247">
        <f>Debug1!G114-W_Loss_67.5y!G104</f>
        <v>0</v>
      </c>
      <c r="G104" s="247">
        <f>Debug1!H114-W_Loss_67.5y!H104</f>
        <v>0</v>
      </c>
      <c r="H104" s="247">
        <f>Debug1!I114-W_Loss_67.5y!I104</f>
        <v>0</v>
      </c>
      <c r="I104" s="247">
        <f>Debug1!J114-W_Loss_67.5y!J104</f>
        <v>0</v>
      </c>
      <c r="J104" s="247">
        <f>Debug1!K114-W_Loss_67.5y!K104</f>
        <v>0</v>
      </c>
      <c r="K104" s="247">
        <f>Debug1!L114-W_Loss_67.5y!L104</f>
        <v>0</v>
      </c>
      <c r="L104" s="247">
        <f>Debug1!M114-W_Loss_67.5y!M104</f>
        <v>0</v>
      </c>
      <c r="M104" s="247">
        <f>Debug1!N114-W_Loss_67.5y!N104</f>
        <v>0</v>
      </c>
      <c r="N104" s="247">
        <f>Debug1!O114-W_Loss_67.5y!O104</f>
        <v>0</v>
      </c>
      <c r="O104" s="247">
        <f>Debug1!P114-W_Loss_67.5y!P104</f>
        <v>0</v>
      </c>
      <c r="P104" s="247">
        <f>Debug1!Q114-W_Loss_67.5y!Q104</f>
        <v>0</v>
      </c>
      <c r="Q104" s="247">
        <f>Debug1!R114-W_Loss_67.5y!R104</f>
        <v>0</v>
      </c>
      <c r="R104" s="247">
        <f>Debug1!S114-W_Loss_67.5y!S104</f>
        <v>0</v>
      </c>
      <c r="S104" s="247">
        <f>Debug1!T114-W_Loss_67.5y!T104</f>
        <v>0</v>
      </c>
      <c r="T104" s="247">
        <f>Debug1!U114-W_Loss_67.5y!U104</f>
        <v>0</v>
      </c>
      <c r="U104" s="247">
        <f>Debug1!V114-W_Loss_67.5y!V104</f>
        <v>0</v>
      </c>
      <c r="V104" s="247">
        <f>Debug1!W114-W_Loss_67.5y!W104</f>
        <v>0</v>
      </c>
      <c r="W104" s="247">
        <f>Debug1!X114-W_Loss_67.5y!X104</f>
        <v>0</v>
      </c>
      <c r="X104" s="247">
        <f>Debug1!Y114-W_Loss_67.5y!Y104</f>
        <v>0</v>
      </c>
      <c r="Y104" s="247">
        <f>Debug1!Z114-W_Loss_67.5y!Z104</f>
        <v>0</v>
      </c>
      <c r="Z104" s="247">
        <f>Debug1!AA114-W_Loss_67.5y!AA104</f>
        <v>0</v>
      </c>
      <c r="AA104" s="247">
        <f>Debug1!AB114-W_Loss_67.5y!AB104</f>
        <v>0</v>
      </c>
      <c r="AB104" s="247">
        <f>Debug1!AC114-W_Loss_67.5y!AC104</f>
        <v>0</v>
      </c>
      <c r="AC104" s="247">
        <f>Debug1!AD114-W_Loss_67.5y!AD104</f>
        <v>0</v>
      </c>
      <c r="AD104" s="247">
        <f>Debug1!AE114-W_Loss_67.5y!AE104</f>
        <v>0</v>
      </c>
      <c r="AE104" s="247">
        <f>Debug1!AF114-W_Loss_67.5y!AF104</f>
        <v>0</v>
      </c>
      <c r="AF104" s="247">
        <f>Debug1!AG114-W_Loss_32.5y!AG104</f>
        <v>0</v>
      </c>
      <c r="AG104" s="247">
        <f>Debug1!AH114-W_Loss_32.5y!AH104</f>
        <v>0</v>
      </c>
      <c r="AH104" s="247">
        <f>Debug1!AI114-W_Loss_32.5y!AI104</f>
        <v>0</v>
      </c>
    </row>
    <row r="105" spans="1:34" x14ac:dyDescent="0.15">
      <c r="A105" s="247">
        <f>Debug1!B115-W_Loss_67.5y!B105</f>
        <v>0</v>
      </c>
      <c r="B105" s="247">
        <f>Debug1!C115-W_Loss_67.5y!C105</f>
        <v>0</v>
      </c>
      <c r="C105" s="247">
        <f>Debug1!D115-W_Loss_67.5y!D105</f>
        <v>0</v>
      </c>
      <c r="D105" s="247">
        <f>Debug1!E115-W_Loss_67.5y!E105</f>
        <v>0</v>
      </c>
      <c r="E105" s="247">
        <f>Debug1!F115-W_Loss_67.5y!F105</f>
        <v>0</v>
      </c>
      <c r="F105" s="247">
        <f>Debug1!G115-W_Loss_67.5y!G105</f>
        <v>0</v>
      </c>
      <c r="G105" s="247">
        <f>Debug1!H115-W_Loss_67.5y!H105</f>
        <v>0</v>
      </c>
      <c r="H105" s="247">
        <f>Debug1!I115-W_Loss_67.5y!I105</f>
        <v>0</v>
      </c>
      <c r="I105" s="247">
        <f>Debug1!J115-W_Loss_67.5y!J105</f>
        <v>0</v>
      </c>
      <c r="J105" s="247">
        <f>Debug1!K115-W_Loss_67.5y!K105</f>
        <v>0</v>
      </c>
      <c r="K105" s="247">
        <f>Debug1!L115-W_Loss_67.5y!L105</f>
        <v>0</v>
      </c>
      <c r="L105" s="247">
        <f>Debug1!M115-W_Loss_67.5y!M105</f>
        <v>0</v>
      </c>
      <c r="M105" s="247">
        <f>Debug1!N115-W_Loss_67.5y!N105</f>
        <v>0</v>
      </c>
      <c r="N105" s="247">
        <f>Debug1!O115-W_Loss_67.5y!O105</f>
        <v>0</v>
      </c>
      <c r="O105" s="247">
        <f>Debug1!P115-W_Loss_67.5y!P105</f>
        <v>0</v>
      </c>
      <c r="P105" s="247">
        <f>Debug1!Q115-W_Loss_67.5y!Q105</f>
        <v>0</v>
      </c>
      <c r="Q105" s="247">
        <f>Debug1!R115-W_Loss_67.5y!R105</f>
        <v>0</v>
      </c>
      <c r="R105" s="247">
        <f>Debug1!S115-W_Loss_67.5y!S105</f>
        <v>0</v>
      </c>
      <c r="S105" s="247">
        <f>Debug1!T115-W_Loss_67.5y!T105</f>
        <v>0</v>
      </c>
      <c r="T105" s="247">
        <f>Debug1!U115-W_Loss_67.5y!U105</f>
        <v>0</v>
      </c>
      <c r="U105" s="247">
        <f>Debug1!V115-W_Loss_67.5y!V105</f>
        <v>0</v>
      </c>
      <c r="V105" s="247">
        <f>Debug1!W115-W_Loss_67.5y!W105</f>
        <v>0</v>
      </c>
      <c r="W105" s="247">
        <f>Debug1!X115-W_Loss_67.5y!X105</f>
        <v>0</v>
      </c>
      <c r="X105" s="247">
        <f>Debug1!Y115-W_Loss_67.5y!Y105</f>
        <v>0</v>
      </c>
      <c r="Y105" s="247">
        <f>Debug1!Z115-W_Loss_67.5y!Z105</f>
        <v>0</v>
      </c>
      <c r="Z105" s="247">
        <f>Debug1!AA115-W_Loss_67.5y!AA105</f>
        <v>0</v>
      </c>
      <c r="AA105" s="247">
        <f>Debug1!AB115-W_Loss_67.5y!AB105</f>
        <v>0</v>
      </c>
      <c r="AB105" s="247">
        <f>Debug1!AC115-W_Loss_67.5y!AC105</f>
        <v>0</v>
      </c>
      <c r="AC105" s="247">
        <f>Debug1!AD115-W_Loss_67.5y!AD105</f>
        <v>0</v>
      </c>
      <c r="AD105" s="247">
        <f>Debug1!AE115-W_Loss_67.5y!AE105</f>
        <v>0</v>
      </c>
      <c r="AE105" s="247">
        <f>Debug1!AF115-W_Loss_67.5y!AF105</f>
        <v>0</v>
      </c>
      <c r="AF105" s="247">
        <f>Debug1!AG115-W_Loss_32.5y!AG105</f>
        <v>0</v>
      </c>
      <c r="AG105" s="247">
        <f>Debug1!AH115-W_Loss_32.5y!AH105</f>
        <v>0</v>
      </c>
      <c r="AH105" s="247">
        <f>Debug1!AI115-W_Loss_32.5y!AI105</f>
        <v>0</v>
      </c>
    </row>
    <row r="106" spans="1:34" x14ac:dyDescent="0.15">
      <c r="A106" s="247">
        <f>Debug1!B116-W_Loss_67.5y!B106</f>
        <v>0</v>
      </c>
      <c r="B106" s="247">
        <f>Debug1!C116-W_Loss_67.5y!C106</f>
        <v>0</v>
      </c>
      <c r="C106" s="247">
        <f>Debug1!D116-W_Loss_67.5y!D106</f>
        <v>0</v>
      </c>
      <c r="D106" s="247">
        <f>Debug1!E116-W_Loss_67.5y!E106</f>
        <v>0</v>
      </c>
      <c r="E106" s="247">
        <f>Debug1!F116-W_Loss_67.5y!F106</f>
        <v>0</v>
      </c>
      <c r="F106" s="247">
        <f>Debug1!G116-W_Loss_67.5y!G106</f>
        <v>0</v>
      </c>
      <c r="G106" s="247">
        <f>Debug1!H116-W_Loss_67.5y!H106</f>
        <v>0</v>
      </c>
      <c r="H106" s="247">
        <f>Debug1!I116-W_Loss_67.5y!I106</f>
        <v>0</v>
      </c>
      <c r="I106" s="247">
        <f>Debug1!J116-W_Loss_67.5y!J106</f>
        <v>0</v>
      </c>
      <c r="J106" s="247">
        <f>Debug1!K116-W_Loss_67.5y!K106</f>
        <v>0</v>
      </c>
      <c r="K106" s="247">
        <f>Debug1!L116-W_Loss_67.5y!L106</f>
        <v>0</v>
      </c>
      <c r="L106" s="247">
        <f>Debug1!M116-W_Loss_67.5y!M106</f>
        <v>0</v>
      </c>
      <c r="M106" s="247">
        <f>Debug1!N116-W_Loss_67.5y!N106</f>
        <v>0</v>
      </c>
      <c r="N106" s="247">
        <f>Debug1!O116-W_Loss_67.5y!O106</f>
        <v>0</v>
      </c>
      <c r="O106" s="247">
        <f>Debug1!P116-W_Loss_67.5y!P106</f>
        <v>0</v>
      </c>
      <c r="P106" s="247">
        <f>Debug1!Q116-W_Loss_67.5y!Q106</f>
        <v>0</v>
      </c>
      <c r="Q106" s="247">
        <f>Debug1!R116-W_Loss_67.5y!R106</f>
        <v>0</v>
      </c>
      <c r="R106" s="247">
        <f>Debug1!S116-W_Loss_67.5y!S106</f>
        <v>0</v>
      </c>
      <c r="S106" s="247">
        <f>Debug1!T116-W_Loss_67.5y!T106</f>
        <v>0</v>
      </c>
      <c r="T106" s="247">
        <f>Debug1!U116-W_Loss_67.5y!U106</f>
        <v>0</v>
      </c>
      <c r="U106" s="247">
        <f>Debug1!V116-W_Loss_67.5y!V106</f>
        <v>0</v>
      </c>
      <c r="V106" s="247">
        <f>Debug1!W116-W_Loss_67.5y!W106</f>
        <v>0</v>
      </c>
      <c r="W106" s="247">
        <f>Debug1!X116-W_Loss_67.5y!X106</f>
        <v>0</v>
      </c>
      <c r="X106" s="247">
        <f>Debug1!Y116-W_Loss_67.5y!Y106</f>
        <v>0</v>
      </c>
      <c r="Y106" s="247">
        <f>Debug1!Z116-W_Loss_67.5y!Z106</f>
        <v>0</v>
      </c>
      <c r="Z106" s="247">
        <f>Debug1!AA116-W_Loss_67.5y!AA106</f>
        <v>0</v>
      </c>
      <c r="AA106" s="247">
        <f>Debug1!AB116-W_Loss_67.5y!AB106</f>
        <v>0</v>
      </c>
      <c r="AB106" s="247">
        <f>Debug1!AC116-W_Loss_67.5y!AC106</f>
        <v>0</v>
      </c>
      <c r="AC106" s="247">
        <f>Debug1!AD116-W_Loss_67.5y!AD106</f>
        <v>0</v>
      </c>
      <c r="AD106" s="247">
        <f>Debug1!AE116-W_Loss_67.5y!AE106</f>
        <v>0</v>
      </c>
      <c r="AE106" s="247">
        <f>Debug1!AF116-W_Loss_67.5y!AF106</f>
        <v>0</v>
      </c>
      <c r="AF106" s="247">
        <f>Debug1!AG116-W_Loss_32.5y!AG106</f>
        <v>0</v>
      </c>
      <c r="AG106" s="247">
        <f>Debug1!AH116-W_Loss_32.5y!AH106</f>
        <v>0</v>
      </c>
      <c r="AH106" s="247">
        <f>Debug1!AI116-W_Loss_32.5y!AI106</f>
        <v>0</v>
      </c>
    </row>
    <row r="107" spans="1:34" x14ac:dyDescent="0.15">
      <c r="A107" s="247">
        <f>Debug1!B117-W_Loss_67.5y!B107</f>
        <v>0</v>
      </c>
      <c r="B107" s="247">
        <f>Debug1!C117-W_Loss_67.5y!C107</f>
        <v>0</v>
      </c>
      <c r="C107" s="247">
        <f>Debug1!D117-W_Loss_67.5y!D107</f>
        <v>0</v>
      </c>
      <c r="D107" s="247">
        <f>Debug1!E117-W_Loss_67.5y!E107</f>
        <v>0</v>
      </c>
      <c r="E107" s="247">
        <f>Debug1!F117-W_Loss_67.5y!F107</f>
        <v>0</v>
      </c>
      <c r="F107" s="247">
        <f>Debug1!G117-W_Loss_67.5y!G107</f>
        <v>0</v>
      </c>
      <c r="G107" s="247">
        <f>Debug1!H117-W_Loss_67.5y!H107</f>
        <v>0</v>
      </c>
      <c r="H107" s="247">
        <f>Debug1!I117-W_Loss_67.5y!I107</f>
        <v>0</v>
      </c>
      <c r="I107" s="247">
        <f>Debug1!J117-W_Loss_67.5y!J107</f>
        <v>0</v>
      </c>
      <c r="J107" s="247">
        <f>Debug1!K117-W_Loss_67.5y!K107</f>
        <v>0</v>
      </c>
      <c r="K107" s="247">
        <f>Debug1!L117-W_Loss_67.5y!L107</f>
        <v>0</v>
      </c>
      <c r="L107" s="247">
        <f>Debug1!M117-W_Loss_67.5y!M107</f>
        <v>0</v>
      </c>
      <c r="M107" s="247">
        <f>Debug1!N117-W_Loss_67.5y!N107</f>
        <v>0</v>
      </c>
      <c r="N107" s="247">
        <f>Debug1!O117-W_Loss_67.5y!O107</f>
        <v>0</v>
      </c>
      <c r="O107" s="247">
        <f>Debug1!P117-W_Loss_67.5y!P107</f>
        <v>0</v>
      </c>
      <c r="P107" s="247">
        <f>Debug1!Q117-W_Loss_67.5y!Q107</f>
        <v>0</v>
      </c>
      <c r="Q107" s="247">
        <f>Debug1!R117-W_Loss_67.5y!R107</f>
        <v>0</v>
      </c>
      <c r="R107" s="247">
        <f>Debug1!S117-W_Loss_67.5y!S107</f>
        <v>0</v>
      </c>
      <c r="S107" s="247">
        <f>Debug1!T117-W_Loss_67.5y!T107</f>
        <v>0</v>
      </c>
      <c r="T107" s="247">
        <f>Debug1!U117-W_Loss_67.5y!U107</f>
        <v>0</v>
      </c>
      <c r="U107" s="247">
        <f>Debug1!V117-W_Loss_67.5y!V107</f>
        <v>0</v>
      </c>
      <c r="V107" s="247">
        <f>Debug1!W117-W_Loss_67.5y!W107</f>
        <v>0</v>
      </c>
      <c r="W107" s="247">
        <f>Debug1!X117-W_Loss_67.5y!X107</f>
        <v>0</v>
      </c>
      <c r="X107" s="247">
        <f>Debug1!Y117-W_Loss_67.5y!Y107</f>
        <v>0</v>
      </c>
      <c r="Y107" s="247">
        <f>Debug1!Z117-W_Loss_67.5y!Z107</f>
        <v>0</v>
      </c>
      <c r="Z107" s="247">
        <f>Debug1!AA117-W_Loss_67.5y!AA107</f>
        <v>0</v>
      </c>
      <c r="AA107" s="247">
        <f>Debug1!AB117-W_Loss_67.5y!AB107</f>
        <v>0</v>
      </c>
      <c r="AB107" s="247">
        <f>Debug1!AC117-W_Loss_67.5y!AC107</f>
        <v>0</v>
      </c>
      <c r="AC107" s="247">
        <f>Debug1!AD117-W_Loss_67.5y!AD107</f>
        <v>0</v>
      </c>
      <c r="AD107" s="247">
        <f>Debug1!AE117-W_Loss_67.5y!AE107</f>
        <v>0</v>
      </c>
      <c r="AE107" s="247">
        <f>Debug1!AF117-W_Loss_67.5y!AF107</f>
        <v>0</v>
      </c>
      <c r="AF107" s="247">
        <f>Debug1!AG117-W_Loss_32.5y!AG107</f>
        <v>0</v>
      </c>
      <c r="AG107" s="247">
        <f>Debug1!AH117-W_Loss_32.5y!AH107</f>
        <v>0</v>
      </c>
      <c r="AH107" s="247">
        <f>Debug1!AI117-W_Loss_32.5y!AI107</f>
        <v>0</v>
      </c>
    </row>
    <row r="108" spans="1:34" x14ac:dyDescent="0.15">
      <c r="A108" s="247">
        <f>Debug1!B118-W_Loss_67.5y!B108</f>
        <v>0</v>
      </c>
      <c r="B108" s="247">
        <f>Debug1!C118-W_Loss_67.5y!C108</f>
        <v>0</v>
      </c>
      <c r="C108" s="247">
        <f>Debug1!D118-W_Loss_67.5y!D108</f>
        <v>0</v>
      </c>
      <c r="D108" s="247">
        <f>Debug1!E118-W_Loss_67.5y!E108</f>
        <v>0</v>
      </c>
      <c r="E108" s="247">
        <f>Debug1!F118-W_Loss_67.5y!F108</f>
        <v>0</v>
      </c>
      <c r="F108" s="247">
        <f>Debug1!G118-W_Loss_67.5y!G108</f>
        <v>0</v>
      </c>
      <c r="G108" s="247">
        <f>Debug1!H118-W_Loss_67.5y!H108</f>
        <v>0</v>
      </c>
      <c r="H108" s="247">
        <f>Debug1!I118-W_Loss_67.5y!I108</f>
        <v>0</v>
      </c>
      <c r="I108" s="247">
        <f>Debug1!J118-W_Loss_67.5y!J108</f>
        <v>0</v>
      </c>
      <c r="J108" s="247">
        <f>Debug1!K118-W_Loss_67.5y!K108</f>
        <v>0</v>
      </c>
      <c r="K108" s="247">
        <f>Debug1!L118-W_Loss_67.5y!L108</f>
        <v>0</v>
      </c>
      <c r="L108" s="247">
        <f>Debug1!M118-W_Loss_67.5y!M108</f>
        <v>0</v>
      </c>
      <c r="M108" s="247">
        <f>Debug1!N118-W_Loss_67.5y!N108</f>
        <v>0</v>
      </c>
      <c r="N108" s="247">
        <f>Debug1!O118-W_Loss_67.5y!O108</f>
        <v>0</v>
      </c>
      <c r="O108" s="247">
        <f>Debug1!P118-W_Loss_67.5y!P108</f>
        <v>0</v>
      </c>
      <c r="P108" s="247">
        <f>Debug1!Q118-W_Loss_67.5y!Q108</f>
        <v>0</v>
      </c>
      <c r="Q108" s="247">
        <f>Debug1!R118-W_Loss_67.5y!R108</f>
        <v>0</v>
      </c>
      <c r="R108" s="247">
        <f>Debug1!S118-W_Loss_67.5y!S108</f>
        <v>0</v>
      </c>
      <c r="S108" s="247">
        <f>Debug1!T118-W_Loss_67.5y!T108</f>
        <v>0</v>
      </c>
      <c r="T108" s="247">
        <f>Debug1!U118-W_Loss_67.5y!U108</f>
        <v>0</v>
      </c>
      <c r="U108" s="247">
        <f>Debug1!V118-W_Loss_67.5y!V108</f>
        <v>0</v>
      </c>
      <c r="V108" s="247">
        <f>Debug1!W118-W_Loss_67.5y!W108</f>
        <v>0</v>
      </c>
      <c r="W108" s="247">
        <f>Debug1!X118-W_Loss_67.5y!X108</f>
        <v>0</v>
      </c>
      <c r="X108" s="247">
        <f>Debug1!Y118-W_Loss_67.5y!Y108</f>
        <v>0</v>
      </c>
      <c r="Y108" s="247">
        <f>Debug1!Z118-W_Loss_67.5y!Z108</f>
        <v>0</v>
      </c>
      <c r="Z108" s="247">
        <f>Debug1!AA118-W_Loss_67.5y!AA108</f>
        <v>0</v>
      </c>
      <c r="AA108" s="247">
        <f>Debug1!AB118-W_Loss_67.5y!AB108</f>
        <v>0</v>
      </c>
      <c r="AB108" s="247">
        <f>Debug1!AC118-W_Loss_67.5y!AC108</f>
        <v>0</v>
      </c>
      <c r="AC108" s="247">
        <f>Debug1!AD118-W_Loss_67.5y!AD108</f>
        <v>0</v>
      </c>
      <c r="AD108" s="247">
        <f>Debug1!AE118-W_Loss_67.5y!AE108</f>
        <v>0</v>
      </c>
      <c r="AE108" s="247">
        <f>Debug1!AF118-W_Loss_67.5y!AF108</f>
        <v>0</v>
      </c>
      <c r="AF108" s="247">
        <f>Debug1!AG118-W_Loss_32.5y!AG108</f>
        <v>0</v>
      </c>
      <c r="AG108" s="247">
        <f>Debug1!AH118-W_Loss_32.5y!AH108</f>
        <v>0</v>
      </c>
      <c r="AH108" s="247">
        <f>Debug1!AI118-W_Loss_32.5y!AI108</f>
        <v>0</v>
      </c>
    </row>
    <row r="109" spans="1:34" x14ac:dyDescent="0.15">
      <c r="A109" s="247">
        <f>Debug1!B119-W_Loss_67.5y!B109</f>
        <v>0</v>
      </c>
      <c r="B109" s="247">
        <f>Debug1!C119-W_Loss_67.5y!C109</f>
        <v>0</v>
      </c>
      <c r="C109" s="247">
        <f>Debug1!D119-W_Loss_67.5y!D109</f>
        <v>0</v>
      </c>
      <c r="D109" s="247">
        <f>Debug1!E119-W_Loss_67.5y!E109</f>
        <v>0</v>
      </c>
      <c r="E109" s="247">
        <f>Debug1!F119-W_Loss_67.5y!F109</f>
        <v>0</v>
      </c>
      <c r="F109" s="247">
        <f>Debug1!G119-W_Loss_67.5y!G109</f>
        <v>0</v>
      </c>
      <c r="G109" s="247">
        <f>Debug1!H119-W_Loss_67.5y!H109</f>
        <v>0</v>
      </c>
      <c r="H109" s="247">
        <f>Debug1!I119-W_Loss_67.5y!I109</f>
        <v>0</v>
      </c>
      <c r="I109" s="247">
        <f>Debug1!J119-W_Loss_67.5y!J109</f>
        <v>0</v>
      </c>
      <c r="J109" s="247">
        <f>Debug1!K119-W_Loss_67.5y!K109</f>
        <v>0</v>
      </c>
      <c r="K109" s="247">
        <f>Debug1!L119-W_Loss_67.5y!L109</f>
        <v>0</v>
      </c>
      <c r="L109" s="247">
        <f>Debug1!M119-W_Loss_67.5y!M109</f>
        <v>0</v>
      </c>
      <c r="M109" s="247">
        <f>Debug1!N119-W_Loss_67.5y!N109</f>
        <v>0</v>
      </c>
      <c r="N109" s="247">
        <f>Debug1!O119-W_Loss_67.5y!O109</f>
        <v>0</v>
      </c>
      <c r="O109" s="247">
        <f>Debug1!P119-W_Loss_67.5y!P109</f>
        <v>0</v>
      </c>
      <c r="P109" s="247">
        <f>Debug1!Q119-W_Loss_67.5y!Q109</f>
        <v>0</v>
      </c>
      <c r="Q109" s="247">
        <f>Debug1!R119-W_Loss_67.5y!R109</f>
        <v>0</v>
      </c>
      <c r="R109" s="247">
        <f>Debug1!S119-W_Loss_67.5y!S109</f>
        <v>0</v>
      </c>
      <c r="S109" s="247">
        <f>Debug1!T119-W_Loss_67.5y!T109</f>
        <v>0</v>
      </c>
      <c r="T109" s="247">
        <f>Debug1!U119-W_Loss_67.5y!U109</f>
        <v>0</v>
      </c>
      <c r="U109" s="247">
        <f>Debug1!V119-W_Loss_67.5y!V109</f>
        <v>0</v>
      </c>
      <c r="V109" s="247">
        <f>Debug1!W119-W_Loss_67.5y!W109</f>
        <v>0</v>
      </c>
      <c r="W109" s="247">
        <f>Debug1!X119-W_Loss_67.5y!X109</f>
        <v>0</v>
      </c>
      <c r="X109" s="247">
        <f>Debug1!Y119-W_Loss_67.5y!Y109</f>
        <v>0</v>
      </c>
      <c r="Y109" s="247">
        <f>Debug1!Z119-W_Loss_67.5y!Z109</f>
        <v>0</v>
      </c>
      <c r="Z109" s="247">
        <f>Debug1!AA119-W_Loss_67.5y!AA109</f>
        <v>0</v>
      </c>
      <c r="AA109" s="247">
        <f>Debug1!AB119-W_Loss_67.5y!AB109</f>
        <v>0</v>
      </c>
      <c r="AB109" s="247">
        <f>Debug1!AC119-W_Loss_67.5y!AC109</f>
        <v>0</v>
      </c>
      <c r="AC109" s="247">
        <f>Debug1!AD119-W_Loss_67.5y!AD109</f>
        <v>0</v>
      </c>
      <c r="AD109" s="247">
        <f>Debug1!AE119-W_Loss_67.5y!AE109</f>
        <v>0</v>
      </c>
      <c r="AE109" s="247">
        <f>Debug1!AF119-W_Loss_67.5y!AF109</f>
        <v>0</v>
      </c>
      <c r="AF109" s="247">
        <f>Debug1!AG119-W_Loss_32.5y!AG109</f>
        <v>0</v>
      </c>
      <c r="AG109" s="247">
        <f>Debug1!AH119-W_Loss_32.5y!AH109</f>
        <v>0</v>
      </c>
      <c r="AH109" s="247">
        <f>Debug1!AI119-W_Loss_32.5y!AI109</f>
        <v>0</v>
      </c>
    </row>
    <row r="110" spans="1:34" x14ac:dyDescent="0.15">
      <c r="A110" s="247">
        <f>Debug1!B120-W_Loss_67.5y!B110</f>
        <v>0</v>
      </c>
      <c r="B110" s="247">
        <f>Debug1!C120-W_Loss_67.5y!C110</f>
        <v>0</v>
      </c>
      <c r="C110" s="247">
        <f>Debug1!D120-W_Loss_67.5y!D110</f>
        <v>0</v>
      </c>
      <c r="D110" s="247">
        <f>Debug1!E120-W_Loss_67.5y!E110</f>
        <v>0</v>
      </c>
      <c r="E110" s="247">
        <f>Debug1!F120-W_Loss_67.5y!F110</f>
        <v>0</v>
      </c>
      <c r="F110" s="247">
        <f>Debug1!G120-W_Loss_67.5y!G110</f>
        <v>0</v>
      </c>
      <c r="G110" s="247">
        <f>Debug1!H120-W_Loss_67.5y!H110</f>
        <v>0</v>
      </c>
      <c r="H110" s="247">
        <f>Debug1!I120-W_Loss_67.5y!I110</f>
        <v>0</v>
      </c>
      <c r="I110" s="247">
        <f>Debug1!J120-W_Loss_67.5y!J110</f>
        <v>0</v>
      </c>
      <c r="J110" s="247">
        <f>Debug1!K120-W_Loss_67.5y!K110</f>
        <v>0</v>
      </c>
      <c r="K110" s="247">
        <f>Debug1!L120-W_Loss_67.5y!L110</f>
        <v>0</v>
      </c>
      <c r="L110" s="247">
        <f>Debug1!M120-W_Loss_67.5y!M110</f>
        <v>0</v>
      </c>
      <c r="M110" s="247">
        <f>Debug1!N120-W_Loss_67.5y!N110</f>
        <v>0</v>
      </c>
      <c r="N110" s="247">
        <f>Debug1!O120-W_Loss_67.5y!O110</f>
        <v>0</v>
      </c>
      <c r="O110" s="247">
        <f>Debug1!P120-W_Loss_67.5y!P110</f>
        <v>0</v>
      </c>
      <c r="P110" s="247">
        <f>Debug1!Q120-W_Loss_67.5y!Q110</f>
        <v>0</v>
      </c>
      <c r="Q110" s="247">
        <f>Debug1!R120-W_Loss_67.5y!R110</f>
        <v>0</v>
      </c>
      <c r="R110" s="247">
        <f>Debug1!S120-W_Loss_67.5y!S110</f>
        <v>0</v>
      </c>
      <c r="S110" s="247">
        <f>Debug1!T120-W_Loss_67.5y!T110</f>
        <v>0</v>
      </c>
      <c r="T110" s="247">
        <f>Debug1!U120-W_Loss_67.5y!U110</f>
        <v>0</v>
      </c>
      <c r="U110" s="247">
        <f>Debug1!V120-W_Loss_67.5y!V110</f>
        <v>0</v>
      </c>
      <c r="V110" s="247">
        <f>Debug1!W120-W_Loss_67.5y!W110</f>
        <v>0</v>
      </c>
      <c r="W110" s="247">
        <f>Debug1!X120-W_Loss_67.5y!X110</f>
        <v>0</v>
      </c>
      <c r="X110" s="247">
        <f>Debug1!Y120-W_Loss_67.5y!Y110</f>
        <v>0</v>
      </c>
      <c r="Y110" s="247">
        <f>Debug1!Z120-W_Loss_67.5y!Z110</f>
        <v>0</v>
      </c>
      <c r="Z110" s="247">
        <f>Debug1!AA120-W_Loss_67.5y!AA110</f>
        <v>0</v>
      </c>
      <c r="AA110" s="247">
        <f>Debug1!AB120-W_Loss_67.5y!AB110</f>
        <v>0</v>
      </c>
      <c r="AB110" s="247">
        <f>Debug1!AC120-W_Loss_67.5y!AC110</f>
        <v>0</v>
      </c>
      <c r="AC110" s="247">
        <f>Debug1!AD120-W_Loss_67.5y!AD110</f>
        <v>0</v>
      </c>
      <c r="AD110" s="247">
        <f>Debug1!AE120-W_Loss_67.5y!AE110</f>
        <v>0</v>
      </c>
      <c r="AE110" s="247">
        <f>Debug1!AF120-W_Loss_67.5y!AF110</f>
        <v>0</v>
      </c>
      <c r="AF110" s="247">
        <f>Debug1!AG120-W_Loss_32.5y!AG110</f>
        <v>0</v>
      </c>
      <c r="AG110" s="247">
        <f>Debug1!AH120-W_Loss_32.5y!AH110</f>
        <v>0</v>
      </c>
      <c r="AH110" s="247">
        <f>Debug1!AI120-W_Loss_32.5y!AI110</f>
        <v>0</v>
      </c>
    </row>
    <row r="111" spans="1:34" x14ac:dyDescent="0.15">
      <c r="A111" s="247">
        <f>Debug1!B121-W_Loss_67.5y!B111</f>
        <v>0</v>
      </c>
      <c r="B111" s="247">
        <f>Debug1!C121-W_Loss_67.5y!C111</f>
        <v>0</v>
      </c>
      <c r="C111" s="247">
        <f>Debug1!D121-W_Loss_67.5y!D111</f>
        <v>0</v>
      </c>
      <c r="D111" s="247">
        <f>Debug1!E121-W_Loss_67.5y!E111</f>
        <v>0</v>
      </c>
      <c r="E111" s="247">
        <f>Debug1!F121-W_Loss_67.5y!F111</f>
        <v>0</v>
      </c>
      <c r="F111" s="247">
        <f>Debug1!G121-W_Loss_67.5y!G111</f>
        <v>0</v>
      </c>
      <c r="G111" s="247">
        <f>Debug1!H121-W_Loss_67.5y!H111</f>
        <v>0</v>
      </c>
      <c r="H111" s="247">
        <f>Debug1!I121-W_Loss_67.5y!I111</f>
        <v>0</v>
      </c>
      <c r="I111" s="247">
        <f>Debug1!J121-W_Loss_67.5y!J111</f>
        <v>0</v>
      </c>
      <c r="J111" s="247">
        <f>Debug1!K121-W_Loss_67.5y!K111</f>
        <v>0</v>
      </c>
      <c r="K111" s="247">
        <f>Debug1!L121-W_Loss_67.5y!L111</f>
        <v>0</v>
      </c>
      <c r="L111" s="247">
        <f>Debug1!M121-W_Loss_67.5y!M111</f>
        <v>0</v>
      </c>
      <c r="M111" s="247">
        <f>Debug1!N121-W_Loss_67.5y!N111</f>
        <v>0</v>
      </c>
      <c r="N111" s="247">
        <f>Debug1!O121-W_Loss_67.5y!O111</f>
        <v>0</v>
      </c>
      <c r="O111" s="247">
        <f>Debug1!P121-W_Loss_67.5y!P111</f>
        <v>0</v>
      </c>
      <c r="P111" s="247">
        <f>Debug1!Q121-W_Loss_67.5y!Q111</f>
        <v>0</v>
      </c>
      <c r="Q111" s="247">
        <f>Debug1!R121-W_Loss_67.5y!R111</f>
        <v>0</v>
      </c>
      <c r="R111" s="247">
        <f>Debug1!S121-W_Loss_67.5y!S111</f>
        <v>0</v>
      </c>
      <c r="S111" s="247">
        <f>Debug1!T121-W_Loss_67.5y!T111</f>
        <v>0</v>
      </c>
      <c r="T111" s="247">
        <f>Debug1!U121-W_Loss_67.5y!U111</f>
        <v>0</v>
      </c>
      <c r="U111" s="247">
        <f>Debug1!V121-W_Loss_67.5y!V111</f>
        <v>0</v>
      </c>
      <c r="V111" s="247">
        <f>Debug1!W121-W_Loss_67.5y!W111</f>
        <v>0</v>
      </c>
      <c r="W111" s="247">
        <f>Debug1!X121-W_Loss_67.5y!X111</f>
        <v>0</v>
      </c>
      <c r="X111" s="247">
        <f>Debug1!Y121-W_Loss_67.5y!Y111</f>
        <v>0</v>
      </c>
      <c r="Y111" s="247">
        <f>Debug1!Z121-W_Loss_67.5y!Z111</f>
        <v>0</v>
      </c>
      <c r="Z111" s="247">
        <f>Debug1!AA121-W_Loss_67.5y!AA111</f>
        <v>0</v>
      </c>
      <c r="AA111" s="247">
        <f>Debug1!AB121-W_Loss_67.5y!AB111</f>
        <v>0</v>
      </c>
      <c r="AB111" s="247">
        <f>Debug1!AC121-W_Loss_67.5y!AC111</f>
        <v>0</v>
      </c>
      <c r="AC111" s="247">
        <f>Debug1!AD121-W_Loss_67.5y!AD111</f>
        <v>0</v>
      </c>
      <c r="AD111" s="247">
        <f>Debug1!AE121-W_Loss_67.5y!AE111</f>
        <v>0</v>
      </c>
      <c r="AE111" s="247">
        <f>Debug1!AF121-W_Loss_67.5y!AF111</f>
        <v>0</v>
      </c>
      <c r="AF111" s="247">
        <f>Debug1!AG121-W_Loss_32.5y!AG111</f>
        <v>0</v>
      </c>
      <c r="AG111" s="247">
        <f>Debug1!AH121-W_Loss_32.5y!AH111</f>
        <v>0</v>
      </c>
      <c r="AH111" s="247">
        <f>Debug1!AI121-W_Loss_32.5y!AI111</f>
        <v>0</v>
      </c>
    </row>
    <row r="112" spans="1:34" x14ac:dyDescent="0.15">
      <c r="A112" s="247">
        <f>Debug1!B122-W_Loss_67.5y!B112</f>
        <v>0</v>
      </c>
      <c r="B112" s="247">
        <f>Debug1!C122-W_Loss_67.5y!C112</f>
        <v>0</v>
      </c>
      <c r="C112" s="247">
        <f>Debug1!D122-W_Loss_67.5y!D112</f>
        <v>0</v>
      </c>
      <c r="D112" s="247">
        <f>Debug1!E122-W_Loss_67.5y!E112</f>
        <v>0</v>
      </c>
      <c r="E112" s="247">
        <f>Debug1!F122-W_Loss_67.5y!F112</f>
        <v>0</v>
      </c>
      <c r="F112" s="247">
        <f>Debug1!G122-W_Loss_67.5y!G112</f>
        <v>0</v>
      </c>
      <c r="G112" s="247">
        <f>Debug1!H122-W_Loss_67.5y!H112</f>
        <v>0</v>
      </c>
      <c r="H112" s="247">
        <f>Debug1!I122-W_Loss_67.5y!I112</f>
        <v>0</v>
      </c>
      <c r="I112" s="247">
        <f>Debug1!J122-W_Loss_67.5y!J112</f>
        <v>0</v>
      </c>
      <c r="J112" s="247">
        <f>Debug1!K122-W_Loss_67.5y!K112</f>
        <v>0</v>
      </c>
      <c r="K112" s="247">
        <f>Debug1!L122-W_Loss_67.5y!L112</f>
        <v>0</v>
      </c>
      <c r="L112" s="247">
        <f>Debug1!M122-W_Loss_67.5y!M112</f>
        <v>0</v>
      </c>
      <c r="M112" s="247">
        <f>Debug1!N122-W_Loss_67.5y!N112</f>
        <v>0</v>
      </c>
      <c r="N112" s="247">
        <f>Debug1!O122-W_Loss_67.5y!O112</f>
        <v>0</v>
      </c>
      <c r="O112" s="247">
        <f>Debug1!P122-W_Loss_67.5y!P112</f>
        <v>0</v>
      </c>
      <c r="P112" s="247">
        <f>Debug1!Q122-W_Loss_67.5y!Q112</f>
        <v>0</v>
      </c>
      <c r="Q112" s="247">
        <f>Debug1!R122-W_Loss_67.5y!R112</f>
        <v>0</v>
      </c>
      <c r="R112" s="247">
        <f>Debug1!S122-W_Loss_67.5y!S112</f>
        <v>0</v>
      </c>
      <c r="S112" s="247">
        <f>Debug1!T122-W_Loss_67.5y!T112</f>
        <v>0</v>
      </c>
      <c r="T112" s="247">
        <f>Debug1!U122-W_Loss_67.5y!U112</f>
        <v>0</v>
      </c>
      <c r="U112" s="247">
        <f>Debug1!V122-W_Loss_67.5y!V112</f>
        <v>0</v>
      </c>
      <c r="V112" s="247">
        <f>Debug1!W122-W_Loss_67.5y!W112</f>
        <v>0</v>
      </c>
      <c r="W112" s="247">
        <f>Debug1!X122-W_Loss_67.5y!X112</f>
        <v>0</v>
      </c>
      <c r="X112" s="247">
        <f>Debug1!Y122-W_Loss_67.5y!Y112</f>
        <v>0</v>
      </c>
      <c r="Y112" s="247">
        <f>Debug1!Z122-W_Loss_67.5y!Z112</f>
        <v>0</v>
      </c>
      <c r="Z112" s="247">
        <f>Debug1!AA122-W_Loss_67.5y!AA112</f>
        <v>0</v>
      </c>
      <c r="AA112" s="247">
        <f>Debug1!AB122-W_Loss_67.5y!AB112</f>
        <v>0</v>
      </c>
      <c r="AB112" s="247">
        <f>Debug1!AC122-W_Loss_67.5y!AC112</f>
        <v>0</v>
      </c>
      <c r="AC112" s="247">
        <f>Debug1!AD122-W_Loss_67.5y!AD112</f>
        <v>0</v>
      </c>
      <c r="AD112" s="247">
        <f>Debug1!AE122-W_Loss_67.5y!AE112</f>
        <v>0</v>
      </c>
      <c r="AE112" s="247">
        <f>Debug1!AF122-W_Loss_67.5y!AF112</f>
        <v>0</v>
      </c>
      <c r="AF112" s="247">
        <f>Debug1!AG122-W_Loss_32.5y!AG112</f>
        <v>0</v>
      </c>
      <c r="AG112" s="247">
        <f>Debug1!AH122-W_Loss_32.5y!AH112</f>
        <v>0</v>
      </c>
      <c r="AH112" s="247">
        <f>Debug1!AI122-W_Loss_32.5y!AI112</f>
        <v>0</v>
      </c>
    </row>
    <row r="113" spans="1:34" x14ac:dyDescent="0.15">
      <c r="A113" s="247">
        <f>Debug1!B123-W_Loss_67.5y!B113</f>
        <v>0</v>
      </c>
      <c r="B113" s="247">
        <f>Debug1!C123-W_Loss_67.5y!C113</f>
        <v>0</v>
      </c>
      <c r="C113" s="247">
        <f>Debug1!D123-W_Loss_67.5y!D113</f>
        <v>0</v>
      </c>
      <c r="D113" s="247">
        <f>Debug1!E123-W_Loss_67.5y!E113</f>
        <v>0</v>
      </c>
      <c r="E113" s="247">
        <f>Debug1!F123-W_Loss_67.5y!F113</f>
        <v>0</v>
      </c>
      <c r="F113" s="247">
        <f>Debug1!G123-W_Loss_67.5y!G113</f>
        <v>0</v>
      </c>
      <c r="G113" s="247">
        <f>Debug1!H123-W_Loss_67.5y!H113</f>
        <v>0</v>
      </c>
      <c r="H113" s="247">
        <f>Debug1!I123-W_Loss_67.5y!I113</f>
        <v>0</v>
      </c>
      <c r="I113" s="247">
        <f>Debug1!J123-W_Loss_67.5y!J113</f>
        <v>0</v>
      </c>
      <c r="J113" s="247">
        <f>Debug1!K123-W_Loss_67.5y!K113</f>
        <v>0</v>
      </c>
      <c r="K113" s="247">
        <f>Debug1!L123-W_Loss_67.5y!L113</f>
        <v>0</v>
      </c>
      <c r="L113" s="247">
        <f>Debug1!M123-W_Loss_67.5y!M113</f>
        <v>0</v>
      </c>
      <c r="M113" s="247">
        <f>Debug1!N123-W_Loss_67.5y!N113</f>
        <v>0</v>
      </c>
      <c r="N113" s="247">
        <f>Debug1!O123-W_Loss_67.5y!O113</f>
        <v>0</v>
      </c>
      <c r="O113" s="247">
        <f>Debug1!P123-W_Loss_67.5y!P113</f>
        <v>0</v>
      </c>
      <c r="P113" s="247">
        <f>Debug1!Q123-W_Loss_67.5y!Q113</f>
        <v>0</v>
      </c>
      <c r="Q113" s="247">
        <f>Debug1!R123-W_Loss_67.5y!R113</f>
        <v>0</v>
      </c>
      <c r="R113" s="247">
        <f>Debug1!S123-W_Loss_67.5y!S113</f>
        <v>0</v>
      </c>
      <c r="S113" s="247">
        <f>Debug1!T123-W_Loss_67.5y!T113</f>
        <v>0</v>
      </c>
      <c r="T113" s="247">
        <f>Debug1!U123-W_Loss_67.5y!U113</f>
        <v>0</v>
      </c>
      <c r="U113" s="247">
        <f>Debug1!V123-W_Loss_67.5y!V113</f>
        <v>0</v>
      </c>
      <c r="V113" s="247">
        <f>Debug1!W123-W_Loss_67.5y!W113</f>
        <v>0</v>
      </c>
      <c r="W113" s="247">
        <f>Debug1!X123-W_Loss_67.5y!X113</f>
        <v>0</v>
      </c>
      <c r="X113" s="247">
        <f>Debug1!Y123-W_Loss_67.5y!Y113</f>
        <v>0</v>
      </c>
      <c r="Y113" s="247">
        <f>Debug1!Z123-W_Loss_67.5y!Z113</f>
        <v>0</v>
      </c>
      <c r="Z113" s="247">
        <f>Debug1!AA123-W_Loss_67.5y!AA113</f>
        <v>0</v>
      </c>
      <c r="AA113" s="247">
        <f>Debug1!AB123-W_Loss_67.5y!AB113</f>
        <v>0</v>
      </c>
      <c r="AB113" s="247">
        <f>Debug1!AC123-W_Loss_67.5y!AC113</f>
        <v>0</v>
      </c>
      <c r="AC113" s="247">
        <f>Debug1!AD123-W_Loss_67.5y!AD113</f>
        <v>0</v>
      </c>
      <c r="AD113" s="247">
        <f>Debug1!AE123-W_Loss_67.5y!AE113</f>
        <v>0</v>
      </c>
      <c r="AE113" s="247">
        <f>Debug1!AF123-W_Loss_67.5y!AF113</f>
        <v>0</v>
      </c>
      <c r="AF113" s="247">
        <f>Debug1!AG123-W_Loss_32.5y!AG113</f>
        <v>0</v>
      </c>
      <c r="AG113" s="247">
        <f>Debug1!AH123-W_Loss_32.5y!AH113</f>
        <v>0</v>
      </c>
      <c r="AH113" s="247">
        <f>Debug1!AI123-W_Loss_32.5y!AI113</f>
        <v>0</v>
      </c>
    </row>
    <row r="114" spans="1:34" x14ac:dyDescent="0.15">
      <c r="A114" s="247">
        <f>Debug1!B124-W_Loss_67.5y!B114</f>
        <v>0</v>
      </c>
      <c r="B114" s="247">
        <f>Debug1!C124-W_Loss_67.5y!C114</f>
        <v>0</v>
      </c>
      <c r="C114" s="247">
        <f>Debug1!D124-W_Loss_67.5y!D114</f>
        <v>0</v>
      </c>
      <c r="D114" s="247">
        <f>Debug1!E124-W_Loss_67.5y!E114</f>
        <v>0</v>
      </c>
      <c r="E114" s="247">
        <f>Debug1!F124-W_Loss_67.5y!F114</f>
        <v>0</v>
      </c>
      <c r="F114" s="247">
        <f>Debug1!G124-W_Loss_67.5y!G114</f>
        <v>0</v>
      </c>
      <c r="G114" s="247">
        <f>Debug1!H124-W_Loss_67.5y!H114</f>
        <v>0</v>
      </c>
      <c r="H114" s="247">
        <f>Debug1!I124-W_Loss_67.5y!I114</f>
        <v>0</v>
      </c>
      <c r="I114" s="247">
        <f>Debug1!J124-W_Loss_67.5y!J114</f>
        <v>0</v>
      </c>
      <c r="J114" s="247">
        <f>Debug1!K124-W_Loss_67.5y!K114</f>
        <v>0</v>
      </c>
      <c r="K114" s="247">
        <f>Debug1!L124-W_Loss_67.5y!L114</f>
        <v>0</v>
      </c>
      <c r="L114" s="247">
        <f>Debug1!M124-W_Loss_67.5y!M114</f>
        <v>0</v>
      </c>
      <c r="M114" s="247">
        <f>Debug1!N124-W_Loss_67.5y!N114</f>
        <v>0</v>
      </c>
      <c r="N114" s="247">
        <f>Debug1!O124-W_Loss_67.5y!O114</f>
        <v>0</v>
      </c>
      <c r="O114" s="247">
        <f>Debug1!P124-W_Loss_67.5y!P114</f>
        <v>0</v>
      </c>
      <c r="P114" s="247">
        <f>Debug1!Q124-W_Loss_67.5y!Q114</f>
        <v>0</v>
      </c>
      <c r="Q114" s="247">
        <f>Debug1!R124-W_Loss_67.5y!R114</f>
        <v>0</v>
      </c>
      <c r="R114" s="247">
        <f>Debug1!S124-W_Loss_67.5y!S114</f>
        <v>0</v>
      </c>
      <c r="S114" s="247">
        <f>Debug1!T124-W_Loss_67.5y!T114</f>
        <v>0</v>
      </c>
      <c r="T114" s="247">
        <f>Debug1!U124-W_Loss_67.5y!U114</f>
        <v>0</v>
      </c>
      <c r="U114" s="247">
        <f>Debug1!V124-W_Loss_67.5y!V114</f>
        <v>0</v>
      </c>
      <c r="V114" s="247">
        <f>Debug1!W124-W_Loss_67.5y!W114</f>
        <v>0</v>
      </c>
      <c r="W114" s="247">
        <f>Debug1!X124-W_Loss_67.5y!X114</f>
        <v>0</v>
      </c>
      <c r="X114" s="247">
        <f>Debug1!Y124-W_Loss_67.5y!Y114</f>
        <v>0</v>
      </c>
      <c r="Y114" s="247">
        <f>Debug1!Z124-W_Loss_67.5y!Z114</f>
        <v>0</v>
      </c>
      <c r="Z114" s="247">
        <f>Debug1!AA124-W_Loss_67.5y!AA114</f>
        <v>0</v>
      </c>
      <c r="AA114" s="247">
        <f>Debug1!AB124-W_Loss_67.5y!AB114</f>
        <v>0</v>
      </c>
      <c r="AB114" s="247">
        <f>Debug1!AC124-W_Loss_67.5y!AC114</f>
        <v>0</v>
      </c>
      <c r="AC114" s="247">
        <f>Debug1!AD124-W_Loss_67.5y!AD114</f>
        <v>0</v>
      </c>
      <c r="AD114" s="247">
        <f>Debug1!AE124-W_Loss_67.5y!AE114</f>
        <v>0</v>
      </c>
      <c r="AE114" s="247">
        <f>Debug1!AF124-W_Loss_67.5y!AF114</f>
        <v>0</v>
      </c>
      <c r="AF114" s="247">
        <f>Debug1!AG124-W_Loss_32.5y!AG114</f>
        <v>0</v>
      </c>
      <c r="AG114" s="247">
        <f>Debug1!AH124-W_Loss_32.5y!AH114</f>
        <v>0</v>
      </c>
      <c r="AH114" s="247">
        <f>Debug1!AI124-W_Loss_32.5y!AI114</f>
        <v>0</v>
      </c>
    </row>
    <row r="115" spans="1:34" x14ac:dyDescent="0.15">
      <c r="A115" s="247">
        <f>Debug1!B125-W_Loss_67.5y!B115</f>
        <v>0</v>
      </c>
      <c r="B115" s="247">
        <f>Debug1!C125-W_Loss_67.5y!C115</f>
        <v>0</v>
      </c>
      <c r="C115" s="247">
        <f>Debug1!D125-W_Loss_67.5y!D115</f>
        <v>0</v>
      </c>
      <c r="D115" s="247">
        <f>Debug1!E125-W_Loss_67.5y!E115</f>
        <v>0</v>
      </c>
      <c r="E115" s="247">
        <f>Debug1!F125-W_Loss_67.5y!F115</f>
        <v>0</v>
      </c>
      <c r="F115" s="247">
        <f>Debug1!G125-W_Loss_67.5y!G115</f>
        <v>0</v>
      </c>
      <c r="G115" s="247">
        <f>Debug1!H125-W_Loss_67.5y!H115</f>
        <v>0</v>
      </c>
      <c r="H115" s="247">
        <f>Debug1!I125-W_Loss_67.5y!I115</f>
        <v>0</v>
      </c>
      <c r="I115" s="247">
        <f>Debug1!J125-W_Loss_67.5y!J115</f>
        <v>0</v>
      </c>
      <c r="J115" s="247">
        <f>Debug1!K125-W_Loss_67.5y!K115</f>
        <v>0</v>
      </c>
      <c r="K115" s="247">
        <f>Debug1!L125-W_Loss_67.5y!L115</f>
        <v>0</v>
      </c>
      <c r="L115" s="247">
        <f>Debug1!M125-W_Loss_67.5y!M115</f>
        <v>0</v>
      </c>
      <c r="M115" s="247">
        <f>Debug1!N125-W_Loss_67.5y!N115</f>
        <v>0</v>
      </c>
      <c r="N115" s="247">
        <f>Debug1!O125-W_Loss_67.5y!O115</f>
        <v>0</v>
      </c>
      <c r="O115" s="247">
        <f>Debug1!P125-W_Loss_67.5y!P115</f>
        <v>0</v>
      </c>
      <c r="P115" s="247">
        <f>Debug1!Q125-W_Loss_67.5y!Q115</f>
        <v>0</v>
      </c>
      <c r="Q115" s="247">
        <f>Debug1!R125-W_Loss_67.5y!R115</f>
        <v>0</v>
      </c>
      <c r="R115" s="247">
        <f>Debug1!S125-W_Loss_67.5y!S115</f>
        <v>0</v>
      </c>
      <c r="S115" s="247">
        <f>Debug1!T125-W_Loss_67.5y!T115</f>
        <v>0</v>
      </c>
      <c r="T115" s="247">
        <f>Debug1!U125-W_Loss_67.5y!U115</f>
        <v>0</v>
      </c>
      <c r="U115" s="247">
        <f>Debug1!V125-W_Loss_67.5y!V115</f>
        <v>0</v>
      </c>
      <c r="V115" s="247">
        <f>Debug1!W125-W_Loss_67.5y!W115</f>
        <v>0</v>
      </c>
      <c r="W115" s="247">
        <f>Debug1!X125-W_Loss_67.5y!X115</f>
        <v>0</v>
      </c>
      <c r="X115" s="247">
        <f>Debug1!Y125-W_Loss_67.5y!Y115</f>
        <v>0</v>
      </c>
      <c r="Y115" s="247">
        <f>Debug1!Z125-W_Loss_67.5y!Z115</f>
        <v>0</v>
      </c>
      <c r="Z115" s="247">
        <f>Debug1!AA125-W_Loss_67.5y!AA115</f>
        <v>0</v>
      </c>
      <c r="AA115" s="247">
        <f>Debug1!AB125-W_Loss_67.5y!AB115</f>
        <v>0</v>
      </c>
      <c r="AB115" s="247">
        <f>Debug1!AC125-W_Loss_67.5y!AC115</f>
        <v>0</v>
      </c>
      <c r="AC115" s="247">
        <f>Debug1!AD125-W_Loss_67.5y!AD115</f>
        <v>0</v>
      </c>
      <c r="AD115" s="247">
        <f>Debug1!AE125-W_Loss_67.5y!AE115</f>
        <v>0</v>
      </c>
      <c r="AE115" s="247">
        <f>Debug1!AF125-W_Loss_67.5y!AF115</f>
        <v>0</v>
      </c>
      <c r="AF115" s="247">
        <f>Debug1!AG125-W_Loss_32.5y!AG115</f>
        <v>0</v>
      </c>
      <c r="AG115" s="247">
        <f>Debug1!AH125-W_Loss_32.5y!AH115</f>
        <v>0</v>
      </c>
      <c r="AH115" s="247">
        <f>Debug1!AI125-W_Loss_32.5y!AI115</f>
        <v>0</v>
      </c>
    </row>
    <row r="116" spans="1:34" x14ac:dyDescent="0.15">
      <c r="A116" s="247">
        <f>Debug1!B126-W_Loss_67.5y!B116</f>
        <v>0</v>
      </c>
      <c r="B116" s="247">
        <f>Debug1!C126-W_Loss_67.5y!C116</f>
        <v>0</v>
      </c>
      <c r="C116" s="247">
        <f>Debug1!D126-W_Loss_67.5y!D116</f>
        <v>0</v>
      </c>
      <c r="D116" s="247">
        <f>Debug1!E126-W_Loss_67.5y!E116</f>
        <v>0</v>
      </c>
      <c r="E116" s="247">
        <f>Debug1!F126-W_Loss_67.5y!F116</f>
        <v>0</v>
      </c>
      <c r="F116" s="247">
        <f>Debug1!G126-W_Loss_67.5y!G116</f>
        <v>0</v>
      </c>
      <c r="G116" s="247">
        <f>Debug1!H126-W_Loss_67.5y!H116</f>
        <v>0</v>
      </c>
      <c r="H116" s="247">
        <f>Debug1!I126-W_Loss_67.5y!I116</f>
        <v>0</v>
      </c>
      <c r="I116" s="247">
        <f>Debug1!J126-W_Loss_67.5y!J116</f>
        <v>0</v>
      </c>
      <c r="J116" s="247">
        <f>Debug1!K126-W_Loss_67.5y!K116</f>
        <v>0</v>
      </c>
      <c r="K116" s="247">
        <f>Debug1!L126-W_Loss_67.5y!L116</f>
        <v>0</v>
      </c>
      <c r="L116" s="247">
        <f>Debug1!M126-W_Loss_67.5y!M116</f>
        <v>0</v>
      </c>
      <c r="M116" s="247">
        <f>Debug1!N126-W_Loss_67.5y!N116</f>
        <v>0</v>
      </c>
      <c r="N116" s="247">
        <f>Debug1!O126-W_Loss_67.5y!O116</f>
        <v>0</v>
      </c>
      <c r="O116" s="247">
        <f>Debug1!P126-W_Loss_67.5y!P116</f>
        <v>0</v>
      </c>
      <c r="P116" s="247">
        <f>Debug1!Q126-W_Loss_67.5y!Q116</f>
        <v>0</v>
      </c>
      <c r="Q116" s="247">
        <f>Debug1!R126-W_Loss_67.5y!R116</f>
        <v>0</v>
      </c>
      <c r="R116" s="247">
        <f>Debug1!S126-W_Loss_67.5y!S116</f>
        <v>0</v>
      </c>
      <c r="S116" s="247">
        <f>Debug1!T126-W_Loss_67.5y!T116</f>
        <v>0</v>
      </c>
      <c r="T116" s="247">
        <f>Debug1!U126-W_Loss_67.5y!U116</f>
        <v>0</v>
      </c>
      <c r="U116" s="247">
        <f>Debug1!V126-W_Loss_67.5y!V116</f>
        <v>0</v>
      </c>
      <c r="V116" s="247">
        <f>Debug1!W126-W_Loss_67.5y!W116</f>
        <v>0</v>
      </c>
      <c r="W116" s="247">
        <f>Debug1!X126-W_Loss_67.5y!X116</f>
        <v>0</v>
      </c>
      <c r="X116" s="247">
        <f>Debug1!Y126-W_Loss_67.5y!Y116</f>
        <v>0</v>
      </c>
      <c r="Y116" s="247">
        <f>Debug1!Z126-W_Loss_67.5y!Z116</f>
        <v>0</v>
      </c>
      <c r="Z116" s="247">
        <f>Debug1!AA126-W_Loss_67.5y!AA116</f>
        <v>0</v>
      </c>
      <c r="AA116" s="247">
        <f>Debug1!AB126-W_Loss_67.5y!AB116</f>
        <v>0</v>
      </c>
      <c r="AB116" s="247">
        <f>Debug1!AC126-W_Loss_67.5y!AC116</f>
        <v>0</v>
      </c>
      <c r="AC116" s="247">
        <f>Debug1!AD126-W_Loss_67.5y!AD116</f>
        <v>0</v>
      </c>
      <c r="AD116" s="247">
        <f>Debug1!AE126-W_Loss_67.5y!AE116</f>
        <v>0</v>
      </c>
      <c r="AE116" s="247">
        <f>Debug1!AF126-W_Loss_67.5y!AF116</f>
        <v>0</v>
      </c>
      <c r="AF116" s="247">
        <f>Debug1!AG126-W_Loss_32.5y!AG116</f>
        <v>0</v>
      </c>
      <c r="AG116" s="247">
        <f>Debug1!AH126-W_Loss_32.5y!AH116</f>
        <v>0</v>
      </c>
      <c r="AH116" s="247">
        <f>Debug1!AI126-W_Loss_32.5y!AI116</f>
        <v>0</v>
      </c>
    </row>
    <row r="117" spans="1:34" x14ac:dyDescent="0.15">
      <c r="A117" s="247">
        <f>Debug1!B127-W_Loss_67.5y!B117</f>
        <v>0</v>
      </c>
      <c r="B117" s="247">
        <f>Debug1!C127-W_Loss_67.5y!C117</f>
        <v>0</v>
      </c>
      <c r="C117" s="247">
        <f>Debug1!D127-W_Loss_67.5y!D117</f>
        <v>0</v>
      </c>
      <c r="D117" s="247">
        <f>Debug1!E127-W_Loss_67.5y!E117</f>
        <v>0</v>
      </c>
      <c r="E117" s="247">
        <f>Debug1!F127-W_Loss_67.5y!F117</f>
        <v>0</v>
      </c>
      <c r="F117" s="247">
        <f>Debug1!G127-W_Loss_67.5y!G117</f>
        <v>0</v>
      </c>
      <c r="G117" s="247">
        <f>Debug1!H127-W_Loss_67.5y!H117</f>
        <v>0</v>
      </c>
      <c r="H117" s="247">
        <f>Debug1!I127-W_Loss_67.5y!I117</f>
        <v>0</v>
      </c>
      <c r="I117" s="247">
        <f>Debug1!J127-W_Loss_67.5y!J117</f>
        <v>0</v>
      </c>
      <c r="J117" s="247">
        <f>Debug1!K127-W_Loss_67.5y!K117</f>
        <v>0</v>
      </c>
      <c r="K117" s="247">
        <f>Debug1!L127-W_Loss_67.5y!L117</f>
        <v>0</v>
      </c>
      <c r="L117" s="247">
        <f>Debug1!M127-W_Loss_67.5y!M117</f>
        <v>0</v>
      </c>
      <c r="M117" s="247">
        <f>Debug1!N127-W_Loss_67.5y!N117</f>
        <v>0</v>
      </c>
      <c r="N117" s="247">
        <f>Debug1!O127-W_Loss_67.5y!O117</f>
        <v>0</v>
      </c>
      <c r="O117" s="247">
        <f>Debug1!P127-W_Loss_67.5y!P117</f>
        <v>0</v>
      </c>
      <c r="P117" s="247">
        <f>Debug1!Q127-W_Loss_67.5y!Q117</f>
        <v>0</v>
      </c>
      <c r="Q117" s="247">
        <f>Debug1!R127-W_Loss_67.5y!R117</f>
        <v>0</v>
      </c>
      <c r="R117" s="247">
        <f>Debug1!S127-W_Loss_67.5y!S117</f>
        <v>0</v>
      </c>
      <c r="S117" s="247">
        <f>Debug1!T127-W_Loss_67.5y!T117</f>
        <v>0</v>
      </c>
      <c r="T117" s="247">
        <f>Debug1!U127-W_Loss_67.5y!U117</f>
        <v>0</v>
      </c>
      <c r="U117" s="247">
        <f>Debug1!V127-W_Loss_67.5y!V117</f>
        <v>0</v>
      </c>
      <c r="V117" s="247">
        <f>Debug1!W127-W_Loss_67.5y!W117</f>
        <v>0</v>
      </c>
      <c r="W117" s="247">
        <f>Debug1!X127-W_Loss_67.5y!X117</f>
        <v>0</v>
      </c>
      <c r="X117" s="247">
        <f>Debug1!Y127-W_Loss_67.5y!Y117</f>
        <v>0</v>
      </c>
      <c r="Y117" s="247">
        <f>Debug1!Z127-W_Loss_67.5y!Z117</f>
        <v>0</v>
      </c>
      <c r="Z117" s="247">
        <f>Debug1!AA127-W_Loss_67.5y!AA117</f>
        <v>0</v>
      </c>
      <c r="AA117" s="247">
        <f>Debug1!AB127-W_Loss_67.5y!AB117</f>
        <v>0</v>
      </c>
      <c r="AB117" s="247">
        <f>Debug1!AC127-W_Loss_67.5y!AC117</f>
        <v>0</v>
      </c>
      <c r="AC117" s="247">
        <f>Debug1!AD127-W_Loss_67.5y!AD117</f>
        <v>0</v>
      </c>
      <c r="AD117" s="247">
        <f>Debug1!AE127-W_Loss_67.5y!AE117</f>
        <v>0</v>
      </c>
      <c r="AE117" s="247">
        <f>Debug1!AF127-W_Loss_67.5y!AF117</f>
        <v>0</v>
      </c>
      <c r="AF117" s="247">
        <f>Debug1!AG127-W_Loss_32.5y!AG117</f>
        <v>0</v>
      </c>
      <c r="AG117" s="247">
        <f>Debug1!AH127-W_Loss_32.5y!AH117</f>
        <v>0</v>
      </c>
      <c r="AH117" s="247">
        <f>Debug1!AI127-W_Loss_32.5y!AI117</f>
        <v>0</v>
      </c>
    </row>
    <row r="118" spans="1:34" x14ac:dyDescent="0.15">
      <c r="A118" s="247">
        <f>Debug1!B128-W_Loss_67.5y!B118</f>
        <v>0</v>
      </c>
      <c r="B118" s="247">
        <f>Debug1!C128-W_Loss_67.5y!C118</f>
        <v>0</v>
      </c>
      <c r="C118" s="247">
        <f>Debug1!D128-W_Loss_67.5y!D118</f>
        <v>0</v>
      </c>
      <c r="D118" s="247">
        <f>Debug1!E128-W_Loss_67.5y!E118</f>
        <v>0</v>
      </c>
      <c r="E118" s="247">
        <f>Debug1!F128-W_Loss_67.5y!F118</f>
        <v>0</v>
      </c>
      <c r="F118" s="247">
        <f>Debug1!G128-W_Loss_67.5y!G118</f>
        <v>0</v>
      </c>
      <c r="G118" s="247">
        <f>Debug1!H128-W_Loss_67.5y!H118</f>
        <v>0</v>
      </c>
      <c r="H118" s="247">
        <f>Debug1!I128-W_Loss_67.5y!I118</f>
        <v>0</v>
      </c>
      <c r="I118" s="247">
        <f>Debug1!J128-W_Loss_67.5y!J118</f>
        <v>0</v>
      </c>
      <c r="J118" s="247">
        <f>Debug1!K128-W_Loss_67.5y!K118</f>
        <v>0</v>
      </c>
      <c r="K118" s="247">
        <f>Debug1!L128-W_Loss_67.5y!L118</f>
        <v>0</v>
      </c>
      <c r="L118" s="247">
        <f>Debug1!M128-W_Loss_67.5y!M118</f>
        <v>0</v>
      </c>
      <c r="M118" s="247">
        <f>Debug1!N128-W_Loss_67.5y!N118</f>
        <v>0</v>
      </c>
      <c r="N118" s="247">
        <f>Debug1!O128-W_Loss_67.5y!O118</f>
        <v>0</v>
      </c>
      <c r="O118" s="247">
        <f>Debug1!P128-W_Loss_67.5y!P118</f>
        <v>0</v>
      </c>
      <c r="P118" s="247">
        <f>Debug1!Q128-W_Loss_67.5y!Q118</f>
        <v>0</v>
      </c>
      <c r="Q118" s="247">
        <f>Debug1!R128-W_Loss_67.5y!R118</f>
        <v>0</v>
      </c>
      <c r="R118" s="247">
        <f>Debug1!S128-W_Loss_67.5y!S118</f>
        <v>0</v>
      </c>
      <c r="S118" s="247">
        <f>Debug1!T128-W_Loss_67.5y!T118</f>
        <v>0</v>
      </c>
      <c r="T118" s="247">
        <f>Debug1!U128-W_Loss_67.5y!U118</f>
        <v>0</v>
      </c>
      <c r="U118" s="247">
        <f>Debug1!V128-W_Loss_67.5y!V118</f>
        <v>0</v>
      </c>
      <c r="V118" s="247">
        <f>Debug1!W128-W_Loss_67.5y!W118</f>
        <v>0</v>
      </c>
      <c r="W118" s="247">
        <f>Debug1!X128-W_Loss_67.5y!X118</f>
        <v>0</v>
      </c>
      <c r="X118" s="247">
        <f>Debug1!Y128-W_Loss_67.5y!Y118</f>
        <v>0</v>
      </c>
      <c r="Y118" s="247">
        <f>Debug1!Z128-W_Loss_67.5y!Z118</f>
        <v>0</v>
      </c>
      <c r="Z118" s="247">
        <f>Debug1!AA128-W_Loss_67.5y!AA118</f>
        <v>0</v>
      </c>
      <c r="AA118" s="247">
        <f>Debug1!AB128-W_Loss_67.5y!AB118</f>
        <v>0</v>
      </c>
      <c r="AB118" s="247">
        <f>Debug1!AC128-W_Loss_67.5y!AC118</f>
        <v>0</v>
      </c>
      <c r="AC118" s="247">
        <f>Debug1!AD128-W_Loss_67.5y!AD118</f>
        <v>0</v>
      </c>
      <c r="AD118" s="247">
        <f>Debug1!AE128-W_Loss_67.5y!AE118</f>
        <v>0</v>
      </c>
      <c r="AE118" s="247">
        <f>Debug1!AF128-W_Loss_67.5y!AF118</f>
        <v>0</v>
      </c>
      <c r="AF118" s="247">
        <f>Debug1!AG128-W_Loss_32.5y!AG118</f>
        <v>0</v>
      </c>
      <c r="AG118" s="247">
        <f>Debug1!AH128-W_Loss_32.5y!AH118</f>
        <v>0</v>
      </c>
      <c r="AH118" s="247">
        <f>Debug1!AI128-W_Loss_32.5y!AI118</f>
        <v>0</v>
      </c>
    </row>
    <row r="119" spans="1:34" x14ac:dyDescent="0.15">
      <c r="A119" s="247">
        <f>Debug1!B129-W_Loss_67.5y!B119</f>
        <v>0</v>
      </c>
      <c r="B119" s="247">
        <f>Debug1!C129-W_Loss_67.5y!C119</f>
        <v>0</v>
      </c>
      <c r="C119" s="247">
        <f>Debug1!D129-W_Loss_67.5y!D119</f>
        <v>0</v>
      </c>
      <c r="D119" s="247">
        <f>Debug1!E129-W_Loss_67.5y!E119</f>
        <v>0</v>
      </c>
      <c r="E119" s="247">
        <f>Debug1!F129-W_Loss_67.5y!F119</f>
        <v>0</v>
      </c>
      <c r="F119" s="247">
        <f>Debug1!G129-W_Loss_67.5y!G119</f>
        <v>0</v>
      </c>
      <c r="G119" s="247">
        <f>Debug1!H129-W_Loss_67.5y!H119</f>
        <v>0</v>
      </c>
      <c r="H119" s="247">
        <f>Debug1!I129-W_Loss_67.5y!I119</f>
        <v>0</v>
      </c>
      <c r="I119" s="247">
        <f>Debug1!J129-W_Loss_67.5y!J119</f>
        <v>0</v>
      </c>
      <c r="J119" s="247">
        <f>Debug1!K129-W_Loss_67.5y!K119</f>
        <v>0</v>
      </c>
      <c r="K119" s="247">
        <f>Debug1!L129-W_Loss_67.5y!L119</f>
        <v>0</v>
      </c>
      <c r="L119" s="247">
        <f>Debug1!M129-W_Loss_67.5y!M119</f>
        <v>0</v>
      </c>
      <c r="M119" s="247">
        <f>Debug1!N129-W_Loss_67.5y!N119</f>
        <v>0</v>
      </c>
      <c r="N119" s="247">
        <f>Debug1!O129-W_Loss_67.5y!O119</f>
        <v>0</v>
      </c>
      <c r="O119" s="247">
        <f>Debug1!P129-W_Loss_67.5y!P119</f>
        <v>0</v>
      </c>
      <c r="P119" s="247">
        <f>Debug1!Q129-W_Loss_67.5y!Q119</f>
        <v>0</v>
      </c>
      <c r="Q119" s="247">
        <f>Debug1!R129-W_Loss_67.5y!R119</f>
        <v>0</v>
      </c>
      <c r="R119" s="247">
        <f>Debug1!S129-W_Loss_67.5y!S119</f>
        <v>0</v>
      </c>
      <c r="S119" s="247">
        <f>Debug1!T129-W_Loss_67.5y!T119</f>
        <v>0</v>
      </c>
      <c r="T119" s="247">
        <f>Debug1!U129-W_Loss_67.5y!U119</f>
        <v>0</v>
      </c>
      <c r="U119" s="247">
        <f>Debug1!V129-W_Loss_67.5y!V119</f>
        <v>0</v>
      </c>
      <c r="V119" s="247">
        <f>Debug1!W129-W_Loss_67.5y!W119</f>
        <v>0</v>
      </c>
      <c r="W119" s="247">
        <f>Debug1!X129-W_Loss_67.5y!X119</f>
        <v>0</v>
      </c>
      <c r="X119" s="247">
        <f>Debug1!Y129-W_Loss_67.5y!Y119</f>
        <v>0</v>
      </c>
      <c r="Y119" s="247">
        <f>Debug1!Z129-W_Loss_67.5y!Z119</f>
        <v>0</v>
      </c>
      <c r="Z119" s="247">
        <f>Debug1!AA129-W_Loss_67.5y!AA119</f>
        <v>0</v>
      </c>
      <c r="AA119" s="247">
        <f>Debug1!AB129-W_Loss_67.5y!AB119</f>
        <v>0</v>
      </c>
      <c r="AB119" s="247">
        <f>Debug1!AC129-W_Loss_67.5y!AC119</f>
        <v>0</v>
      </c>
      <c r="AC119" s="247">
        <f>Debug1!AD129-W_Loss_67.5y!AD119</f>
        <v>0</v>
      </c>
      <c r="AD119" s="247">
        <f>Debug1!AE129-W_Loss_67.5y!AE119</f>
        <v>0</v>
      </c>
      <c r="AE119" s="247">
        <f>Debug1!AF129-W_Loss_67.5y!AF119</f>
        <v>0</v>
      </c>
      <c r="AF119" s="247">
        <f>Debug1!AG129-W_Loss_32.5y!AG119</f>
        <v>0</v>
      </c>
      <c r="AG119" s="247">
        <f>Debug1!AH129-W_Loss_32.5y!AH119</f>
        <v>0</v>
      </c>
      <c r="AH119" s="247">
        <f>Debug1!AI129-W_Loss_32.5y!AI119</f>
        <v>0</v>
      </c>
    </row>
    <row r="120" spans="1:34" x14ac:dyDescent="0.15">
      <c r="A120" s="247">
        <f>Debug1!B130-W_Loss_67.5y!B120</f>
        <v>0</v>
      </c>
      <c r="B120" s="247">
        <f>Debug1!C130-W_Loss_67.5y!C120</f>
        <v>0</v>
      </c>
      <c r="C120" s="247">
        <f>Debug1!D130-W_Loss_67.5y!D120</f>
        <v>0</v>
      </c>
      <c r="D120" s="247">
        <f>Debug1!E130-W_Loss_67.5y!E120</f>
        <v>0</v>
      </c>
      <c r="E120" s="247">
        <f>Debug1!F130-W_Loss_67.5y!F120</f>
        <v>0</v>
      </c>
      <c r="F120" s="247">
        <f>Debug1!G130-W_Loss_67.5y!G120</f>
        <v>0</v>
      </c>
      <c r="G120" s="247">
        <f>Debug1!H130-W_Loss_67.5y!H120</f>
        <v>0</v>
      </c>
      <c r="H120" s="247">
        <f>Debug1!I130-W_Loss_67.5y!I120</f>
        <v>0</v>
      </c>
      <c r="I120" s="247">
        <f>Debug1!J130-W_Loss_67.5y!J120</f>
        <v>0</v>
      </c>
      <c r="J120" s="247">
        <f>Debug1!K130-W_Loss_67.5y!K120</f>
        <v>0</v>
      </c>
      <c r="K120" s="247">
        <f>Debug1!L130-W_Loss_67.5y!L120</f>
        <v>0</v>
      </c>
      <c r="L120" s="247">
        <f>Debug1!M130-W_Loss_67.5y!M120</f>
        <v>0</v>
      </c>
      <c r="M120" s="247">
        <f>Debug1!N130-W_Loss_67.5y!N120</f>
        <v>0</v>
      </c>
      <c r="N120" s="247">
        <f>Debug1!O130-W_Loss_67.5y!O120</f>
        <v>0</v>
      </c>
      <c r="O120" s="247">
        <f>Debug1!P130-W_Loss_67.5y!P120</f>
        <v>0</v>
      </c>
      <c r="P120" s="247">
        <f>Debug1!Q130-W_Loss_67.5y!Q120</f>
        <v>0</v>
      </c>
      <c r="Q120" s="247">
        <f>Debug1!R130-W_Loss_67.5y!R120</f>
        <v>0</v>
      </c>
      <c r="R120" s="247">
        <f>Debug1!S130-W_Loss_67.5y!S120</f>
        <v>0</v>
      </c>
      <c r="S120" s="247">
        <f>Debug1!T130-W_Loss_67.5y!T120</f>
        <v>0</v>
      </c>
      <c r="T120" s="247">
        <f>Debug1!U130-W_Loss_67.5y!U120</f>
        <v>0</v>
      </c>
      <c r="U120" s="247">
        <f>Debug1!V130-W_Loss_67.5y!V120</f>
        <v>0</v>
      </c>
      <c r="V120" s="247">
        <f>Debug1!W130-W_Loss_67.5y!W120</f>
        <v>0</v>
      </c>
      <c r="W120" s="247">
        <f>Debug1!X130-W_Loss_67.5y!X120</f>
        <v>0</v>
      </c>
      <c r="X120" s="247">
        <f>Debug1!Y130-W_Loss_67.5y!Y120</f>
        <v>0</v>
      </c>
      <c r="Y120" s="247">
        <f>Debug1!Z130-W_Loss_67.5y!Z120</f>
        <v>0</v>
      </c>
      <c r="Z120" s="247">
        <f>Debug1!AA130-W_Loss_67.5y!AA120</f>
        <v>0</v>
      </c>
      <c r="AA120" s="247">
        <f>Debug1!AB130-W_Loss_67.5y!AB120</f>
        <v>0</v>
      </c>
      <c r="AB120" s="247">
        <f>Debug1!AC130-W_Loss_67.5y!AC120</f>
        <v>0</v>
      </c>
      <c r="AC120" s="247">
        <f>Debug1!AD130-W_Loss_67.5y!AD120</f>
        <v>0</v>
      </c>
      <c r="AD120" s="247">
        <f>Debug1!AE130-W_Loss_67.5y!AE120</f>
        <v>0</v>
      </c>
      <c r="AE120" s="247">
        <f>Debug1!AF130-W_Loss_67.5y!AF120</f>
        <v>0</v>
      </c>
      <c r="AF120" s="247">
        <f>Debug1!AG130-W_Loss_32.5y!AG120</f>
        <v>0</v>
      </c>
      <c r="AG120" s="247">
        <f>Debug1!AH130-W_Loss_32.5y!AH120</f>
        <v>0</v>
      </c>
      <c r="AH120" s="247">
        <f>Debug1!AI130-W_Loss_32.5y!AI120</f>
        <v>0</v>
      </c>
    </row>
    <row r="121" spans="1:34" x14ac:dyDescent="0.15">
      <c r="A121" s="247">
        <f>Debug1!B131-W_Loss_67.5y!B121</f>
        <v>0</v>
      </c>
      <c r="B121" s="247">
        <f>Debug1!C131-W_Loss_67.5y!C121</f>
        <v>0</v>
      </c>
      <c r="C121" s="247">
        <f>Debug1!D131-W_Loss_67.5y!D121</f>
        <v>0</v>
      </c>
      <c r="D121" s="247">
        <f>Debug1!E131-W_Loss_67.5y!E121</f>
        <v>0</v>
      </c>
      <c r="E121" s="247">
        <f>Debug1!F131-W_Loss_67.5y!F121</f>
        <v>0</v>
      </c>
      <c r="F121" s="247">
        <f>Debug1!G131-W_Loss_67.5y!G121</f>
        <v>0</v>
      </c>
      <c r="G121" s="247">
        <f>Debug1!H131-W_Loss_67.5y!H121</f>
        <v>0</v>
      </c>
      <c r="H121" s="247">
        <f>Debug1!I131-W_Loss_67.5y!I121</f>
        <v>0</v>
      </c>
      <c r="I121" s="247">
        <f>Debug1!J131-W_Loss_67.5y!J121</f>
        <v>0</v>
      </c>
      <c r="J121" s="247">
        <f>Debug1!K131-W_Loss_67.5y!K121</f>
        <v>0</v>
      </c>
      <c r="K121" s="247">
        <f>Debug1!L131-W_Loss_67.5y!L121</f>
        <v>0</v>
      </c>
      <c r="L121" s="247">
        <f>Debug1!M131-W_Loss_67.5y!M121</f>
        <v>0</v>
      </c>
      <c r="M121" s="247">
        <f>Debug1!N131-W_Loss_67.5y!N121</f>
        <v>0</v>
      </c>
      <c r="N121" s="247">
        <f>Debug1!O131-W_Loss_67.5y!O121</f>
        <v>0</v>
      </c>
      <c r="O121" s="247">
        <f>Debug1!P131-W_Loss_67.5y!P121</f>
        <v>0</v>
      </c>
      <c r="P121" s="247">
        <f>Debug1!Q131-W_Loss_67.5y!Q121</f>
        <v>0</v>
      </c>
      <c r="Q121" s="247">
        <f>Debug1!R131-W_Loss_67.5y!R121</f>
        <v>0</v>
      </c>
      <c r="R121" s="247">
        <f>Debug1!S131-W_Loss_67.5y!S121</f>
        <v>0</v>
      </c>
      <c r="S121" s="247">
        <f>Debug1!T131-W_Loss_67.5y!T121</f>
        <v>0</v>
      </c>
      <c r="T121" s="247">
        <f>Debug1!U131-W_Loss_67.5y!U121</f>
        <v>0</v>
      </c>
      <c r="U121" s="247">
        <f>Debug1!V131-W_Loss_67.5y!V121</f>
        <v>0</v>
      </c>
      <c r="V121" s="247">
        <f>Debug1!W131-W_Loss_67.5y!W121</f>
        <v>0</v>
      </c>
      <c r="W121" s="247">
        <f>Debug1!X131-W_Loss_67.5y!X121</f>
        <v>0</v>
      </c>
      <c r="X121" s="247">
        <f>Debug1!Y131-W_Loss_67.5y!Y121</f>
        <v>0</v>
      </c>
      <c r="Y121" s="247">
        <f>Debug1!Z131-W_Loss_67.5y!Z121</f>
        <v>0</v>
      </c>
      <c r="Z121" s="247">
        <f>Debug1!AA131-W_Loss_67.5y!AA121</f>
        <v>0</v>
      </c>
      <c r="AA121" s="247">
        <f>Debug1!AB131-W_Loss_67.5y!AB121</f>
        <v>0</v>
      </c>
      <c r="AB121" s="247">
        <f>Debug1!AC131-W_Loss_67.5y!AC121</f>
        <v>0</v>
      </c>
      <c r="AC121" s="247">
        <f>Debug1!AD131-W_Loss_67.5y!AD121</f>
        <v>0</v>
      </c>
      <c r="AD121" s="247">
        <f>Debug1!AE131-W_Loss_67.5y!AE121</f>
        <v>0</v>
      </c>
      <c r="AE121" s="247">
        <f>Debug1!AF131-W_Loss_67.5y!AF121</f>
        <v>0</v>
      </c>
      <c r="AF121" s="247">
        <f>Debug1!AG131-W_Loss_32.5y!AG121</f>
        <v>0</v>
      </c>
      <c r="AG121" s="247">
        <f>Debug1!AH131-W_Loss_32.5y!AH121</f>
        <v>0</v>
      </c>
      <c r="AH121" s="247">
        <f>Debug1!AI131-W_Loss_32.5y!AI121</f>
        <v>0</v>
      </c>
    </row>
    <row r="122" spans="1:34" x14ac:dyDescent="0.15">
      <c r="A122" s="247">
        <f>Debug1!B132-W_Loss_67.5y!B122</f>
        <v>0</v>
      </c>
      <c r="B122" s="247">
        <f>Debug1!C132-W_Loss_67.5y!C122</f>
        <v>0</v>
      </c>
      <c r="C122" s="247">
        <f>Debug1!D132-W_Loss_67.5y!D122</f>
        <v>0</v>
      </c>
      <c r="D122" s="247">
        <f>Debug1!E132-W_Loss_67.5y!E122</f>
        <v>0</v>
      </c>
      <c r="E122" s="247">
        <f>Debug1!F132-W_Loss_67.5y!F122</f>
        <v>0</v>
      </c>
      <c r="F122" s="247">
        <f>Debug1!G132-W_Loss_67.5y!G122</f>
        <v>0</v>
      </c>
      <c r="G122" s="247">
        <f>Debug1!H132-W_Loss_67.5y!H122</f>
        <v>0</v>
      </c>
      <c r="H122" s="247">
        <f>Debug1!I132-W_Loss_67.5y!I122</f>
        <v>0</v>
      </c>
      <c r="I122" s="247">
        <f>Debug1!J132-W_Loss_67.5y!J122</f>
        <v>0</v>
      </c>
      <c r="J122" s="247">
        <f>Debug1!K132-W_Loss_67.5y!K122</f>
        <v>0</v>
      </c>
      <c r="K122" s="247">
        <f>Debug1!L132-W_Loss_67.5y!L122</f>
        <v>0</v>
      </c>
      <c r="L122" s="247">
        <f>Debug1!M132-W_Loss_67.5y!M122</f>
        <v>0</v>
      </c>
      <c r="M122" s="247">
        <f>Debug1!N132-W_Loss_67.5y!N122</f>
        <v>0</v>
      </c>
      <c r="N122" s="247">
        <f>Debug1!O132-W_Loss_67.5y!O122</f>
        <v>0</v>
      </c>
      <c r="O122" s="247">
        <f>Debug1!P132-W_Loss_67.5y!P122</f>
        <v>0</v>
      </c>
      <c r="P122" s="247">
        <f>Debug1!Q132-W_Loss_67.5y!Q122</f>
        <v>0</v>
      </c>
      <c r="Q122" s="247">
        <f>Debug1!R132-W_Loss_67.5y!R122</f>
        <v>0</v>
      </c>
      <c r="R122" s="247">
        <f>Debug1!S132-W_Loss_67.5y!S122</f>
        <v>0</v>
      </c>
      <c r="S122" s="247">
        <f>Debug1!T132-W_Loss_67.5y!T122</f>
        <v>0</v>
      </c>
      <c r="T122" s="247">
        <f>Debug1!U132-W_Loss_67.5y!U122</f>
        <v>0</v>
      </c>
      <c r="U122" s="247">
        <f>Debug1!V132-W_Loss_67.5y!V122</f>
        <v>0</v>
      </c>
      <c r="V122" s="247">
        <f>Debug1!W132-W_Loss_67.5y!W122</f>
        <v>0</v>
      </c>
      <c r="W122" s="247">
        <f>Debug1!X132-W_Loss_67.5y!X122</f>
        <v>0</v>
      </c>
      <c r="X122" s="247">
        <f>Debug1!Y132-W_Loss_67.5y!Y122</f>
        <v>0</v>
      </c>
      <c r="Y122" s="247">
        <f>Debug1!Z132-W_Loss_67.5y!Z122</f>
        <v>0</v>
      </c>
      <c r="Z122" s="247">
        <f>Debug1!AA132-W_Loss_67.5y!AA122</f>
        <v>0</v>
      </c>
      <c r="AA122" s="247">
        <f>Debug1!AB132-W_Loss_67.5y!AB122</f>
        <v>0</v>
      </c>
      <c r="AB122" s="247">
        <f>Debug1!AC132-W_Loss_67.5y!AC122</f>
        <v>0</v>
      </c>
      <c r="AC122" s="247">
        <f>Debug1!AD132-W_Loss_67.5y!AD122</f>
        <v>0</v>
      </c>
      <c r="AD122" s="247">
        <f>Debug1!AE132-W_Loss_67.5y!AE122</f>
        <v>0</v>
      </c>
      <c r="AE122" s="247">
        <f>Debug1!AF132-W_Loss_67.5y!AF122</f>
        <v>0</v>
      </c>
      <c r="AF122" s="247">
        <f>Debug1!AG132-W_Loss_32.5y!AG122</f>
        <v>0</v>
      </c>
      <c r="AG122" s="247">
        <f>Debug1!AH132-W_Loss_32.5y!AH122</f>
        <v>0</v>
      </c>
      <c r="AH122" s="247">
        <f>Debug1!AI132-W_Loss_32.5y!AI122</f>
        <v>0</v>
      </c>
    </row>
    <row r="123" spans="1:34" x14ac:dyDescent="0.15">
      <c r="A123" s="247">
        <f>Debug1!B133-W_Loss_67.5y!B123</f>
        <v>0</v>
      </c>
      <c r="B123" s="247">
        <f>Debug1!C133-W_Loss_67.5y!C123</f>
        <v>0</v>
      </c>
      <c r="C123" s="247">
        <f>Debug1!D133-W_Loss_67.5y!D123</f>
        <v>0</v>
      </c>
      <c r="D123" s="247">
        <f>Debug1!E133-W_Loss_67.5y!E123</f>
        <v>0</v>
      </c>
      <c r="E123" s="247">
        <f>Debug1!F133-W_Loss_67.5y!F123</f>
        <v>0</v>
      </c>
      <c r="F123" s="247">
        <f>Debug1!G133-W_Loss_67.5y!G123</f>
        <v>0</v>
      </c>
      <c r="G123" s="247">
        <f>Debug1!H133-W_Loss_67.5y!H123</f>
        <v>0</v>
      </c>
      <c r="H123" s="247">
        <f>Debug1!I133-W_Loss_67.5y!I123</f>
        <v>0</v>
      </c>
      <c r="I123" s="247">
        <f>Debug1!J133-W_Loss_67.5y!J123</f>
        <v>0</v>
      </c>
      <c r="J123" s="247">
        <f>Debug1!K133-W_Loss_67.5y!K123</f>
        <v>0</v>
      </c>
      <c r="K123" s="247">
        <f>Debug1!L133-W_Loss_67.5y!L123</f>
        <v>0</v>
      </c>
      <c r="L123" s="247">
        <f>Debug1!M133-W_Loss_67.5y!M123</f>
        <v>0</v>
      </c>
      <c r="M123" s="247">
        <f>Debug1!N133-W_Loss_67.5y!N123</f>
        <v>0</v>
      </c>
      <c r="N123" s="247">
        <f>Debug1!O133-W_Loss_67.5y!O123</f>
        <v>0</v>
      </c>
      <c r="O123" s="247">
        <f>Debug1!P133-W_Loss_67.5y!P123</f>
        <v>0</v>
      </c>
      <c r="P123" s="247">
        <f>Debug1!Q133-W_Loss_67.5y!Q123</f>
        <v>0</v>
      </c>
      <c r="Q123" s="247">
        <f>Debug1!R133-W_Loss_67.5y!R123</f>
        <v>0</v>
      </c>
      <c r="R123" s="247">
        <f>Debug1!S133-W_Loss_67.5y!S123</f>
        <v>0</v>
      </c>
      <c r="S123" s="247">
        <f>Debug1!T133-W_Loss_67.5y!T123</f>
        <v>0</v>
      </c>
      <c r="T123" s="247">
        <f>Debug1!U133-W_Loss_67.5y!U123</f>
        <v>0</v>
      </c>
      <c r="U123" s="247">
        <f>Debug1!V133-W_Loss_67.5y!V123</f>
        <v>0</v>
      </c>
      <c r="V123" s="247">
        <f>Debug1!W133-W_Loss_67.5y!W123</f>
        <v>0</v>
      </c>
      <c r="W123" s="247">
        <f>Debug1!X133-W_Loss_67.5y!X123</f>
        <v>0</v>
      </c>
      <c r="X123" s="247">
        <f>Debug1!Y133-W_Loss_67.5y!Y123</f>
        <v>0</v>
      </c>
      <c r="Y123" s="247">
        <f>Debug1!Z133-W_Loss_67.5y!Z123</f>
        <v>0</v>
      </c>
      <c r="Z123" s="247">
        <f>Debug1!AA133-W_Loss_67.5y!AA123</f>
        <v>0</v>
      </c>
      <c r="AA123" s="247">
        <f>Debug1!AB133-W_Loss_67.5y!AB123</f>
        <v>0</v>
      </c>
      <c r="AB123" s="247">
        <f>Debug1!AC133-W_Loss_67.5y!AC123</f>
        <v>0</v>
      </c>
      <c r="AC123" s="247">
        <f>Debug1!AD133-W_Loss_67.5y!AD123</f>
        <v>0</v>
      </c>
      <c r="AD123" s="247">
        <f>Debug1!AE133-W_Loss_67.5y!AE123</f>
        <v>0</v>
      </c>
      <c r="AE123" s="247">
        <f>Debug1!AF133-W_Loss_67.5y!AF123</f>
        <v>0</v>
      </c>
      <c r="AF123" s="247">
        <f>Debug1!AG133-W_Loss_32.5y!AG123</f>
        <v>0</v>
      </c>
      <c r="AG123" s="247">
        <f>Debug1!AH133-W_Loss_32.5y!AH123</f>
        <v>0</v>
      </c>
      <c r="AH123" s="247">
        <f>Debug1!AI133-W_Loss_32.5y!AI123</f>
        <v>0</v>
      </c>
    </row>
    <row r="124" spans="1:34" x14ac:dyDescent="0.15">
      <c r="A124" s="247">
        <f>Debug1!B134-W_Loss_67.5y!B124</f>
        <v>0</v>
      </c>
      <c r="B124" s="247">
        <f>Debug1!C134-W_Loss_67.5y!C124</f>
        <v>0</v>
      </c>
      <c r="C124" s="247">
        <f>Debug1!D134-W_Loss_67.5y!D124</f>
        <v>0</v>
      </c>
      <c r="D124" s="247">
        <f>Debug1!E134-W_Loss_67.5y!E124</f>
        <v>0</v>
      </c>
      <c r="E124" s="247">
        <f>Debug1!F134-W_Loss_67.5y!F124</f>
        <v>0</v>
      </c>
      <c r="F124" s="247">
        <f>Debug1!G134-W_Loss_67.5y!G124</f>
        <v>0</v>
      </c>
      <c r="G124" s="247">
        <f>Debug1!H134-W_Loss_67.5y!H124</f>
        <v>0</v>
      </c>
      <c r="H124" s="247">
        <f>Debug1!I134-W_Loss_67.5y!I124</f>
        <v>0</v>
      </c>
      <c r="I124" s="247">
        <f>Debug1!J134-W_Loss_67.5y!J124</f>
        <v>0</v>
      </c>
      <c r="J124" s="247">
        <f>Debug1!K134-W_Loss_67.5y!K124</f>
        <v>0</v>
      </c>
      <c r="K124" s="247">
        <f>Debug1!L134-W_Loss_67.5y!L124</f>
        <v>0</v>
      </c>
      <c r="L124" s="247">
        <f>Debug1!M134-W_Loss_67.5y!M124</f>
        <v>0</v>
      </c>
      <c r="M124" s="247">
        <f>Debug1!N134-W_Loss_67.5y!N124</f>
        <v>0</v>
      </c>
      <c r="N124" s="247">
        <f>Debug1!O134-W_Loss_67.5y!O124</f>
        <v>0</v>
      </c>
      <c r="O124" s="247">
        <f>Debug1!P134-W_Loss_67.5y!P124</f>
        <v>0</v>
      </c>
      <c r="P124" s="247">
        <f>Debug1!Q134-W_Loss_67.5y!Q124</f>
        <v>0</v>
      </c>
      <c r="Q124" s="247">
        <f>Debug1!R134-W_Loss_67.5y!R124</f>
        <v>0</v>
      </c>
      <c r="R124" s="247">
        <f>Debug1!S134-W_Loss_67.5y!S124</f>
        <v>0</v>
      </c>
      <c r="S124" s="247">
        <f>Debug1!T134-W_Loss_67.5y!T124</f>
        <v>0</v>
      </c>
      <c r="T124" s="247">
        <f>Debug1!U134-W_Loss_67.5y!U124</f>
        <v>0</v>
      </c>
      <c r="U124" s="247">
        <f>Debug1!V134-W_Loss_67.5y!V124</f>
        <v>0</v>
      </c>
      <c r="V124" s="247">
        <f>Debug1!W134-W_Loss_67.5y!W124</f>
        <v>0</v>
      </c>
      <c r="W124" s="247">
        <f>Debug1!X134-W_Loss_67.5y!X124</f>
        <v>0</v>
      </c>
      <c r="X124" s="247">
        <f>Debug1!Y134-W_Loss_67.5y!Y124</f>
        <v>0</v>
      </c>
      <c r="Y124" s="247">
        <f>Debug1!Z134-W_Loss_67.5y!Z124</f>
        <v>0</v>
      </c>
      <c r="Z124" s="247">
        <f>Debug1!AA134-W_Loss_67.5y!AA124</f>
        <v>0</v>
      </c>
      <c r="AA124" s="247">
        <f>Debug1!AB134-W_Loss_67.5y!AB124</f>
        <v>0</v>
      </c>
      <c r="AB124" s="247">
        <f>Debug1!AC134-W_Loss_67.5y!AC124</f>
        <v>0</v>
      </c>
      <c r="AC124" s="247">
        <f>Debug1!AD134-W_Loss_67.5y!AD124</f>
        <v>0</v>
      </c>
      <c r="AD124" s="247">
        <f>Debug1!AE134-W_Loss_67.5y!AE124</f>
        <v>0</v>
      </c>
      <c r="AE124" s="247">
        <f>Debug1!AF134-W_Loss_67.5y!AF124</f>
        <v>0</v>
      </c>
      <c r="AF124" s="247">
        <f>Debug1!AG134-W_Loss_32.5y!AG124</f>
        <v>0</v>
      </c>
      <c r="AG124" s="247">
        <f>Debug1!AH134-W_Loss_32.5y!AH124</f>
        <v>0</v>
      </c>
      <c r="AH124" s="247">
        <f>Debug1!AI134-W_Loss_32.5y!AI124</f>
        <v>0</v>
      </c>
    </row>
    <row r="125" spans="1:34" x14ac:dyDescent="0.15">
      <c r="A125" s="247">
        <f>Debug1!B135-W_Loss_67.5y!B125</f>
        <v>0</v>
      </c>
      <c r="B125" s="247">
        <f>Debug1!C135-W_Loss_67.5y!C125</f>
        <v>0</v>
      </c>
      <c r="C125" s="247">
        <f>Debug1!D135-W_Loss_67.5y!D125</f>
        <v>0</v>
      </c>
      <c r="D125" s="247">
        <f>Debug1!E135-W_Loss_67.5y!E125</f>
        <v>0</v>
      </c>
      <c r="E125" s="247">
        <f>Debug1!F135-W_Loss_67.5y!F125</f>
        <v>0</v>
      </c>
      <c r="F125" s="247">
        <f>Debug1!G135-W_Loss_67.5y!G125</f>
        <v>0</v>
      </c>
      <c r="G125" s="247">
        <f>Debug1!H135-W_Loss_67.5y!H125</f>
        <v>0</v>
      </c>
      <c r="H125" s="247">
        <f>Debug1!I135-W_Loss_67.5y!I125</f>
        <v>0</v>
      </c>
      <c r="I125" s="247">
        <f>Debug1!J135-W_Loss_67.5y!J125</f>
        <v>0</v>
      </c>
      <c r="J125" s="247">
        <f>Debug1!K135-W_Loss_67.5y!K125</f>
        <v>0</v>
      </c>
      <c r="K125" s="247">
        <f>Debug1!L135-W_Loss_67.5y!L125</f>
        <v>0</v>
      </c>
      <c r="L125" s="247">
        <f>Debug1!M135-W_Loss_67.5y!M125</f>
        <v>0</v>
      </c>
      <c r="M125" s="247">
        <f>Debug1!N135-W_Loss_67.5y!N125</f>
        <v>0</v>
      </c>
      <c r="N125" s="247">
        <f>Debug1!O135-W_Loss_67.5y!O125</f>
        <v>0</v>
      </c>
      <c r="O125" s="247">
        <f>Debug1!P135-W_Loss_67.5y!P125</f>
        <v>0</v>
      </c>
      <c r="P125" s="247">
        <f>Debug1!Q135-W_Loss_67.5y!Q125</f>
        <v>0</v>
      </c>
      <c r="Q125" s="247">
        <f>Debug1!R135-W_Loss_67.5y!R125</f>
        <v>0</v>
      </c>
      <c r="R125" s="247">
        <f>Debug1!S135-W_Loss_67.5y!S125</f>
        <v>0</v>
      </c>
      <c r="S125" s="247">
        <f>Debug1!T135-W_Loss_67.5y!T125</f>
        <v>0</v>
      </c>
      <c r="T125" s="247">
        <f>Debug1!U135-W_Loss_67.5y!U125</f>
        <v>0</v>
      </c>
      <c r="U125" s="247">
        <f>Debug1!V135-W_Loss_67.5y!V125</f>
        <v>0</v>
      </c>
      <c r="V125" s="247">
        <f>Debug1!W135-W_Loss_67.5y!W125</f>
        <v>0</v>
      </c>
      <c r="W125" s="247">
        <f>Debug1!X135-W_Loss_67.5y!X125</f>
        <v>0</v>
      </c>
      <c r="X125" s="247">
        <f>Debug1!Y135-W_Loss_67.5y!Y125</f>
        <v>0</v>
      </c>
      <c r="Y125" s="247">
        <f>Debug1!Z135-W_Loss_67.5y!Z125</f>
        <v>0</v>
      </c>
      <c r="Z125" s="247">
        <f>Debug1!AA135-W_Loss_67.5y!AA125</f>
        <v>0</v>
      </c>
      <c r="AA125" s="247">
        <f>Debug1!AB135-W_Loss_67.5y!AB125</f>
        <v>0</v>
      </c>
      <c r="AB125" s="247">
        <f>Debug1!AC135-W_Loss_67.5y!AC125</f>
        <v>0</v>
      </c>
      <c r="AC125" s="247">
        <f>Debug1!AD135-W_Loss_67.5y!AD125</f>
        <v>0</v>
      </c>
      <c r="AD125" s="247">
        <f>Debug1!AE135-W_Loss_67.5y!AE125</f>
        <v>0</v>
      </c>
      <c r="AE125" s="247">
        <f>Debug1!AF135-W_Loss_67.5y!AF125</f>
        <v>0</v>
      </c>
      <c r="AF125" s="247">
        <f>Debug1!AG135-W_Loss_32.5y!AG125</f>
        <v>0</v>
      </c>
      <c r="AG125" s="247">
        <f>Debug1!AH135-W_Loss_32.5y!AH125</f>
        <v>0</v>
      </c>
      <c r="AH125" s="247">
        <f>Debug1!AI135-W_Loss_32.5y!AI125</f>
        <v>0</v>
      </c>
    </row>
    <row r="126" spans="1:34" x14ac:dyDescent="0.15">
      <c r="A126" s="247">
        <f>Debug1!B136-W_Loss_67.5y!B126</f>
        <v>0</v>
      </c>
      <c r="B126" s="247">
        <f>Debug1!C136-W_Loss_67.5y!C126</f>
        <v>0</v>
      </c>
      <c r="C126" s="247">
        <f>Debug1!D136-W_Loss_67.5y!D126</f>
        <v>0</v>
      </c>
      <c r="D126" s="247">
        <f>Debug1!E136-W_Loss_67.5y!E126</f>
        <v>0</v>
      </c>
      <c r="E126" s="247">
        <f>Debug1!F136-W_Loss_67.5y!F126</f>
        <v>0</v>
      </c>
      <c r="F126" s="247">
        <f>Debug1!G136-W_Loss_67.5y!G126</f>
        <v>0</v>
      </c>
      <c r="G126" s="247">
        <f>Debug1!H136-W_Loss_67.5y!H126</f>
        <v>0</v>
      </c>
      <c r="H126" s="247">
        <f>Debug1!I136-W_Loss_67.5y!I126</f>
        <v>0</v>
      </c>
      <c r="I126" s="247">
        <f>Debug1!J136-W_Loss_67.5y!J126</f>
        <v>0</v>
      </c>
      <c r="J126" s="247">
        <f>Debug1!K136-W_Loss_67.5y!K126</f>
        <v>0</v>
      </c>
      <c r="K126" s="247">
        <f>Debug1!L136-W_Loss_67.5y!L126</f>
        <v>0</v>
      </c>
      <c r="L126" s="247">
        <f>Debug1!M136-W_Loss_67.5y!M126</f>
        <v>0</v>
      </c>
      <c r="M126" s="247">
        <f>Debug1!N136-W_Loss_67.5y!N126</f>
        <v>0</v>
      </c>
      <c r="N126" s="247">
        <f>Debug1!O136-W_Loss_67.5y!O126</f>
        <v>0</v>
      </c>
      <c r="O126" s="247">
        <f>Debug1!P136-W_Loss_67.5y!P126</f>
        <v>0</v>
      </c>
      <c r="P126" s="247">
        <f>Debug1!Q136-W_Loss_67.5y!Q126</f>
        <v>0</v>
      </c>
      <c r="Q126" s="247">
        <f>Debug1!R136-W_Loss_67.5y!R126</f>
        <v>0</v>
      </c>
      <c r="R126" s="247">
        <f>Debug1!S136-W_Loss_67.5y!S126</f>
        <v>0</v>
      </c>
      <c r="S126" s="247">
        <f>Debug1!T136-W_Loss_67.5y!T126</f>
        <v>0</v>
      </c>
      <c r="T126" s="247">
        <f>Debug1!U136-W_Loss_67.5y!U126</f>
        <v>0</v>
      </c>
      <c r="U126" s="247">
        <f>Debug1!V136-W_Loss_67.5y!V126</f>
        <v>0</v>
      </c>
      <c r="V126" s="247">
        <f>Debug1!W136-W_Loss_67.5y!W126</f>
        <v>0</v>
      </c>
      <c r="W126" s="247">
        <f>Debug1!X136-W_Loss_67.5y!X126</f>
        <v>0</v>
      </c>
      <c r="X126" s="247">
        <f>Debug1!Y136-W_Loss_67.5y!Y126</f>
        <v>0</v>
      </c>
      <c r="Y126" s="247">
        <f>Debug1!Z136-W_Loss_67.5y!Z126</f>
        <v>0</v>
      </c>
      <c r="Z126" s="247">
        <f>Debug1!AA136-W_Loss_67.5y!AA126</f>
        <v>0</v>
      </c>
      <c r="AA126" s="247">
        <f>Debug1!AB136-W_Loss_67.5y!AB126</f>
        <v>0</v>
      </c>
      <c r="AB126" s="247">
        <f>Debug1!AC136-W_Loss_67.5y!AC126</f>
        <v>0</v>
      </c>
      <c r="AC126" s="247">
        <f>Debug1!AD136-W_Loss_67.5y!AD126</f>
        <v>0</v>
      </c>
      <c r="AD126" s="247">
        <f>Debug1!AE136-W_Loss_67.5y!AE126</f>
        <v>0</v>
      </c>
      <c r="AE126" s="247">
        <f>Debug1!AF136-W_Loss_67.5y!AF126</f>
        <v>0</v>
      </c>
      <c r="AF126" s="247">
        <f>Debug1!AG136-W_Loss_32.5y!AG126</f>
        <v>0</v>
      </c>
      <c r="AG126" s="247">
        <f>Debug1!AH136-W_Loss_32.5y!AH126</f>
        <v>0</v>
      </c>
      <c r="AH126" s="247">
        <f>Debug1!AI136-W_Loss_32.5y!AI126</f>
        <v>0</v>
      </c>
    </row>
    <row r="127" spans="1:34" x14ac:dyDescent="0.15">
      <c r="A127" s="247">
        <f>Debug1!B137-W_Loss_67.5y!B127</f>
        <v>0</v>
      </c>
      <c r="B127" s="247">
        <f>Debug1!C137-W_Loss_67.5y!C127</f>
        <v>0</v>
      </c>
      <c r="C127" s="247">
        <f>Debug1!D137-W_Loss_67.5y!D127</f>
        <v>0</v>
      </c>
      <c r="D127" s="247">
        <f>Debug1!E137-W_Loss_67.5y!E127</f>
        <v>0</v>
      </c>
      <c r="E127" s="247">
        <f>Debug1!F137-W_Loss_67.5y!F127</f>
        <v>0</v>
      </c>
      <c r="F127" s="247">
        <f>Debug1!G137-W_Loss_67.5y!G127</f>
        <v>0</v>
      </c>
      <c r="G127" s="247">
        <f>Debug1!H137-W_Loss_67.5y!H127</f>
        <v>0</v>
      </c>
      <c r="H127" s="247">
        <f>Debug1!I137-W_Loss_67.5y!I127</f>
        <v>0</v>
      </c>
      <c r="I127" s="247">
        <f>Debug1!J137-W_Loss_67.5y!J127</f>
        <v>0</v>
      </c>
      <c r="J127" s="247">
        <f>Debug1!K137-W_Loss_67.5y!K127</f>
        <v>0</v>
      </c>
      <c r="K127" s="247">
        <f>Debug1!L137-W_Loss_67.5y!L127</f>
        <v>0</v>
      </c>
      <c r="L127" s="247">
        <f>Debug1!M137-W_Loss_67.5y!M127</f>
        <v>0</v>
      </c>
      <c r="M127" s="247">
        <f>Debug1!N137-W_Loss_67.5y!N127</f>
        <v>0</v>
      </c>
      <c r="N127" s="247">
        <f>Debug1!O137-W_Loss_67.5y!O127</f>
        <v>0</v>
      </c>
      <c r="O127" s="247">
        <f>Debug1!P137-W_Loss_67.5y!P127</f>
        <v>0</v>
      </c>
      <c r="P127" s="247">
        <f>Debug1!Q137-W_Loss_67.5y!Q127</f>
        <v>0</v>
      </c>
      <c r="Q127" s="247">
        <f>Debug1!R137-W_Loss_67.5y!R127</f>
        <v>0</v>
      </c>
      <c r="R127" s="247">
        <f>Debug1!S137-W_Loss_67.5y!S127</f>
        <v>0</v>
      </c>
      <c r="S127" s="247">
        <f>Debug1!T137-W_Loss_67.5y!T127</f>
        <v>0</v>
      </c>
      <c r="T127" s="247">
        <f>Debug1!U137-W_Loss_67.5y!U127</f>
        <v>0</v>
      </c>
      <c r="U127" s="247">
        <f>Debug1!V137-W_Loss_67.5y!V127</f>
        <v>0</v>
      </c>
      <c r="V127" s="247">
        <f>Debug1!W137-W_Loss_67.5y!W127</f>
        <v>0</v>
      </c>
      <c r="W127" s="247">
        <f>Debug1!X137-W_Loss_67.5y!X127</f>
        <v>0</v>
      </c>
      <c r="X127" s="247">
        <f>Debug1!Y137-W_Loss_67.5y!Y127</f>
        <v>0</v>
      </c>
      <c r="Y127" s="247">
        <f>Debug1!Z137-W_Loss_67.5y!Z127</f>
        <v>0</v>
      </c>
      <c r="Z127" s="247">
        <f>Debug1!AA137-W_Loss_67.5y!AA127</f>
        <v>0</v>
      </c>
      <c r="AA127" s="247">
        <f>Debug1!AB137-W_Loss_67.5y!AB127</f>
        <v>0</v>
      </c>
      <c r="AB127" s="247">
        <f>Debug1!AC137-W_Loss_67.5y!AC127</f>
        <v>0</v>
      </c>
      <c r="AC127" s="247">
        <f>Debug1!AD137-W_Loss_67.5y!AD127</f>
        <v>0</v>
      </c>
      <c r="AD127" s="247">
        <f>Debug1!AE137-W_Loss_67.5y!AE127</f>
        <v>0</v>
      </c>
      <c r="AE127" s="247">
        <f>Debug1!AF137-W_Loss_67.5y!AF127</f>
        <v>0</v>
      </c>
      <c r="AF127" s="247">
        <f>Debug1!AG137-W_Loss_32.5y!AG127</f>
        <v>0</v>
      </c>
      <c r="AG127" s="247">
        <f>Debug1!AH137-W_Loss_32.5y!AH127</f>
        <v>0</v>
      </c>
      <c r="AH127" s="247">
        <f>Debug1!AI137-W_Loss_32.5y!AI127</f>
        <v>0</v>
      </c>
    </row>
    <row r="128" spans="1:34" x14ac:dyDescent="0.15">
      <c r="A128" s="247">
        <f>Debug1!B138-W_Loss_67.5y!B128</f>
        <v>0</v>
      </c>
      <c r="B128" s="247">
        <f>Debug1!C138-W_Loss_67.5y!C128</f>
        <v>0</v>
      </c>
      <c r="C128" s="247">
        <f>Debug1!D138-W_Loss_67.5y!D128</f>
        <v>0</v>
      </c>
      <c r="D128" s="247">
        <f>Debug1!E138-W_Loss_67.5y!E128</f>
        <v>0</v>
      </c>
      <c r="E128" s="247">
        <f>Debug1!F138-W_Loss_67.5y!F128</f>
        <v>0</v>
      </c>
      <c r="F128" s="247">
        <f>Debug1!G138-W_Loss_67.5y!G128</f>
        <v>0</v>
      </c>
      <c r="G128" s="247">
        <f>Debug1!H138-W_Loss_67.5y!H128</f>
        <v>0</v>
      </c>
      <c r="H128" s="247">
        <f>Debug1!I138-W_Loss_67.5y!I128</f>
        <v>0</v>
      </c>
      <c r="I128" s="247">
        <f>Debug1!J138-W_Loss_67.5y!J128</f>
        <v>0</v>
      </c>
      <c r="J128" s="247">
        <f>Debug1!K138-W_Loss_67.5y!K128</f>
        <v>0</v>
      </c>
      <c r="K128" s="247">
        <f>Debug1!L138-W_Loss_67.5y!L128</f>
        <v>0</v>
      </c>
      <c r="L128" s="247">
        <f>Debug1!M138-W_Loss_67.5y!M128</f>
        <v>0</v>
      </c>
      <c r="M128" s="247">
        <f>Debug1!N138-W_Loss_67.5y!N128</f>
        <v>0</v>
      </c>
      <c r="N128" s="247">
        <f>Debug1!O138-W_Loss_67.5y!O128</f>
        <v>0</v>
      </c>
      <c r="O128" s="247">
        <f>Debug1!P138-W_Loss_67.5y!P128</f>
        <v>0</v>
      </c>
      <c r="P128" s="247">
        <f>Debug1!Q138-W_Loss_67.5y!Q128</f>
        <v>0</v>
      </c>
      <c r="Q128" s="247">
        <f>Debug1!R138-W_Loss_67.5y!R128</f>
        <v>0</v>
      </c>
      <c r="R128" s="247">
        <f>Debug1!S138-W_Loss_67.5y!S128</f>
        <v>0</v>
      </c>
      <c r="S128" s="247">
        <f>Debug1!T138-W_Loss_67.5y!T128</f>
        <v>0</v>
      </c>
      <c r="T128" s="247">
        <f>Debug1!U138-W_Loss_67.5y!U128</f>
        <v>0</v>
      </c>
      <c r="U128" s="247">
        <f>Debug1!V138-W_Loss_67.5y!V128</f>
        <v>0</v>
      </c>
      <c r="V128" s="247">
        <f>Debug1!W138-W_Loss_67.5y!W128</f>
        <v>0</v>
      </c>
      <c r="W128" s="247">
        <f>Debug1!X138-W_Loss_67.5y!X128</f>
        <v>0</v>
      </c>
      <c r="X128" s="247">
        <f>Debug1!Y138-W_Loss_67.5y!Y128</f>
        <v>0</v>
      </c>
      <c r="Y128" s="247">
        <f>Debug1!Z138-W_Loss_67.5y!Z128</f>
        <v>0</v>
      </c>
      <c r="Z128" s="247">
        <f>Debug1!AA138-W_Loss_67.5y!AA128</f>
        <v>0</v>
      </c>
      <c r="AA128" s="247">
        <f>Debug1!AB138-W_Loss_67.5y!AB128</f>
        <v>0</v>
      </c>
      <c r="AB128" s="247">
        <f>Debug1!AC138-W_Loss_67.5y!AC128</f>
        <v>0</v>
      </c>
      <c r="AC128" s="247">
        <f>Debug1!AD138-W_Loss_67.5y!AD128</f>
        <v>0</v>
      </c>
      <c r="AD128" s="247">
        <f>Debug1!AE138-W_Loss_67.5y!AE128</f>
        <v>0</v>
      </c>
      <c r="AE128" s="247">
        <f>Debug1!AF138-W_Loss_67.5y!AF128</f>
        <v>0</v>
      </c>
      <c r="AF128" s="247">
        <f>Debug1!AG138-W_Loss_32.5y!AG128</f>
        <v>0</v>
      </c>
      <c r="AG128" s="247">
        <f>Debug1!AH138-W_Loss_32.5y!AH128</f>
        <v>0</v>
      </c>
      <c r="AH128" s="247">
        <f>Debug1!AI138-W_Loss_32.5y!AI128</f>
        <v>0</v>
      </c>
    </row>
    <row r="129" spans="1:34" x14ac:dyDescent="0.15">
      <c r="A129" s="247">
        <f>Debug1!B139-W_Loss_67.5y!B129</f>
        <v>0</v>
      </c>
      <c r="B129" s="247">
        <f>Debug1!C139-W_Loss_67.5y!C129</f>
        <v>0</v>
      </c>
      <c r="C129" s="247">
        <f>Debug1!D139-W_Loss_67.5y!D129</f>
        <v>0</v>
      </c>
      <c r="D129" s="247">
        <f>Debug1!E139-W_Loss_67.5y!E129</f>
        <v>0</v>
      </c>
      <c r="E129" s="247">
        <f>Debug1!F139-W_Loss_67.5y!F129</f>
        <v>0</v>
      </c>
      <c r="F129" s="247">
        <f>Debug1!G139-W_Loss_67.5y!G129</f>
        <v>0</v>
      </c>
      <c r="G129" s="247">
        <f>Debug1!H139-W_Loss_67.5y!H129</f>
        <v>0</v>
      </c>
      <c r="H129" s="247">
        <f>Debug1!I139-W_Loss_67.5y!I129</f>
        <v>0</v>
      </c>
      <c r="I129" s="247">
        <f>Debug1!J139-W_Loss_67.5y!J129</f>
        <v>0</v>
      </c>
      <c r="J129" s="247">
        <f>Debug1!K139-W_Loss_67.5y!K129</f>
        <v>0</v>
      </c>
      <c r="K129" s="247">
        <f>Debug1!L139-W_Loss_67.5y!L129</f>
        <v>0</v>
      </c>
      <c r="L129" s="247">
        <f>Debug1!M139-W_Loss_67.5y!M129</f>
        <v>0</v>
      </c>
      <c r="M129" s="247">
        <f>Debug1!N139-W_Loss_67.5y!N129</f>
        <v>0</v>
      </c>
      <c r="N129" s="247">
        <f>Debug1!O139-W_Loss_67.5y!O129</f>
        <v>0</v>
      </c>
      <c r="O129" s="247">
        <f>Debug1!P139-W_Loss_67.5y!P129</f>
        <v>0</v>
      </c>
      <c r="P129" s="247">
        <f>Debug1!Q139-W_Loss_67.5y!Q129</f>
        <v>0</v>
      </c>
      <c r="Q129" s="247">
        <f>Debug1!R139-W_Loss_67.5y!R129</f>
        <v>0</v>
      </c>
      <c r="R129" s="247">
        <f>Debug1!S139-W_Loss_67.5y!S129</f>
        <v>0</v>
      </c>
      <c r="S129" s="247">
        <f>Debug1!T139-W_Loss_67.5y!T129</f>
        <v>0</v>
      </c>
      <c r="T129" s="247">
        <f>Debug1!U139-W_Loss_67.5y!U129</f>
        <v>0</v>
      </c>
      <c r="U129" s="247">
        <f>Debug1!V139-W_Loss_67.5y!V129</f>
        <v>0</v>
      </c>
      <c r="V129" s="247">
        <f>Debug1!W139-W_Loss_67.5y!W129</f>
        <v>0</v>
      </c>
      <c r="W129" s="247">
        <f>Debug1!X139-W_Loss_67.5y!X129</f>
        <v>0</v>
      </c>
      <c r="X129" s="247">
        <f>Debug1!Y139-W_Loss_67.5y!Y129</f>
        <v>0</v>
      </c>
      <c r="Y129" s="247">
        <f>Debug1!Z139-W_Loss_67.5y!Z129</f>
        <v>0</v>
      </c>
      <c r="Z129" s="247">
        <f>Debug1!AA139-W_Loss_67.5y!AA129</f>
        <v>0</v>
      </c>
      <c r="AA129" s="247">
        <f>Debug1!AB139-W_Loss_67.5y!AB129</f>
        <v>0</v>
      </c>
      <c r="AB129" s="247">
        <f>Debug1!AC139-W_Loss_67.5y!AC129</f>
        <v>0</v>
      </c>
      <c r="AC129" s="247">
        <f>Debug1!AD139-W_Loss_67.5y!AD129</f>
        <v>0</v>
      </c>
      <c r="AD129" s="247">
        <f>Debug1!AE139-W_Loss_67.5y!AE129</f>
        <v>0</v>
      </c>
      <c r="AE129" s="247">
        <f>Debug1!AF139-W_Loss_67.5y!AF129</f>
        <v>0</v>
      </c>
      <c r="AF129" s="247">
        <f>Debug1!AG139-W_Loss_32.5y!AG129</f>
        <v>0</v>
      </c>
      <c r="AG129" s="247">
        <f>Debug1!AH139-W_Loss_32.5y!AH129</f>
        <v>0</v>
      </c>
      <c r="AH129" s="247">
        <f>Debug1!AI139-W_Loss_32.5y!AI129</f>
        <v>0</v>
      </c>
    </row>
    <row r="130" spans="1:34" x14ac:dyDescent="0.15">
      <c r="A130" s="247">
        <f>Debug1!B140-W_Loss_67.5y!B130</f>
        <v>0</v>
      </c>
      <c r="B130" s="247">
        <f>Debug1!C140-W_Loss_67.5y!C130</f>
        <v>0</v>
      </c>
      <c r="C130" s="247">
        <f>Debug1!D140-W_Loss_67.5y!D130</f>
        <v>0</v>
      </c>
      <c r="D130" s="247">
        <f>Debug1!E140-W_Loss_67.5y!E130</f>
        <v>0</v>
      </c>
      <c r="E130" s="247">
        <f>Debug1!F140-W_Loss_67.5y!F130</f>
        <v>0</v>
      </c>
      <c r="F130" s="247">
        <f>Debug1!G140-W_Loss_67.5y!G130</f>
        <v>0</v>
      </c>
      <c r="G130" s="247">
        <f>Debug1!H140-W_Loss_67.5y!H130</f>
        <v>0</v>
      </c>
      <c r="H130" s="247">
        <f>Debug1!I140-W_Loss_67.5y!I130</f>
        <v>0</v>
      </c>
      <c r="I130" s="247">
        <f>Debug1!J140-W_Loss_67.5y!J130</f>
        <v>0</v>
      </c>
      <c r="J130" s="247">
        <f>Debug1!K140-W_Loss_67.5y!K130</f>
        <v>0</v>
      </c>
      <c r="K130" s="247">
        <f>Debug1!L140-W_Loss_67.5y!L130</f>
        <v>0</v>
      </c>
      <c r="L130" s="247">
        <f>Debug1!M140-W_Loss_67.5y!M130</f>
        <v>0</v>
      </c>
      <c r="M130" s="247">
        <f>Debug1!N140-W_Loss_67.5y!N130</f>
        <v>0</v>
      </c>
      <c r="N130" s="247">
        <f>Debug1!O140-W_Loss_67.5y!O130</f>
        <v>0</v>
      </c>
      <c r="O130" s="247">
        <f>Debug1!P140-W_Loss_67.5y!P130</f>
        <v>0</v>
      </c>
      <c r="P130" s="247">
        <f>Debug1!Q140-W_Loss_67.5y!Q130</f>
        <v>0</v>
      </c>
      <c r="Q130" s="247">
        <f>Debug1!R140-W_Loss_67.5y!R130</f>
        <v>0</v>
      </c>
      <c r="R130" s="247">
        <f>Debug1!S140-W_Loss_67.5y!S130</f>
        <v>0</v>
      </c>
      <c r="S130" s="247">
        <f>Debug1!T140-W_Loss_67.5y!T130</f>
        <v>0</v>
      </c>
      <c r="T130" s="247">
        <f>Debug1!U140-W_Loss_67.5y!U130</f>
        <v>0</v>
      </c>
      <c r="U130" s="247">
        <f>Debug1!V140-W_Loss_67.5y!V130</f>
        <v>0</v>
      </c>
      <c r="V130" s="247">
        <f>Debug1!W140-W_Loss_67.5y!W130</f>
        <v>0</v>
      </c>
      <c r="W130" s="247">
        <f>Debug1!X140-W_Loss_67.5y!X130</f>
        <v>0</v>
      </c>
      <c r="X130" s="247">
        <f>Debug1!Y140-W_Loss_67.5y!Y130</f>
        <v>0</v>
      </c>
      <c r="Y130" s="247">
        <f>Debug1!Z140-W_Loss_67.5y!Z130</f>
        <v>0</v>
      </c>
      <c r="Z130" s="247">
        <f>Debug1!AA140-W_Loss_67.5y!AA130</f>
        <v>0</v>
      </c>
      <c r="AA130" s="247">
        <f>Debug1!AB140-W_Loss_67.5y!AB130</f>
        <v>0</v>
      </c>
      <c r="AB130" s="247">
        <f>Debug1!AC140-W_Loss_67.5y!AC130</f>
        <v>0</v>
      </c>
      <c r="AC130" s="247">
        <f>Debug1!AD140-W_Loss_67.5y!AD130</f>
        <v>0</v>
      </c>
      <c r="AD130" s="247">
        <f>Debug1!AE140-W_Loss_67.5y!AE130</f>
        <v>0</v>
      </c>
      <c r="AE130" s="247">
        <f>Debug1!AF140-W_Loss_67.5y!AF130</f>
        <v>0</v>
      </c>
      <c r="AF130" s="247">
        <f>Debug1!AG140-W_Loss_32.5y!AG130</f>
        <v>0</v>
      </c>
      <c r="AG130" s="247">
        <f>Debug1!AH140-W_Loss_32.5y!AH130</f>
        <v>0</v>
      </c>
      <c r="AH130" s="247">
        <f>Debug1!AI140-W_Loss_32.5y!AI130</f>
        <v>0</v>
      </c>
    </row>
    <row r="131" spans="1:34" x14ac:dyDescent="0.15">
      <c r="A131" s="247">
        <f>Debug1!B141-W_Loss_67.5y!B131</f>
        <v>0</v>
      </c>
      <c r="B131" s="247">
        <f>Debug1!C141-W_Loss_67.5y!C131</f>
        <v>0</v>
      </c>
      <c r="C131" s="247">
        <f>Debug1!D141-W_Loss_67.5y!D131</f>
        <v>0</v>
      </c>
      <c r="D131" s="247">
        <f>Debug1!E141-W_Loss_67.5y!E131</f>
        <v>0</v>
      </c>
      <c r="E131" s="247">
        <f>Debug1!F141-W_Loss_67.5y!F131</f>
        <v>0</v>
      </c>
      <c r="F131" s="247">
        <f>Debug1!G141-W_Loss_67.5y!G131</f>
        <v>0</v>
      </c>
      <c r="G131" s="247">
        <f>Debug1!H141-W_Loss_67.5y!H131</f>
        <v>0</v>
      </c>
      <c r="H131" s="247">
        <f>Debug1!I141-W_Loss_67.5y!I131</f>
        <v>0</v>
      </c>
      <c r="I131" s="247">
        <f>Debug1!J141-W_Loss_67.5y!J131</f>
        <v>0</v>
      </c>
      <c r="J131" s="247">
        <f>Debug1!K141-W_Loss_67.5y!K131</f>
        <v>0</v>
      </c>
      <c r="K131" s="247">
        <f>Debug1!L141-W_Loss_67.5y!L131</f>
        <v>0</v>
      </c>
      <c r="L131" s="247">
        <f>Debug1!M141-W_Loss_67.5y!M131</f>
        <v>0</v>
      </c>
      <c r="M131" s="247">
        <f>Debug1!N141-W_Loss_67.5y!N131</f>
        <v>0</v>
      </c>
      <c r="N131" s="247">
        <f>Debug1!O141-W_Loss_67.5y!O131</f>
        <v>0</v>
      </c>
      <c r="O131" s="247">
        <f>Debug1!P141-W_Loss_67.5y!P131</f>
        <v>0</v>
      </c>
      <c r="P131" s="247">
        <f>Debug1!Q141-W_Loss_67.5y!Q131</f>
        <v>0</v>
      </c>
      <c r="Q131" s="247">
        <f>Debug1!R141-W_Loss_67.5y!R131</f>
        <v>0</v>
      </c>
      <c r="R131" s="247">
        <f>Debug1!S141-W_Loss_67.5y!S131</f>
        <v>0</v>
      </c>
      <c r="S131" s="247">
        <f>Debug1!T141-W_Loss_67.5y!T131</f>
        <v>0</v>
      </c>
      <c r="T131" s="247">
        <f>Debug1!U141-W_Loss_67.5y!U131</f>
        <v>0</v>
      </c>
      <c r="U131" s="247">
        <f>Debug1!V141-W_Loss_67.5y!V131</f>
        <v>0</v>
      </c>
      <c r="V131" s="247">
        <f>Debug1!W141-W_Loss_67.5y!W131</f>
        <v>0</v>
      </c>
      <c r="W131" s="247">
        <f>Debug1!X141-W_Loss_67.5y!X131</f>
        <v>0</v>
      </c>
      <c r="X131" s="247">
        <f>Debug1!Y141-W_Loss_67.5y!Y131</f>
        <v>0</v>
      </c>
      <c r="Y131" s="247">
        <f>Debug1!Z141-W_Loss_67.5y!Z131</f>
        <v>0</v>
      </c>
      <c r="Z131" s="247">
        <f>Debug1!AA141-W_Loss_67.5y!AA131</f>
        <v>0</v>
      </c>
      <c r="AA131" s="247">
        <f>Debug1!AB141-W_Loss_67.5y!AB131</f>
        <v>0</v>
      </c>
      <c r="AB131" s="247">
        <f>Debug1!AC141-W_Loss_67.5y!AC131</f>
        <v>0</v>
      </c>
      <c r="AC131" s="247">
        <f>Debug1!AD141-W_Loss_67.5y!AD131</f>
        <v>0</v>
      </c>
      <c r="AD131" s="247">
        <f>Debug1!AE141-W_Loss_67.5y!AE131</f>
        <v>0</v>
      </c>
      <c r="AE131" s="247">
        <f>Debug1!AF141-W_Loss_67.5y!AF131</f>
        <v>0</v>
      </c>
      <c r="AF131" s="247">
        <f>Debug1!AG141-W_Loss_32.5y!AG131</f>
        <v>0</v>
      </c>
      <c r="AG131" s="247">
        <f>Debug1!AH141-W_Loss_32.5y!AH131</f>
        <v>0</v>
      </c>
      <c r="AH131" s="247">
        <f>Debug1!AI141-W_Loss_32.5y!AI131</f>
        <v>0</v>
      </c>
    </row>
    <row r="132" spans="1:34" x14ac:dyDescent="0.15">
      <c r="A132" s="247">
        <f>Debug1!B142-W_Loss_67.5y!B132</f>
        <v>0</v>
      </c>
      <c r="B132" s="247">
        <f>Debug1!C142-W_Loss_67.5y!C132</f>
        <v>0</v>
      </c>
      <c r="C132" s="247">
        <f>Debug1!D142-W_Loss_67.5y!D132</f>
        <v>0</v>
      </c>
      <c r="D132" s="247">
        <f>Debug1!E142-W_Loss_67.5y!E132</f>
        <v>0</v>
      </c>
      <c r="E132" s="247">
        <f>Debug1!F142-W_Loss_67.5y!F132</f>
        <v>0</v>
      </c>
      <c r="F132" s="247">
        <f>Debug1!G142-W_Loss_67.5y!G132</f>
        <v>0</v>
      </c>
      <c r="G132" s="247">
        <f>Debug1!H142-W_Loss_67.5y!H132</f>
        <v>0</v>
      </c>
      <c r="H132" s="247">
        <f>Debug1!I142-W_Loss_67.5y!I132</f>
        <v>0</v>
      </c>
      <c r="I132" s="247">
        <f>Debug1!J142-W_Loss_67.5y!J132</f>
        <v>0</v>
      </c>
      <c r="J132" s="247">
        <f>Debug1!K142-W_Loss_67.5y!K132</f>
        <v>0</v>
      </c>
      <c r="K132" s="247">
        <f>Debug1!L142-W_Loss_67.5y!L132</f>
        <v>0</v>
      </c>
      <c r="L132" s="247">
        <f>Debug1!M142-W_Loss_67.5y!M132</f>
        <v>0</v>
      </c>
      <c r="M132" s="247">
        <f>Debug1!N142-W_Loss_67.5y!N132</f>
        <v>0</v>
      </c>
      <c r="N132" s="247">
        <f>Debug1!O142-W_Loss_67.5y!O132</f>
        <v>0</v>
      </c>
      <c r="O132" s="247">
        <f>Debug1!P142-W_Loss_67.5y!P132</f>
        <v>0</v>
      </c>
      <c r="P132" s="247">
        <f>Debug1!Q142-W_Loss_67.5y!Q132</f>
        <v>0</v>
      </c>
      <c r="Q132" s="247">
        <f>Debug1!R142-W_Loss_67.5y!R132</f>
        <v>0</v>
      </c>
      <c r="R132" s="247">
        <f>Debug1!S142-W_Loss_67.5y!S132</f>
        <v>0</v>
      </c>
      <c r="S132" s="247">
        <f>Debug1!T142-W_Loss_67.5y!T132</f>
        <v>0</v>
      </c>
      <c r="T132" s="247">
        <f>Debug1!U142-W_Loss_67.5y!U132</f>
        <v>0</v>
      </c>
      <c r="U132" s="247">
        <f>Debug1!V142-W_Loss_67.5y!V132</f>
        <v>0</v>
      </c>
      <c r="V132" s="247">
        <f>Debug1!W142-W_Loss_67.5y!W132</f>
        <v>0</v>
      </c>
      <c r="W132" s="247">
        <f>Debug1!X142-W_Loss_67.5y!X132</f>
        <v>0</v>
      </c>
      <c r="X132" s="247">
        <f>Debug1!Y142-W_Loss_67.5y!Y132</f>
        <v>0</v>
      </c>
      <c r="Y132" s="247">
        <f>Debug1!Z142-W_Loss_67.5y!Z132</f>
        <v>0</v>
      </c>
      <c r="Z132" s="247">
        <f>Debug1!AA142-W_Loss_67.5y!AA132</f>
        <v>0</v>
      </c>
      <c r="AA132" s="247">
        <f>Debug1!AB142-W_Loss_67.5y!AB132</f>
        <v>0</v>
      </c>
      <c r="AB132" s="247">
        <f>Debug1!AC142-W_Loss_67.5y!AC132</f>
        <v>0</v>
      </c>
      <c r="AC132" s="247">
        <f>Debug1!AD142-W_Loss_67.5y!AD132</f>
        <v>0</v>
      </c>
      <c r="AD132" s="247">
        <f>Debug1!AE142-W_Loss_67.5y!AE132</f>
        <v>0</v>
      </c>
      <c r="AE132" s="247">
        <f>Debug1!AF142-W_Loss_67.5y!AF132</f>
        <v>0</v>
      </c>
      <c r="AF132" s="247">
        <f>Debug1!AG142-W_Loss_32.5y!AG132</f>
        <v>0</v>
      </c>
      <c r="AG132" s="247">
        <f>Debug1!AH142-W_Loss_32.5y!AH132</f>
        <v>0</v>
      </c>
      <c r="AH132" s="247">
        <f>Debug1!AI142-W_Loss_32.5y!AI132</f>
        <v>0</v>
      </c>
    </row>
    <row r="133" spans="1:34" x14ac:dyDescent="0.15">
      <c r="A133" s="247">
        <f>Debug1!B143-W_Loss_67.5y!B133</f>
        <v>0</v>
      </c>
      <c r="B133" s="247">
        <f>Debug1!C143-W_Loss_67.5y!C133</f>
        <v>0</v>
      </c>
      <c r="C133" s="247">
        <f>Debug1!D143-W_Loss_67.5y!D133</f>
        <v>0</v>
      </c>
      <c r="D133" s="247">
        <f>Debug1!E143-W_Loss_67.5y!E133</f>
        <v>0</v>
      </c>
      <c r="E133" s="247">
        <f>Debug1!F143-W_Loss_67.5y!F133</f>
        <v>0</v>
      </c>
      <c r="F133" s="247">
        <f>Debug1!G143-W_Loss_67.5y!G133</f>
        <v>0</v>
      </c>
      <c r="G133" s="247">
        <f>Debug1!H143-W_Loss_67.5y!H133</f>
        <v>0</v>
      </c>
      <c r="H133" s="247">
        <f>Debug1!I143-W_Loss_67.5y!I133</f>
        <v>0</v>
      </c>
      <c r="I133" s="247">
        <f>Debug1!J143-W_Loss_67.5y!J133</f>
        <v>0</v>
      </c>
      <c r="J133" s="247">
        <f>Debug1!K143-W_Loss_67.5y!K133</f>
        <v>0</v>
      </c>
      <c r="K133" s="247">
        <f>Debug1!L143-W_Loss_67.5y!L133</f>
        <v>0</v>
      </c>
      <c r="L133" s="247">
        <f>Debug1!M143-W_Loss_67.5y!M133</f>
        <v>0</v>
      </c>
      <c r="M133" s="247">
        <f>Debug1!N143-W_Loss_67.5y!N133</f>
        <v>0</v>
      </c>
      <c r="N133" s="247">
        <f>Debug1!O143-W_Loss_67.5y!O133</f>
        <v>0</v>
      </c>
      <c r="O133" s="247">
        <f>Debug1!P143-W_Loss_67.5y!P133</f>
        <v>0</v>
      </c>
      <c r="P133" s="247">
        <f>Debug1!Q143-W_Loss_67.5y!Q133</f>
        <v>0</v>
      </c>
      <c r="Q133" s="247">
        <f>Debug1!R143-W_Loss_67.5y!R133</f>
        <v>0</v>
      </c>
      <c r="R133" s="247">
        <f>Debug1!S143-W_Loss_67.5y!S133</f>
        <v>0</v>
      </c>
      <c r="S133" s="247">
        <f>Debug1!T143-W_Loss_67.5y!T133</f>
        <v>0</v>
      </c>
      <c r="T133" s="247">
        <f>Debug1!U143-W_Loss_67.5y!U133</f>
        <v>0</v>
      </c>
      <c r="U133" s="247">
        <f>Debug1!V143-W_Loss_67.5y!V133</f>
        <v>0</v>
      </c>
      <c r="V133" s="247">
        <f>Debug1!W143-W_Loss_67.5y!W133</f>
        <v>0</v>
      </c>
      <c r="W133" s="247">
        <f>Debug1!X143-W_Loss_67.5y!X133</f>
        <v>0</v>
      </c>
      <c r="X133" s="247">
        <f>Debug1!Y143-W_Loss_67.5y!Y133</f>
        <v>0</v>
      </c>
      <c r="Y133" s="247">
        <f>Debug1!Z143-W_Loss_67.5y!Z133</f>
        <v>0</v>
      </c>
      <c r="Z133" s="247">
        <f>Debug1!AA143-W_Loss_67.5y!AA133</f>
        <v>0</v>
      </c>
      <c r="AA133" s="247">
        <f>Debug1!AB143-W_Loss_67.5y!AB133</f>
        <v>0</v>
      </c>
      <c r="AB133" s="247">
        <f>Debug1!AC143-W_Loss_67.5y!AC133</f>
        <v>0</v>
      </c>
      <c r="AC133" s="247">
        <f>Debug1!AD143-W_Loss_67.5y!AD133</f>
        <v>0</v>
      </c>
      <c r="AD133" s="247">
        <f>Debug1!AE143-W_Loss_67.5y!AE133</f>
        <v>0</v>
      </c>
      <c r="AE133" s="247">
        <f>Debug1!AF143-W_Loss_67.5y!AF133</f>
        <v>0</v>
      </c>
      <c r="AF133" s="247">
        <f>Debug1!AG143-W_Loss_32.5y!AG133</f>
        <v>0</v>
      </c>
      <c r="AG133" s="247">
        <f>Debug1!AH143-W_Loss_32.5y!AH133</f>
        <v>0</v>
      </c>
      <c r="AH133" s="247">
        <f>Debug1!AI143-W_Loss_32.5y!AI133</f>
        <v>0</v>
      </c>
    </row>
    <row r="134" spans="1:34" x14ac:dyDescent="0.15">
      <c r="A134" s="247">
        <f>Debug1!B144-W_Loss_67.5y!B134</f>
        <v>0</v>
      </c>
      <c r="B134" s="247">
        <f>Debug1!C144-W_Loss_67.5y!C134</f>
        <v>0</v>
      </c>
      <c r="C134" s="247">
        <f>Debug1!D144-W_Loss_67.5y!D134</f>
        <v>0</v>
      </c>
      <c r="D134" s="247">
        <f>Debug1!E144-W_Loss_67.5y!E134</f>
        <v>0</v>
      </c>
      <c r="E134" s="247">
        <f>Debug1!F144-W_Loss_67.5y!F134</f>
        <v>0</v>
      </c>
      <c r="F134" s="247">
        <f>Debug1!G144-W_Loss_67.5y!G134</f>
        <v>0</v>
      </c>
      <c r="G134" s="247">
        <f>Debug1!H144-W_Loss_67.5y!H134</f>
        <v>0</v>
      </c>
      <c r="H134" s="247">
        <f>Debug1!I144-W_Loss_67.5y!I134</f>
        <v>0</v>
      </c>
      <c r="I134" s="247">
        <f>Debug1!J144-W_Loss_67.5y!J134</f>
        <v>0</v>
      </c>
      <c r="J134" s="247">
        <f>Debug1!K144-W_Loss_67.5y!K134</f>
        <v>0</v>
      </c>
      <c r="K134" s="247">
        <f>Debug1!L144-W_Loss_67.5y!L134</f>
        <v>0</v>
      </c>
      <c r="L134" s="247">
        <f>Debug1!M144-W_Loss_67.5y!M134</f>
        <v>0</v>
      </c>
      <c r="M134" s="247">
        <f>Debug1!N144-W_Loss_67.5y!N134</f>
        <v>0</v>
      </c>
      <c r="N134" s="247">
        <f>Debug1!O144-W_Loss_67.5y!O134</f>
        <v>0</v>
      </c>
      <c r="O134" s="247">
        <f>Debug1!P144-W_Loss_67.5y!P134</f>
        <v>0</v>
      </c>
      <c r="P134" s="247">
        <f>Debug1!Q144-W_Loss_67.5y!Q134</f>
        <v>0</v>
      </c>
      <c r="Q134" s="247">
        <f>Debug1!R144-W_Loss_67.5y!R134</f>
        <v>0</v>
      </c>
      <c r="R134" s="247">
        <f>Debug1!S144-W_Loss_67.5y!S134</f>
        <v>0</v>
      </c>
      <c r="S134" s="247">
        <f>Debug1!T144-W_Loss_67.5y!T134</f>
        <v>0</v>
      </c>
      <c r="T134" s="247">
        <f>Debug1!U144-W_Loss_67.5y!U134</f>
        <v>0</v>
      </c>
      <c r="U134" s="247">
        <f>Debug1!V144-W_Loss_67.5y!V134</f>
        <v>0</v>
      </c>
      <c r="V134" s="247">
        <f>Debug1!W144-W_Loss_67.5y!W134</f>
        <v>0</v>
      </c>
      <c r="W134" s="247">
        <f>Debug1!X144-W_Loss_67.5y!X134</f>
        <v>0</v>
      </c>
      <c r="X134" s="247">
        <f>Debug1!Y144-W_Loss_67.5y!Y134</f>
        <v>0</v>
      </c>
      <c r="Y134" s="247">
        <f>Debug1!Z144-W_Loss_67.5y!Z134</f>
        <v>0</v>
      </c>
      <c r="Z134" s="247">
        <f>Debug1!AA144-W_Loss_67.5y!AA134</f>
        <v>0</v>
      </c>
      <c r="AA134" s="247">
        <f>Debug1!AB144-W_Loss_67.5y!AB134</f>
        <v>0</v>
      </c>
      <c r="AB134" s="247">
        <f>Debug1!AC144-W_Loss_67.5y!AC134</f>
        <v>0</v>
      </c>
      <c r="AC134" s="247">
        <f>Debug1!AD144-W_Loss_67.5y!AD134</f>
        <v>0</v>
      </c>
      <c r="AD134" s="247">
        <f>Debug1!AE144-W_Loss_67.5y!AE134</f>
        <v>0</v>
      </c>
      <c r="AE134" s="247">
        <f>Debug1!AF144-W_Loss_67.5y!AF134</f>
        <v>0</v>
      </c>
      <c r="AF134" s="247">
        <f>Debug1!AG144-W_Loss_32.5y!AG134</f>
        <v>0</v>
      </c>
      <c r="AG134" s="247">
        <f>Debug1!AH144-W_Loss_32.5y!AH134</f>
        <v>0</v>
      </c>
      <c r="AH134" s="247">
        <f>Debug1!AI144-W_Loss_32.5y!AI134</f>
        <v>0</v>
      </c>
    </row>
    <row r="135" spans="1:34" x14ac:dyDescent="0.15">
      <c r="A135" s="247">
        <f>Debug1!B145-W_Loss_67.5y!B135</f>
        <v>0</v>
      </c>
      <c r="B135" s="247">
        <f>Debug1!C145-W_Loss_67.5y!C135</f>
        <v>0</v>
      </c>
      <c r="C135" s="247">
        <f>Debug1!D145-W_Loss_67.5y!D135</f>
        <v>0</v>
      </c>
      <c r="D135" s="247">
        <f>Debug1!E145-W_Loss_67.5y!E135</f>
        <v>0</v>
      </c>
      <c r="E135" s="247">
        <f>Debug1!F145-W_Loss_67.5y!F135</f>
        <v>0</v>
      </c>
      <c r="F135" s="247">
        <f>Debug1!G145-W_Loss_67.5y!G135</f>
        <v>0</v>
      </c>
      <c r="G135" s="247">
        <f>Debug1!H145-W_Loss_67.5y!H135</f>
        <v>0</v>
      </c>
      <c r="H135" s="247">
        <f>Debug1!I145-W_Loss_67.5y!I135</f>
        <v>0</v>
      </c>
      <c r="I135" s="247">
        <f>Debug1!J145-W_Loss_67.5y!J135</f>
        <v>0</v>
      </c>
      <c r="J135" s="247">
        <f>Debug1!K145-W_Loss_67.5y!K135</f>
        <v>0</v>
      </c>
      <c r="K135" s="247">
        <f>Debug1!L145-W_Loss_67.5y!L135</f>
        <v>0</v>
      </c>
      <c r="L135" s="247">
        <f>Debug1!M145-W_Loss_67.5y!M135</f>
        <v>0</v>
      </c>
      <c r="M135" s="247">
        <f>Debug1!N145-W_Loss_67.5y!N135</f>
        <v>0</v>
      </c>
      <c r="N135" s="247">
        <f>Debug1!O145-W_Loss_67.5y!O135</f>
        <v>0</v>
      </c>
      <c r="O135" s="247">
        <f>Debug1!P145-W_Loss_67.5y!P135</f>
        <v>0</v>
      </c>
      <c r="P135" s="247">
        <f>Debug1!Q145-W_Loss_67.5y!Q135</f>
        <v>0</v>
      </c>
      <c r="Q135" s="247">
        <f>Debug1!R145-W_Loss_67.5y!R135</f>
        <v>0</v>
      </c>
      <c r="R135" s="247">
        <f>Debug1!S145-W_Loss_67.5y!S135</f>
        <v>0</v>
      </c>
      <c r="S135" s="247">
        <f>Debug1!T145-W_Loss_67.5y!T135</f>
        <v>0</v>
      </c>
      <c r="T135" s="247">
        <f>Debug1!U145-W_Loss_67.5y!U135</f>
        <v>0</v>
      </c>
      <c r="U135" s="247">
        <f>Debug1!V145-W_Loss_67.5y!V135</f>
        <v>0</v>
      </c>
      <c r="V135" s="247">
        <f>Debug1!W145-W_Loss_67.5y!W135</f>
        <v>0</v>
      </c>
      <c r="W135" s="247">
        <f>Debug1!X145-W_Loss_67.5y!X135</f>
        <v>0</v>
      </c>
      <c r="X135" s="247">
        <f>Debug1!Y145-W_Loss_67.5y!Y135</f>
        <v>0</v>
      </c>
      <c r="Y135" s="247">
        <f>Debug1!Z145-W_Loss_67.5y!Z135</f>
        <v>0</v>
      </c>
      <c r="Z135" s="247">
        <f>Debug1!AA145-W_Loss_67.5y!AA135</f>
        <v>0</v>
      </c>
      <c r="AA135" s="247">
        <f>Debug1!AB145-W_Loss_67.5y!AB135</f>
        <v>0</v>
      </c>
      <c r="AB135" s="247">
        <f>Debug1!AC145-W_Loss_67.5y!AC135</f>
        <v>0</v>
      </c>
      <c r="AC135" s="247">
        <f>Debug1!AD145-W_Loss_67.5y!AD135</f>
        <v>0</v>
      </c>
      <c r="AD135" s="247">
        <f>Debug1!AE145-W_Loss_67.5y!AE135</f>
        <v>0</v>
      </c>
      <c r="AE135" s="247">
        <f>Debug1!AF145-W_Loss_67.5y!AF135</f>
        <v>0</v>
      </c>
      <c r="AF135" s="247">
        <f>Debug1!AG145-W_Loss_32.5y!AG135</f>
        <v>0</v>
      </c>
      <c r="AG135" s="247">
        <f>Debug1!AH145-W_Loss_32.5y!AH135</f>
        <v>0</v>
      </c>
      <c r="AH135" s="247">
        <f>Debug1!AI145-W_Loss_32.5y!AI135</f>
        <v>0</v>
      </c>
    </row>
    <row r="136" spans="1:34" x14ac:dyDescent="0.15">
      <c r="A136" s="247">
        <f>Debug1!B146-W_Loss_67.5y!B136</f>
        <v>0</v>
      </c>
      <c r="B136" s="247">
        <f>Debug1!C146-W_Loss_67.5y!C136</f>
        <v>0</v>
      </c>
      <c r="C136" s="247">
        <f>Debug1!D146-W_Loss_67.5y!D136</f>
        <v>0</v>
      </c>
      <c r="D136" s="247">
        <f>Debug1!E146-W_Loss_67.5y!E136</f>
        <v>0</v>
      </c>
      <c r="E136" s="247">
        <f>Debug1!F146-W_Loss_67.5y!F136</f>
        <v>0</v>
      </c>
      <c r="F136" s="247">
        <f>Debug1!G146-W_Loss_67.5y!G136</f>
        <v>0</v>
      </c>
      <c r="G136" s="247">
        <f>Debug1!H146-W_Loss_67.5y!H136</f>
        <v>0</v>
      </c>
      <c r="H136" s="247">
        <f>Debug1!I146-W_Loss_67.5y!I136</f>
        <v>0</v>
      </c>
      <c r="I136" s="247">
        <f>Debug1!J146-W_Loss_67.5y!J136</f>
        <v>0</v>
      </c>
      <c r="J136" s="247">
        <f>Debug1!K146-W_Loss_67.5y!K136</f>
        <v>0</v>
      </c>
      <c r="K136" s="247">
        <f>Debug1!L146-W_Loss_67.5y!L136</f>
        <v>0</v>
      </c>
      <c r="L136" s="247">
        <f>Debug1!M146-W_Loss_67.5y!M136</f>
        <v>0</v>
      </c>
      <c r="M136" s="247">
        <f>Debug1!N146-W_Loss_67.5y!N136</f>
        <v>0</v>
      </c>
      <c r="N136" s="247">
        <f>Debug1!O146-W_Loss_67.5y!O136</f>
        <v>0</v>
      </c>
      <c r="O136" s="247">
        <f>Debug1!P146-W_Loss_67.5y!P136</f>
        <v>0</v>
      </c>
      <c r="P136" s="247">
        <f>Debug1!Q146-W_Loss_67.5y!Q136</f>
        <v>0</v>
      </c>
      <c r="Q136" s="247">
        <f>Debug1!R146-W_Loss_67.5y!R136</f>
        <v>0</v>
      </c>
      <c r="R136" s="247">
        <f>Debug1!S146-W_Loss_67.5y!S136</f>
        <v>0</v>
      </c>
      <c r="S136" s="247">
        <f>Debug1!T146-W_Loss_67.5y!T136</f>
        <v>0</v>
      </c>
      <c r="T136" s="247">
        <f>Debug1!U146-W_Loss_67.5y!U136</f>
        <v>0</v>
      </c>
      <c r="U136" s="247">
        <f>Debug1!V146-W_Loss_67.5y!V136</f>
        <v>0</v>
      </c>
      <c r="V136" s="247">
        <f>Debug1!W146-W_Loss_67.5y!W136</f>
        <v>0</v>
      </c>
      <c r="W136" s="247">
        <f>Debug1!X146-W_Loss_67.5y!X136</f>
        <v>0</v>
      </c>
      <c r="X136" s="247">
        <f>Debug1!Y146-W_Loss_67.5y!Y136</f>
        <v>0</v>
      </c>
      <c r="Y136" s="247">
        <f>Debug1!Z146-W_Loss_67.5y!Z136</f>
        <v>0</v>
      </c>
      <c r="Z136" s="247">
        <f>Debug1!AA146-W_Loss_67.5y!AA136</f>
        <v>0</v>
      </c>
      <c r="AA136" s="247">
        <f>Debug1!AB146-W_Loss_67.5y!AB136</f>
        <v>0</v>
      </c>
      <c r="AB136" s="247">
        <f>Debug1!AC146-W_Loss_67.5y!AC136</f>
        <v>0</v>
      </c>
      <c r="AC136" s="247">
        <f>Debug1!AD146-W_Loss_67.5y!AD136</f>
        <v>0</v>
      </c>
      <c r="AD136" s="247">
        <f>Debug1!AE146-W_Loss_67.5y!AE136</f>
        <v>0</v>
      </c>
      <c r="AE136" s="247">
        <f>Debug1!AF146-W_Loss_67.5y!AF136</f>
        <v>0</v>
      </c>
      <c r="AF136" s="247">
        <f>Debug1!AG146-W_Loss_32.5y!AG136</f>
        <v>0</v>
      </c>
      <c r="AG136" s="247">
        <f>Debug1!AH146-W_Loss_32.5y!AH136</f>
        <v>0</v>
      </c>
      <c r="AH136" s="247">
        <f>Debug1!AI146-W_Loss_32.5y!AI136</f>
        <v>0</v>
      </c>
    </row>
    <row r="137" spans="1:34" x14ac:dyDescent="0.15">
      <c r="A137" s="247">
        <f>Debug1!B147-W_Loss_67.5y!B137</f>
        <v>0</v>
      </c>
      <c r="B137" s="247">
        <f>Debug1!C147-W_Loss_67.5y!C137</f>
        <v>0</v>
      </c>
      <c r="C137" s="247">
        <f>Debug1!D147-W_Loss_67.5y!D137</f>
        <v>0</v>
      </c>
      <c r="D137" s="247">
        <f>Debug1!E147-W_Loss_67.5y!E137</f>
        <v>0</v>
      </c>
      <c r="E137" s="247">
        <f>Debug1!F147-W_Loss_67.5y!F137</f>
        <v>0</v>
      </c>
      <c r="F137" s="247">
        <f>Debug1!G147-W_Loss_67.5y!G137</f>
        <v>0</v>
      </c>
      <c r="G137" s="247">
        <f>Debug1!H147-W_Loss_67.5y!H137</f>
        <v>0</v>
      </c>
      <c r="H137" s="247">
        <f>Debug1!I147-W_Loss_67.5y!I137</f>
        <v>0</v>
      </c>
      <c r="I137" s="247">
        <f>Debug1!J147-W_Loss_67.5y!J137</f>
        <v>0</v>
      </c>
      <c r="J137" s="247">
        <f>Debug1!K147-W_Loss_67.5y!K137</f>
        <v>0</v>
      </c>
      <c r="K137" s="247">
        <f>Debug1!L147-W_Loss_67.5y!L137</f>
        <v>0</v>
      </c>
      <c r="L137" s="247">
        <f>Debug1!M147-W_Loss_67.5y!M137</f>
        <v>0</v>
      </c>
      <c r="M137" s="247">
        <f>Debug1!N147-W_Loss_67.5y!N137</f>
        <v>0</v>
      </c>
      <c r="N137" s="247">
        <f>Debug1!O147-W_Loss_67.5y!O137</f>
        <v>0</v>
      </c>
      <c r="O137" s="247">
        <f>Debug1!P147-W_Loss_67.5y!P137</f>
        <v>0</v>
      </c>
      <c r="P137" s="247">
        <f>Debug1!Q147-W_Loss_67.5y!Q137</f>
        <v>0</v>
      </c>
      <c r="Q137" s="247">
        <f>Debug1!R147-W_Loss_67.5y!R137</f>
        <v>0</v>
      </c>
      <c r="R137" s="247">
        <f>Debug1!S147-W_Loss_67.5y!S137</f>
        <v>0</v>
      </c>
      <c r="S137" s="247">
        <f>Debug1!T147-W_Loss_67.5y!T137</f>
        <v>0</v>
      </c>
      <c r="T137" s="247">
        <f>Debug1!U147-W_Loss_67.5y!U137</f>
        <v>0</v>
      </c>
      <c r="U137" s="247">
        <f>Debug1!V147-W_Loss_67.5y!V137</f>
        <v>0</v>
      </c>
      <c r="V137" s="247">
        <f>Debug1!W147-W_Loss_67.5y!W137</f>
        <v>0</v>
      </c>
      <c r="W137" s="247">
        <f>Debug1!X147-W_Loss_67.5y!X137</f>
        <v>0</v>
      </c>
      <c r="X137" s="247">
        <f>Debug1!Y147-W_Loss_67.5y!Y137</f>
        <v>0</v>
      </c>
      <c r="Y137" s="247">
        <f>Debug1!Z147-W_Loss_67.5y!Z137</f>
        <v>0</v>
      </c>
      <c r="Z137" s="247">
        <f>Debug1!AA147-W_Loss_67.5y!AA137</f>
        <v>0</v>
      </c>
      <c r="AA137" s="247">
        <f>Debug1!AB147-W_Loss_67.5y!AB137</f>
        <v>0</v>
      </c>
      <c r="AB137" s="247">
        <f>Debug1!AC147-W_Loss_67.5y!AC137</f>
        <v>0</v>
      </c>
      <c r="AC137" s="247">
        <f>Debug1!AD147-W_Loss_67.5y!AD137</f>
        <v>0</v>
      </c>
      <c r="AD137" s="247">
        <f>Debug1!AE147-W_Loss_67.5y!AE137</f>
        <v>0</v>
      </c>
      <c r="AE137" s="247">
        <f>Debug1!AF147-W_Loss_67.5y!AF137</f>
        <v>0</v>
      </c>
      <c r="AF137" s="247">
        <f>Debug1!AG147-W_Loss_32.5y!AG137</f>
        <v>0</v>
      </c>
      <c r="AG137" s="247">
        <f>Debug1!AH147-W_Loss_32.5y!AH137</f>
        <v>0</v>
      </c>
      <c r="AH137" s="247">
        <f>Debug1!AI147-W_Loss_32.5y!AI137</f>
        <v>0</v>
      </c>
    </row>
    <row r="138" spans="1:34" x14ac:dyDescent="0.15">
      <c r="A138" s="247">
        <f>Debug1!B148-W_Loss_67.5y!B138</f>
        <v>0</v>
      </c>
      <c r="B138" s="247">
        <f>Debug1!C148-W_Loss_67.5y!C138</f>
        <v>0</v>
      </c>
      <c r="C138" s="247">
        <f>Debug1!D148-W_Loss_67.5y!D138</f>
        <v>0</v>
      </c>
      <c r="D138" s="247">
        <f>Debug1!E148-W_Loss_67.5y!E138</f>
        <v>0</v>
      </c>
      <c r="E138" s="247">
        <f>Debug1!F148-W_Loss_67.5y!F138</f>
        <v>0</v>
      </c>
      <c r="F138" s="247">
        <f>Debug1!G148-W_Loss_67.5y!G138</f>
        <v>0</v>
      </c>
      <c r="G138" s="247">
        <f>Debug1!H148-W_Loss_67.5y!H138</f>
        <v>0</v>
      </c>
      <c r="H138" s="247">
        <f>Debug1!I148-W_Loss_67.5y!I138</f>
        <v>0</v>
      </c>
      <c r="I138" s="247">
        <f>Debug1!J148-W_Loss_67.5y!J138</f>
        <v>0</v>
      </c>
      <c r="J138" s="247">
        <f>Debug1!K148-W_Loss_67.5y!K138</f>
        <v>0</v>
      </c>
      <c r="K138" s="247">
        <f>Debug1!L148-W_Loss_67.5y!L138</f>
        <v>0</v>
      </c>
      <c r="L138" s="247">
        <f>Debug1!M148-W_Loss_67.5y!M138</f>
        <v>0</v>
      </c>
      <c r="M138" s="247">
        <f>Debug1!N148-W_Loss_67.5y!N138</f>
        <v>0</v>
      </c>
      <c r="N138" s="247">
        <f>Debug1!O148-W_Loss_67.5y!O138</f>
        <v>0</v>
      </c>
      <c r="O138" s="247">
        <f>Debug1!P148-W_Loss_67.5y!P138</f>
        <v>0</v>
      </c>
      <c r="P138" s="247">
        <f>Debug1!Q148-W_Loss_67.5y!Q138</f>
        <v>0</v>
      </c>
      <c r="Q138" s="247">
        <f>Debug1!R148-W_Loss_67.5y!R138</f>
        <v>0</v>
      </c>
      <c r="R138" s="247">
        <f>Debug1!S148-W_Loss_67.5y!S138</f>
        <v>0</v>
      </c>
      <c r="S138" s="247">
        <f>Debug1!T148-W_Loss_67.5y!T138</f>
        <v>0</v>
      </c>
      <c r="T138" s="247">
        <f>Debug1!U148-W_Loss_67.5y!U138</f>
        <v>0</v>
      </c>
      <c r="U138" s="247">
        <f>Debug1!V148-W_Loss_67.5y!V138</f>
        <v>0</v>
      </c>
      <c r="V138" s="247">
        <f>Debug1!W148-W_Loss_67.5y!W138</f>
        <v>0</v>
      </c>
      <c r="W138" s="247">
        <f>Debug1!X148-W_Loss_67.5y!X138</f>
        <v>0</v>
      </c>
      <c r="X138" s="247">
        <f>Debug1!Y148-W_Loss_67.5y!Y138</f>
        <v>0</v>
      </c>
      <c r="Y138" s="247">
        <f>Debug1!Z148-W_Loss_67.5y!Z138</f>
        <v>0</v>
      </c>
      <c r="Z138" s="247">
        <f>Debug1!AA148-W_Loss_67.5y!AA138</f>
        <v>0</v>
      </c>
      <c r="AA138" s="247">
        <f>Debug1!AB148-W_Loss_67.5y!AB138</f>
        <v>0</v>
      </c>
      <c r="AB138" s="247">
        <f>Debug1!AC148-W_Loss_67.5y!AC138</f>
        <v>0</v>
      </c>
      <c r="AC138" s="247">
        <f>Debug1!AD148-W_Loss_67.5y!AD138</f>
        <v>0</v>
      </c>
      <c r="AD138" s="247">
        <f>Debug1!AE148-W_Loss_67.5y!AE138</f>
        <v>0</v>
      </c>
      <c r="AE138" s="247">
        <f>Debug1!AF148-W_Loss_67.5y!AF138</f>
        <v>0</v>
      </c>
      <c r="AF138" s="247">
        <f>Debug1!AG148-W_Loss_32.5y!AG138</f>
        <v>0</v>
      </c>
      <c r="AG138" s="247">
        <f>Debug1!AH148-W_Loss_32.5y!AH138</f>
        <v>0</v>
      </c>
      <c r="AH138" s="247">
        <f>Debug1!AI148-W_Loss_32.5y!AI138</f>
        <v>0</v>
      </c>
    </row>
    <row r="139" spans="1:34" x14ac:dyDescent="0.15">
      <c r="A139" s="247">
        <f>Debug1!B149-W_Loss_67.5y!B139</f>
        <v>0</v>
      </c>
      <c r="B139" s="247">
        <f>Debug1!C149-W_Loss_67.5y!C139</f>
        <v>0</v>
      </c>
      <c r="C139" s="247">
        <f>Debug1!D149-W_Loss_67.5y!D139</f>
        <v>0</v>
      </c>
      <c r="D139" s="247">
        <f>Debug1!E149-W_Loss_67.5y!E139</f>
        <v>0</v>
      </c>
      <c r="E139" s="247">
        <f>Debug1!F149-W_Loss_67.5y!F139</f>
        <v>0</v>
      </c>
      <c r="F139" s="247">
        <f>Debug1!G149-W_Loss_67.5y!G139</f>
        <v>0</v>
      </c>
      <c r="G139" s="247">
        <f>Debug1!H149-W_Loss_67.5y!H139</f>
        <v>0</v>
      </c>
      <c r="H139" s="247">
        <f>Debug1!I149-W_Loss_67.5y!I139</f>
        <v>0</v>
      </c>
      <c r="I139" s="247">
        <f>Debug1!J149-W_Loss_67.5y!J139</f>
        <v>0</v>
      </c>
      <c r="J139" s="247">
        <f>Debug1!K149-W_Loss_67.5y!K139</f>
        <v>0</v>
      </c>
      <c r="K139" s="247">
        <f>Debug1!L149-W_Loss_67.5y!L139</f>
        <v>0</v>
      </c>
      <c r="L139" s="247">
        <f>Debug1!M149-W_Loss_67.5y!M139</f>
        <v>0</v>
      </c>
      <c r="M139" s="247">
        <f>Debug1!N149-W_Loss_67.5y!N139</f>
        <v>0</v>
      </c>
      <c r="N139" s="247">
        <f>Debug1!O149-W_Loss_67.5y!O139</f>
        <v>0</v>
      </c>
      <c r="O139" s="247">
        <f>Debug1!P149-W_Loss_67.5y!P139</f>
        <v>0</v>
      </c>
      <c r="P139" s="247">
        <f>Debug1!Q149-W_Loss_67.5y!Q139</f>
        <v>0</v>
      </c>
      <c r="Q139" s="247">
        <f>Debug1!R149-W_Loss_67.5y!R139</f>
        <v>0</v>
      </c>
      <c r="R139" s="247">
        <f>Debug1!S149-W_Loss_67.5y!S139</f>
        <v>0</v>
      </c>
      <c r="S139" s="247">
        <f>Debug1!T149-W_Loss_67.5y!T139</f>
        <v>0</v>
      </c>
      <c r="T139" s="247">
        <f>Debug1!U149-W_Loss_67.5y!U139</f>
        <v>0</v>
      </c>
      <c r="U139" s="247">
        <f>Debug1!V149-W_Loss_67.5y!V139</f>
        <v>0</v>
      </c>
      <c r="V139" s="247">
        <f>Debug1!W149-W_Loss_67.5y!W139</f>
        <v>0</v>
      </c>
      <c r="W139" s="247">
        <f>Debug1!X149-W_Loss_67.5y!X139</f>
        <v>0</v>
      </c>
      <c r="X139" s="247">
        <f>Debug1!Y149-W_Loss_67.5y!Y139</f>
        <v>0</v>
      </c>
      <c r="Y139" s="247">
        <f>Debug1!Z149-W_Loss_67.5y!Z139</f>
        <v>0</v>
      </c>
      <c r="Z139" s="247">
        <f>Debug1!AA149-W_Loss_67.5y!AA139</f>
        <v>0</v>
      </c>
      <c r="AA139" s="247">
        <f>Debug1!AB149-W_Loss_67.5y!AB139</f>
        <v>0</v>
      </c>
      <c r="AB139" s="247">
        <f>Debug1!AC149-W_Loss_67.5y!AC139</f>
        <v>0</v>
      </c>
      <c r="AC139" s="247">
        <f>Debug1!AD149-W_Loss_67.5y!AD139</f>
        <v>0</v>
      </c>
      <c r="AD139" s="247">
        <f>Debug1!AE149-W_Loss_67.5y!AE139</f>
        <v>0</v>
      </c>
      <c r="AE139" s="247">
        <f>Debug1!AF149-W_Loss_67.5y!AF139</f>
        <v>0</v>
      </c>
      <c r="AF139" s="247">
        <f>Debug1!AG149-W_Loss_32.5y!AG139</f>
        <v>0</v>
      </c>
      <c r="AG139" s="247">
        <f>Debug1!AH149-W_Loss_32.5y!AH139</f>
        <v>0</v>
      </c>
      <c r="AH139" s="247">
        <f>Debug1!AI149-W_Loss_32.5y!AI139</f>
        <v>0</v>
      </c>
    </row>
    <row r="140" spans="1:34" x14ac:dyDescent="0.15">
      <c r="A140" s="247">
        <f>Debug1!B150-W_Loss_67.5y!B140</f>
        <v>0</v>
      </c>
      <c r="B140" s="247">
        <f>Debug1!C150-W_Loss_67.5y!C140</f>
        <v>0</v>
      </c>
      <c r="C140" s="247">
        <f>Debug1!D150-W_Loss_67.5y!D140</f>
        <v>0</v>
      </c>
      <c r="D140" s="247">
        <f>Debug1!E150-W_Loss_67.5y!E140</f>
        <v>0</v>
      </c>
      <c r="E140" s="247">
        <f>Debug1!F150-W_Loss_67.5y!F140</f>
        <v>0</v>
      </c>
      <c r="F140" s="247">
        <f>Debug1!G150-W_Loss_67.5y!G140</f>
        <v>0</v>
      </c>
      <c r="G140" s="247">
        <f>Debug1!H150-W_Loss_67.5y!H140</f>
        <v>0</v>
      </c>
      <c r="H140" s="247">
        <f>Debug1!I150-W_Loss_67.5y!I140</f>
        <v>0</v>
      </c>
      <c r="I140" s="247">
        <f>Debug1!J150-W_Loss_67.5y!J140</f>
        <v>0</v>
      </c>
      <c r="J140" s="247">
        <f>Debug1!K150-W_Loss_67.5y!K140</f>
        <v>0</v>
      </c>
      <c r="K140" s="247">
        <f>Debug1!L150-W_Loss_67.5y!L140</f>
        <v>0</v>
      </c>
      <c r="L140" s="247">
        <f>Debug1!M150-W_Loss_67.5y!M140</f>
        <v>0</v>
      </c>
      <c r="M140" s="247">
        <f>Debug1!N150-W_Loss_67.5y!N140</f>
        <v>0</v>
      </c>
      <c r="N140" s="247">
        <f>Debug1!O150-W_Loss_67.5y!O140</f>
        <v>0</v>
      </c>
      <c r="O140" s="247">
        <f>Debug1!P150-W_Loss_67.5y!P140</f>
        <v>0</v>
      </c>
      <c r="P140" s="247">
        <f>Debug1!Q150-W_Loss_67.5y!Q140</f>
        <v>0</v>
      </c>
      <c r="Q140" s="247">
        <f>Debug1!R150-W_Loss_67.5y!R140</f>
        <v>0</v>
      </c>
      <c r="R140" s="247">
        <f>Debug1!S150-W_Loss_67.5y!S140</f>
        <v>0</v>
      </c>
      <c r="S140" s="247">
        <f>Debug1!T150-W_Loss_67.5y!T140</f>
        <v>0</v>
      </c>
      <c r="T140" s="247">
        <f>Debug1!U150-W_Loss_67.5y!U140</f>
        <v>0</v>
      </c>
      <c r="U140" s="247">
        <f>Debug1!V150-W_Loss_67.5y!V140</f>
        <v>0</v>
      </c>
      <c r="V140" s="247">
        <f>Debug1!W150-W_Loss_67.5y!W140</f>
        <v>0</v>
      </c>
      <c r="W140" s="247">
        <f>Debug1!X150-W_Loss_67.5y!X140</f>
        <v>0</v>
      </c>
      <c r="X140" s="247">
        <f>Debug1!Y150-W_Loss_67.5y!Y140</f>
        <v>0</v>
      </c>
      <c r="Y140" s="247">
        <f>Debug1!Z150-W_Loss_67.5y!Z140</f>
        <v>0</v>
      </c>
      <c r="Z140" s="247">
        <f>Debug1!AA150-W_Loss_67.5y!AA140</f>
        <v>0</v>
      </c>
      <c r="AA140" s="247">
        <f>Debug1!AB150-W_Loss_67.5y!AB140</f>
        <v>0</v>
      </c>
      <c r="AB140" s="247">
        <f>Debug1!AC150-W_Loss_67.5y!AC140</f>
        <v>0</v>
      </c>
      <c r="AC140" s="247">
        <f>Debug1!AD150-W_Loss_67.5y!AD140</f>
        <v>0</v>
      </c>
      <c r="AD140" s="247">
        <f>Debug1!AE150-W_Loss_67.5y!AE140</f>
        <v>0</v>
      </c>
      <c r="AE140" s="247">
        <f>Debug1!AF150-W_Loss_67.5y!AF140</f>
        <v>0</v>
      </c>
      <c r="AF140" s="247">
        <f>Debug1!AG150-W_Loss_32.5y!AG140</f>
        <v>0</v>
      </c>
      <c r="AG140" s="247">
        <f>Debug1!AH150-W_Loss_32.5y!AH140</f>
        <v>0</v>
      </c>
      <c r="AH140" s="247">
        <f>Debug1!AI150-W_Loss_32.5y!AI140</f>
        <v>0</v>
      </c>
    </row>
    <row r="141" spans="1:34" x14ac:dyDescent="0.15">
      <c r="A141" s="247">
        <f>Debug1!B151-W_Loss_67.5y!B141</f>
        <v>0</v>
      </c>
      <c r="B141" s="247">
        <f>Debug1!C151-W_Loss_67.5y!C141</f>
        <v>0</v>
      </c>
      <c r="C141" s="247">
        <f>Debug1!D151-W_Loss_67.5y!D141</f>
        <v>0</v>
      </c>
      <c r="D141" s="247">
        <f>Debug1!E151-W_Loss_67.5y!E141</f>
        <v>0</v>
      </c>
      <c r="E141" s="247">
        <f>Debug1!F151-W_Loss_67.5y!F141</f>
        <v>0</v>
      </c>
      <c r="F141" s="247">
        <f>Debug1!G151-W_Loss_67.5y!G141</f>
        <v>0</v>
      </c>
      <c r="G141" s="247">
        <f>Debug1!H151-W_Loss_67.5y!H141</f>
        <v>0</v>
      </c>
      <c r="H141" s="247">
        <f>Debug1!I151-W_Loss_67.5y!I141</f>
        <v>0</v>
      </c>
      <c r="I141" s="247">
        <f>Debug1!J151-W_Loss_67.5y!J141</f>
        <v>0</v>
      </c>
      <c r="J141" s="247">
        <f>Debug1!K151-W_Loss_67.5y!K141</f>
        <v>0</v>
      </c>
      <c r="K141" s="247">
        <f>Debug1!L151-W_Loss_67.5y!L141</f>
        <v>0</v>
      </c>
      <c r="L141" s="247">
        <f>Debug1!M151-W_Loss_67.5y!M141</f>
        <v>0</v>
      </c>
      <c r="M141" s="247">
        <f>Debug1!N151-W_Loss_67.5y!N141</f>
        <v>0</v>
      </c>
      <c r="N141" s="247">
        <f>Debug1!O151-W_Loss_67.5y!O141</f>
        <v>0</v>
      </c>
      <c r="O141" s="247">
        <f>Debug1!P151-W_Loss_67.5y!P141</f>
        <v>0</v>
      </c>
      <c r="P141" s="247">
        <f>Debug1!Q151-W_Loss_67.5y!Q141</f>
        <v>0</v>
      </c>
      <c r="Q141" s="247">
        <f>Debug1!R151-W_Loss_67.5y!R141</f>
        <v>0</v>
      </c>
      <c r="R141" s="247">
        <f>Debug1!S151-W_Loss_67.5y!S141</f>
        <v>0</v>
      </c>
      <c r="S141" s="247">
        <f>Debug1!T151-W_Loss_67.5y!T141</f>
        <v>0</v>
      </c>
      <c r="T141" s="247">
        <f>Debug1!U151-W_Loss_67.5y!U141</f>
        <v>0</v>
      </c>
      <c r="U141" s="247">
        <f>Debug1!V151-W_Loss_67.5y!V141</f>
        <v>0</v>
      </c>
      <c r="V141" s="247">
        <f>Debug1!W151-W_Loss_67.5y!W141</f>
        <v>0</v>
      </c>
      <c r="W141" s="247">
        <f>Debug1!X151-W_Loss_67.5y!X141</f>
        <v>0</v>
      </c>
      <c r="X141" s="247">
        <f>Debug1!Y151-W_Loss_67.5y!Y141</f>
        <v>0</v>
      </c>
      <c r="Y141" s="247">
        <f>Debug1!Z151-W_Loss_67.5y!Z141</f>
        <v>0</v>
      </c>
      <c r="Z141" s="247">
        <f>Debug1!AA151-W_Loss_67.5y!AA141</f>
        <v>0</v>
      </c>
      <c r="AA141" s="247">
        <f>Debug1!AB151-W_Loss_67.5y!AB141</f>
        <v>0</v>
      </c>
      <c r="AB141" s="247">
        <f>Debug1!AC151-W_Loss_67.5y!AC141</f>
        <v>0</v>
      </c>
      <c r="AC141" s="247">
        <f>Debug1!AD151-W_Loss_67.5y!AD141</f>
        <v>0</v>
      </c>
      <c r="AD141" s="247">
        <f>Debug1!AE151-W_Loss_67.5y!AE141</f>
        <v>0</v>
      </c>
      <c r="AE141" s="247">
        <f>Debug1!AF151-W_Loss_67.5y!AF141</f>
        <v>0</v>
      </c>
      <c r="AF141" s="247">
        <f>Debug1!AG151-W_Loss_32.5y!AG141</f>
        <v>0</v>
      </c>
      <c r="AG141" s="247">
        <f>Debug1!AH151-W_Loss_32.5y!AH141</f>
        <v>0</v>
      </c>
      <c r="AH141" s="247">
        <f>Debug1!AI151-W_Loss_32.5y!AI141</f>
        <v>0</v>
      </c>
    </row>
    <row r="142" spans="1:34" x14ac:dyDescent="0.15">
      <c r="A142" s="247">
        <f>Debug1!B152-W_Loss_67.5y!B142</f>
        <v>0</v>
      </c>
      <c r="B142" s="247">
        <f>Debug1!C152-W_Loss_67.5y!C142</f>
        <v>0</v>
      </c>
      <c r="C142" s="247">
        <f>Debug1!D152-W_Loss_67.5y!D142</f>
        <v>0</v>
      </c>
      <c r="D142" s="247">
        <f>Debug1!E152-W_Loss_67.5y!E142</f>
        <v>0</v>
      </c>
      <c r="E142" s="247">
        <f>Debug1!F152-W_Loss_67.5y!F142</f>
        <v>0</v>
      </c>
      <c r="F142" s="247">
        <f>Debug1!G152-W_Loss_67.5y!G142</f>
        <v>0</v>
      </c>
      <c r="G142" s="247">
        <f>Debug1!H152-W_Loss_67.5y!H142</f>
        <v>0</v>
      </c>
      <c r="H142" s="247">
        <f>Debug1!I152-W_Loss_67.5y!I142</f>
        <v>0</v>
      </c>
      <c r="I142" s="247">
        <f>Debug1!J152-W_Loss_67.5y!J142</f>
        <v>0</v>
      </c>
      <c r="J142" s="247">
        <f>Debug1!K152-W_Loss_67.5y!K142</f>
        <v>0</v>
      </c>
      <c r="K142" s="247">
        <f>Debug1!L152-W_Loss_67.5y!L142</f>
        <v>0</v>
      </c>
      <c r="L142" s="247">
        <f>Debug1!M152-W_Loss_67.5y!M142</f>
        <v>0</v>
      </c>
      <c r="M142" s="247">
        <f>Debug1!N152-W_Loss_67.5y!N142</f>
        <v>0</v>
      </c>
      <c r="N142" s="247">
        <f>Debug1!O152-W_Loss_67.5y!O142</f>
        <v>0</v>
      </c>
      <c r="O142" s="247">
        <f>Debug1!P152-W_Loss_67.5y!P142</f>
        <v>0</v>
      </c>
      <c r="P142" s="247">
        <f>Debug1!Q152-W_Loss_67.5y!Q142</f>
        <v>0</v>
      </c>
      <c r="Q142" s="247">
        <f>Debug1!R152-W_Loss_67.5y!R142</f>
        <v>0</v>
      </c>
      <c r="R142" s="247">
        <f>Debug1!S152-W_Loss_67.5y!S142</f>
        <v>0</v>
      </c>
      <c r="S142" s="247">
        <f>Debug1!T152-W_Loss_67.5y!T142</f>
        <v>0</v>
      </c>
      <c r="T142" s="247">
        <f>Debug1!U152-W_Loss_67.5y!U142</f>
        <v>0</v>
      </c>
      <c r="U142" s="247">
        <f>Debug1!V152-W_Loss_67.5y!V142</f>
        <v>0</v>
      </c>
      <c r="V142" s="247">
        <f>Debug1!W152-W_Loss_67.5y!W142</f>
        <v>0</v>
      </c>
      <c r="W142" s="247">
        <f>Debug1!X152-W_Loss_67.5y!X142</f>
        <v>0</v>
      </c>
      <c r="X142" s="247">
        <f>Debug1!Y152-W_Loss_67.5y!Y142</f>
        <v>0</v>
      </c>
      <c r="Y142" s="247">
        <f>Debug1!Z152-W_Loss_67.5y!Z142</f>
        <v>0</v>
      </c>
      <c r="Z142" s="247">
        <f>Debug1!AA152-W_Loss_67.5y!AA142</f>
        <v>0</v>
      </c>
      <c r="AA142" s="247">
        <f>Debug1!AB152-W_Loss_67.5y!AB142</f>
        <v>0</v>
      </c>
      <c r="AB142" s="247">
        <f>Debug1!AC152-W_Loss_67.5y!AC142</f>
        <v>0</v>
      </c>
      <c r="AC142" s="247">
        <f>Debug1!AD152-W_Loss_67.5y!AD142</f>
        <v>0</v>
      </c>
      <c r="AD142" s="247">
        <f>Debug1!AE152-W_Loss_67.5y!AE142</f>
        <v>0</v>
      </c>
      <c r="AE142" s="247">
        <f>Debug1!AF152-W_Loss_67.5y!AF142</f>
        <v>0</v>
      </c>
      <c r="AF142" s="247">
        <f>Debug1!AG152-W_Loss_32.5y!AG142</f>
        <v>0</v>
      </c>
      <c r="AG142" s="247">
        <f>Debug1!AH152-W_Loss_32.5y!AH142</f>
        <v>0</v>
      </c>
      <c r="AH142" s="247">
        <f>Debug1!AI152-W_Loss_32.5y!AI142</f>
        <v>0</v>
      </c>
    </row>
    <row r="143" spans="1:34" x14ac:dyDescent="0.15">
      <c r="A143" s="247">
        <f>Debug1!B153-W_Loss_67.5y!B143</f>
        <v>0</v>
      </c>
      <c r="B143" s="247">
        <f>Debug1!C153-W_Loss_67.5y!C143</f>
        <v>0</v>
      </c>
      <c r="C143" s="247">
        <f>Debug1!D153-W_Loss_67.5y!D143</f>
        <v>0</v>
      </c>
      <c r="D143" s="247">
        <f>Debug1!E153-W_Loss_67.5y!E143</f>
        <v>0</v>
      </c>
      <c r="E143" s="247">
        <f>Debug1!F153-W_Loss_67.5y!F143</f>
        <v>0</v>
      </c>
      <c r="F143" s="247">
        <f>Debug1!G153-W_Loss_67.5y!G143</f>
        <v>0</v>
      </c>
      <c r="G143" s="247">
        <f>Debug1!H153-W_Loss_67.5y!H143</f>
        <v>0</v>
      </c>
      <c r="H143" s="247">
        <f>Debug1!I153-W_Loss_67.5y!I143</f>
        <v>0</v>
      </c>
      <c r="I143" s="247">
        <f>Debug1!J153-W_Loss_67.5y!J143</f>
        <v>0</v>
      </c>
      <c r="J143" s="247">
        <f>Debug1!K153-W_Loss_67.5y!K143</f>
        <v>0</v>
      </c>
      <c r="K143" s="247">
        <f>Debug1!L153-W_Loss_67.5y!L143</f>
        <v>0</v>
      </c>
      <c r="L143" s="247">
        <f>Debug1!M153-W_Loss_67.5y!M143</f>
        <v>0</v>
      </c>
      <c r="M143" s="247">
        <f>Debug1!N153-W_Loss_67.5y!N143</f>
        <v>0</v>
      </c>
      <c r="N143" s="247">
        <f>Debug1!O153-W_Loss_67.5y!O143</f>
        <v>0</v>
      </c>
      <c r="O143" s="247">
        <f>Debug1!P153-W_Loss_67.5y!P143</f>
        <v>0</v>
      </c>
      <c r="P143" s="247">
        <f>Debug1!Q153-W_Loss_67.5y!Q143</f>
        <v>0</v>
      </c>
      <c r="Q143" s="247">
        <f>Debug1!R153-W_Loss_67.5y!R143</f>
        <v>0</v>
      </c>
      <c r="R143" s="247">
        <f>Debug1!S153-W_Loss_67.5y!S143</f>
        <v>0</v>
      </c>
      <c r="S143" s="247">
        <f>Debug1!T153-W_Loss_67.5y!T143</f>
        <v>0</v>
      </c>
      <c r="T143" s="247">
        <f>Debug1!U153-W_Loss_67.5y!U143</f>
        <v>0</v>
      </c>
      <c r="U143" s="247">
        <f>Debug1!V153-W_Loss_67.5y!V143</f>
        <v>0</v>
      </c>
      <c r="V143" s="247">
        <f>Debug1!W153-W_Loss_67.5y!W143</f>
        <v>0</v>
      </c>
      <c r="W143" s="247">
        <f>Debug1!X153-W_Loss_67.5y!X143</f>
        <v>0</v>
      </c>
      <c r="X143" s="247">
        <f>Debug1!Y153-W_Loss_67.5y!Y143</f>
        <v>0</v>
      </c>
      <c r="Y143" s="247">
        <f>Debug1!Z153-W_Loss_67.5y!Z143</f>
        <v>0</v>
      </c>
      <c r="Z143" s="247">
        <f>Debug1!AA153-W_Loss_67.5y!AA143</f>
        <v>0</v>
      </c>
      <c r="AA143" s="247">
        <f>Debug1!AB153-W_Loss_67.5y!AB143</f>
        <v>0</v>
      </c>
      <c r="AB143" s="247">
        <f>Debug1!AC153-W_Loss_67.5y!AC143</f>
        <v>0</v>
      </c>
      <c r="AC143" s="247">
        <f>Debug1!AD153-W_Loss_67.5y!AD143</f>
        <v>0</v>
      </c>
      <c r="AD143" s="247">
        <f>Debug1!AE153-W_Loss_67.5y!AE143</f>
        <v>0</v>
      </c>
      <c r="AE143" s="247">
        <f>Debug1!AF153-W_Loss_67.5y!AF143</f>
        <v>0</v>
      </c>
      <c r="AF143" s="247">
        <f>Debug1!AG153-W_Loss_32.5y!AG143</f>
        <v>0</v>
      </c>
      <c r="AG143" s="247">
        <f>Debug1!AH153-W_Loss_32.5y!AH143</f>
        <v>0</v>
      </c>
      <c r="AH143" s="247">
        <f>Debug1!AI153-W_Loss_32.5y!AI143</f>
        <v>0</v>
      </c>
    </row>
    <row r="144" spans="1:34" x14ac:dyDescent="0.15">
      <c r="A144" s="247">
        <f>Debug1!B154-W_Loss_67.5y!B144</f>
        <v>0</v>
      </c>
      <c r="B144" s="247">
        <f>Debug1!C154-W_Loss_67.5y!C144</f>
        <v>0</v>
      </c>
      <c r="C144" s="247">
        <f>Debug1!D154-W_Loss_67.5y!D144</f>
        <v>0</v>
      </c>
      <c r="D144" s="247">
        <f>Debug1!E154-W_Loss_67.5y!E144</f>
        <v>0</v>
      </c>
      <c r="E144" s="247">
        <f>Debug1!F154-W_Loss_67.5y!F144</f>
        <v>0</v>
      </c>
      <c r="F144" s="247">
        <f>Debug1!G154-W_Loss_67.5y!G144</f>
        <v>0</v>
      </c>
      <c r="G144" s="247">
        <f>Debug1!H154-W_Loss_67.5y!H144</f>
        <v>0</v>
      </c>
      <c r="H144" s="247">
        <f>Debug1!I154-W_Loss_67.5y!I144</f>
        <v>0</v>
      </c>
      <c r="I144" s="247">
        <f>Debug1!J154-W_Loss_67.5y!J144</f>
        <v>0</v>
      </c>
      <c r="J144" s="247">
        <f>Debug1!K154-W_Loss_67.5y!K144</f>
        <v>0</v>
      </c>
      <c r="K144" s="247">
        <f>Debug1!L154-W_Loss_67.5y!L144</f>
        <v>0</v>
      </c>
      <c r="L144" s="247">
        <f>Debug1!M154-W_Loss_67.5y!M144</f>
        <v>0</v>
      </c>
      <c r="M144" s="247">
        <f>Debug1!N154-W_Loss_67.5y!N144</f>
        <v>0</v>
      </c>
      <c r="N144" s="247">
        <f>Debug1!O154-W_Loss_67.5y!O144</f>
        <v>0</v>
      </c>
      <c r="O144" s="247">
        <f>Debug1!P154-W_Loss_67.5y!P144</f>
        <v>0</v>
      </c>
      <c r="P144" s="247">
        <f>Debug1!Q154-W_Loss_67.5y!Q144</f>
        <v>0</v>
      </c>
      <c r="Q144" s="247">
        <f>Debug1!R154-W_Loss_67.5y!R144</f>
        <v>0</v>
      </c>
      <c r="R144" s="247">
        <f>Debug1!S154-W_Loss_67.5y!S144</f>
        <v>0</v>
      </c>
      <c r="S144" s="247">
        <f>Debug1!T154-W_Loss_67.5y!T144</f>
        <v>0</v>
      </c>
      <c r="T144" s="247">
        <f>Debug1!U154-W_Loss_67.5y!U144</f>
        <v>0</v>
      </c>
      <c r="U144" s="247">
        <f>Debug1!V154-W_Loss_67.5y!V144</f>
        <v>0</v>
      </c>
      <c r="V144" s="247">
        <f>Debug1!W154-W_Loss_67.5y!W144</f>
        <v>0</v>
      </c>
      <c r="W144" s="247">
        <f>Debug1!X154-W_Loss_67.5y!X144</f>
        <v>0</v>
      </c>
      <c r="X144" s="247">
        <f>Debug1!Y154-W_Loss_67.5y!Y144</f>
        <v>0</v>
      </c>
      <c r="Y144" s="247">
        <f>Debug1!Z154-W_Loss_67.5y!Z144</f>
        <v>0</v>
      </c>
      <c r="Z144" s="247">
        <f>Debug1!AA154-W_Loss_67.5y!AA144</f>
        <v>0</v>
      </c>
      <c r="AA144" s="247">
        <f>Debug1!AB154-W_Loss_67.5y!AB144</f>
        <v>0</v>
      </c>
      <c r="AB144" s="247">
        <f>Debug1!AC154-W_Loss_67.5y!AC144</f>
        <v>0</v>
      </c>
      <c r="AC144" s="247">
        <f>Debug1!AD154-W_Loss_67.5y!AD144</f>
        <v>0</v>
      </c>
      <c r="AD144" s="247">
        <f>Debug1!AE154-W_Loss_67.5y!AE144</f>
        <v>0</v>
      </c>
      <c r="AE144" s="247">
        <f>Debug1!AF154-W_Loss_67.5y!AF144</f>
        <v>0</v>
      </c>
      <c r="AF144" s="247">
        <f>Debug1!AG154-W_Loss_32.5y!AG144</f>
        <v>0</v>
      </c>
      <c r="AG144" s="247">
        <f>Debug1!AH154-W_Loss_32.5y!AH144</f>
        <v>0</v>
      </c>
      <c r="AH144" s="247">
        <f>Debug1!AI154-W_Loss_32.5y!AI144</f>
        <v>0</v>
      </c>
    </row>
    <row r="145" spans="1:34" x14ac:dyDescent="0.15">
      <c r="A145" s="247">
        <f>Debug1!B155-W_Loss_67.5y!B145</f>
        <v>0</v>
      </c>
      <c r="B145" s="247">
        <f>Debug1!C155-W_Loss_67.5y!C145</f>
        <v>0</v>
      </c>
      <c r="C145" s="247">
        <f>Debug1!D155-W_Loss_67.5y!D145</f>
        <v>0</v>
      </c>
      <c r="D145" s="247">
        <f>Debug1!E155-W_Loss_67.5y!E145</f>
        <v>0</v>
      </c>
      <c r="E145" s="247">
        <f>Debug1!F155-W_Loss_67.5y!F145</f>
        <v>0</v>
      </c>
      <c r="F145" s="247">
        <f>Debug1!G155-W_Loss_67.5y!G145</f>
        <v>0</v>
      </c>
      <c r="G145" s="247">
        <f>Debug1!H155-W_Loss_67.5y!H145</f>
        <v>0</v>
      </c>
      <c r="H145" s="247">
        <f>Debug1!I155-W_Loss_67.5y!I145</f>
        <v>0</v>
      </c>
      <c r="I145" s="247">
        <f>Debug1!J155-W_Loss_67.5y!J145</f>
        <v>0</v>
      </c>
      <c r="J145" s="247">
        <f>Debug1!K155-W_Loss_67.5y!K145</f>
        <v>0</v>
      </c>
      <c r="K145" s="247">
        <f>Debug1!L155-W_Loss_67.5y!L145</f>
        <v>0</v>
      </c>
      <c r="L145" s="247">
        <f>Debug1!M155-W_Loss_67.5y!M145</f>
        <v>0</v>
      </c>
      <c r="M145" s="247">
        <f>Debug1!N155-W_Loss_67.5y!N145</f>
        <v>0</v>
      </c>
      <c r="N145" s="247">
        <f>Debug1!O155-W_Loss_67.5y!O145</f>
        <v>0</v>
      </c>
      <c r="O145" s="247">
        <f>Debug1!P155-W_Loss_67.5y!P145</f>
        <v>0</v>
      </c>
      <c r="P145" s="247">
        <f>Debug1!Q155-W_Loss_67.5y!Q145</f>
        <v>0</v>
      </c>
      <c r="Q145" s="247">
        <f>Debug1!R155-W_Loss_67.5y!R145</f>
        <v>0</v>
      </c>
      <c r="R145" s="247">
        <f>Debug1!S155-W_Loss_67.5y!S145</f>
        <v>0</v>
      </c>
      <c r="S145" s="247">
        <f>Debug1!T155-W_Loss_67.5y!T145</f>
        <v>0</v>
      </c>
      <c r="T145" s="247">
        <f>Debug1!U155-W_Loss_67.5y!U145</f>
        <v>0</v>
      </c>
      <c r="U145" s="247">
        <f>Debug1!V155-W_Loss_67.5y!V145</f>
        <v>0</v>
      </c>
      <c r="V145" s="247">
        <f>Debug1!W155-W_Loss_67.5y!W145</f>
        <v>0</v>
      </c>
      <c r="W145" s="247">
        <f>Debug1!X155-W_Loss_67.5y!X145</f>
        <v>0</v>
      </c>
      <c r="X145" s="247">
        <f>Debug1!Y155-W_Loss_67.5y!Y145</f>
        <v>0</v>
      </c>
      <c r="Y145" s="247">
        <f>Debug1!Z155-W_Loss_67.5y!Z145</f>
        <v>0</v>
      </c>
      <c r="Z145" s="247">
        <f>Debug1!AA155-W_Loss_67.5y!AA145</f>
        <v>0</v>
      </c>
      <c r="AA145" s="247">
        <f>Debug1!AB155-W_Loss_67.5y!AB145</f>
        <v>0</v>
      </c>
      <c r="AB145" s="247">
        <f>Debug1!AC155-W_Loss_67.5y!AC145</f>
        <v>0</v>
      </c>
      <c r="AC145" s="247">
        <f>Debug1!AD155-W_Loss_67.5y!AD145</f>
        <v>0</v>
      </c>
      <c r="AD145" s="247">
        <f>Debug1!AE155-W_Loss_67.5y!AE145</f>
        <v>0</v>
      </c>
      <c r="AE145" s="247">
        <f>Debug1!AF155-W_Loss_67.5y!AF145</f>
        <v>0</v>
      </c>
      <c r="AF145" s="247">
        <f>Debug1!AG155-W_Loss_32.5y!AG145</f>
        <v>0</v>
      </c>
      <c r="AG145" s="247">
        <f>Debug1!AH155-W_Loss_32.5y!AH145</f>
        <v>0</v>
      </c>
      <c r="AH145" s="247">
        <f>Debug1!AI155-W_Loss_32.5y!AI145</f>
        <v>0</v>
      </c>
    </row>
    <row r="146" spans="1:34" x14ac:dyDescent="0.15">
      <c r="A146" s="247">
        <f>Debug1!B156-W_Loss_67.5y!B146</f>
        <v>0</v>
      </c>
      <c r="B146" s="247">
        <f>Debug1!C156-W_Loss_67.5y!C146</f>
        <v>0</v>
      </c>
      <c r="C146" s="247">
        <f>Debug1!D156-W_Loss_67.5y!D146</f>
        <v>0</v>
      </c>
      <c r="D146" s="247">
        <f>Debug1!E156-W_Loss_67.5y!E146</f>
        <v>0</v>
      </c>
      <c r="E146" s="247">
        <f>Debug1!F156-W_Loss_67.5y!F146</f>
        <v>0</v>
      </c>
      <c r="F146" s="247">
        <f>Debug1!G156-W_Loss_67.5y!G146</f>
        <v>0</v>
      </c>
      <c r="G146" s="247">
        <f>Debug1!H156-W_Loss_67.5y!H146</f>
        <v>0</v>
      </c>
      <c r="H146" s="247">
        <f>Debug1!I156-W_Loss_67.5y!I146</f>
        <v>0</v>
      </c>
      <c r="I146" s="247">
        <f>Debug1!J156-W_Loss_67.5y!J146</f>
        <v>0</v>
      </c>
      <c r="J146" s="247">
        <f>Debug1!K156-W_Loss_67.5y!K146</f>
        <v>0</v>
      </c>
      <c r="K146" s="247">
        <f>Debug1!L156-W_Loss_67.5y!L146</f>
        <v>0</v>
      </c>
      <c r="L146" s="247">
        <f>Debug1!M156-W_Loss_67.5y!M146</f>
        <v>0</v>
      </c>
      <c r="M146" s="247">
        <f>Debug1!N156-W_Loss_67.5y!N146</f>
        <v>0</v>
      </c>
      <c r="N146" s="247">
        <f>Debug1!O156-W_Loss_67.5y!O146</f>
        <v>0</v>
      </c>
      <c r="O146" s="247">
        <f>Debug1!P156-W_Loss_67.5y!P146</f>
        <v>0</v>
      </c>
      <c r="P146" s="247">
        <f>Debug1!Q156-W_Loss_67.5y!Q146</f>
        <v>0</v>
      </c>
      <c r="Q146" s="247">
        <f>Debug1!R156-W_Loss_67.5y!R146</f>
        <v>0</v>
      </c>
      <c r="R146" s="247">
        <f>Debug1!S156-W_Loss_67.5y!S146</f>
        <v>0</v>
      </c>
      <c r="S146" s="247">
        <f>Debug1!T156-W_Loss_67.5y!T146</f>
        <v>0</v>
      </c>
      <c r="T146" s="247">
        <f>Debug1!U156-W_Loss_67.5y!U146</f>
        <v>0</v>
      </c>
      <c r="U146" s="247">
        <f>Debug1!V156-W_Loss_67.5y!V146</f>
        <v>0</v>
      </c>
      <c r="V146" s="247">
        <f>Debug1!W156-W_Loss_67.5y!W146</f>
        <v>0</v>
      </c>
      <c r="W146" s="247">
        <f>Debug1!X156-W_Loss_67.5y!X146</f>
        <v>0</v>
      </c>
      <c r="X146" s="247">
        <f>Debug1!Y156-W_Loss_67.5y!Y146</f>
        <v>0</v>
      </c>
      <c r="Y146" s="247">
        <f>Debug1!Z156-W_Loss_67.5y!Z146</f>
        <v>0</v>
      </c>
      <c r="Z146" s="247">
        <f>Debug1!AA156-W_Loss_67.5y!AA146</f>
        <v>0</v>
      </c>
      <c r="AA146" s="247">
        <f>Debug1!AB156-W_Loss_67.5y!AB146</f>
        <v>0</v>
      </c>
      <c r="AB146" s="247">
        <f>Debug1!AC156-W_Loss_67.5y!AC146</f>
        <v>0</v>
      </c>
      <c r="AC146" s="247">
        <f>Debug1!AD156-W_Loss_67.5y!AD146</f>
        <v>0</v>
      </c>
      <c r="AD146" s="247">
        <f>Debug1!AE156-W_Loss_67.5y!AE146</f>
        <v>0</v>
      </c>
      <c r="AE146" s="247">
        <f>Debug1!AF156-W_Loss_67.5y!AF146</f>
        <v>0</v>
      </c>
      <c r="AF146" s="247">
        <f>Debug1!AG156-W_Loss_32.5y!AG146</f>
        <v>0</v>
      </c>
      <c r="AG146" s="247">
        <f>Debug1!AH156-W_Loss_32.5y!AH146</f>
        <v>0</v>
      </c>
      <c r="AH146" s="247">
        <f>Debug1!AI156-W_Loss_32.5y!AI146</f>
        <v>0</v>
      </c>
    </row>
    <row r="147" spans="1:34" x14ac:dyDescent="0.15">
      <c r="A147" s="247">
        <f>Debug1!B157-W_Loss_67.5y!B147</f>
        <v>0</v>
      </c>
      <c r="B147" s="247">
        <f>Debug1!C157-W_Loss_67.5y!C147</f>
        <v>0</v>
      </c>
      <c r="C147" s="247">
        <f>Debug1!D157-W_Loss_67.5y!D147</f>
        <v>0</v>
      </c>
      <c r="D147" s="247">
        <f>Debug1!E157-W_Loss_67.5y!E147</f>
        <v>0</v>
      </c>
      <c r="E147" s="247">
        <f>Debug1!F157-W_Loss_67.5y!F147</f>
        <v>0</v>
      </c>
      <c r="F147" s="247">
        <f>Debug1!G157-W_Loss_67.5y!G147</f>
        <v>0</v>
      </c>
      <c r="G147" s="247">
        <f>Debug1!H157-W_Loss_67.5y!H147</f>
        <v>0</v>
      </c>
      <c r="H147" s="247">
        <f>Debug1!I157-W_Loss_67.5y!I147</f>
        <v>0</v>
      </c>
      <c r="I147" s="247">
        <f>Debug1!J157-W_Loss_67.5y!J147</f>
        <v>0</v>
      </c>
      <c r="J147" s="247">
        <f>Debug1!K157-W_Loss_67.5y!K147</f>
        <v>0</v>
      </c>
      <c r="K147" s="247">
        <f>Debug1!L157-W_Loss_67.5y!L147</f>
        <v>0</v>
      </c>
      <c r="L147" s="247">
        <f>Debug1!M157-W_Loss_67.5y!M147</f>
        <v>0</v>
      </c>
      <c r="M147" s="247">
        <f>Debug1!N157-W_Loss_67.5y!N147</f>
        <v>0</v>
      </c>
      <c r="N147" s="247">
        <f>Debug1!O157-W_Loss_67.5y!O147</f>
        <v>0</v>
      </c>
      <c r="O147" s="247">
        <f>Debug1!P157-W_Loss_67.5y!P147</f>
        <v>0</v>
      </c>
      <c r="P147" s="247">
        <f>Debug1!Q157-W_Loss_67.5y!Q147</f>
        <v>0</v>
      </c>
      <c r="Q147" s="247">
        <f>Debug1!R157-W_Loss_67.5y!R147</f>
        <v>0</v>
      </c>
      <c r="R147" s="247">
        <f>Debug1!S157-W_Loss_67.5y!S147</f>
        <v>0</v>
      </c>
      <c r="S147" s="247">
        <f>Debug1!T157-W_Loss_67.5y!T147</f>
        <v>0</v>
      </c>
      <c r="T147" s="247">
        <f>Debug1!U157-W_Loss_67.5y!U147</f>
        <v>0</v>
      </c>
      <c r="U147" s="247">
        <f>Debug1!V157-W_Loss_67.5y!V147</f>
        <v>0</v>
      </c>
      <c r="V147" s="247">
        <f>Debug1!W157-W_Loss_67.5y!W147</f>
        <v>0</v>
      </c>
      <c r="W147" s="247">
        <f>Debug1!X157-W_Loss_67.5y!X147</f>
        <v>0</v>
      </c>
      <c r="X147" s="247">
        <f>Debug1!Y157-W_Loss_67.5y!Y147</f>
        <v>0</v>
      </c>
      <c r="Y147" s="247">
        <f>Debug1!Z157-W_Loss_67.5y!Z147</f>
        <v>0</v>
      </c>
      <c r="Z147" s="247">
        <f>Debug1!AA157-W_Loss_67.5y!AA147</f>
        <v>0</v>
      </c>
      <c r="AA147" s="247">
        <f>Debug1!AB157-W_Loss_67.5y!AB147</f>
        <v>0</v>
      </c>
      <c r="AB147" s="247">
        <f>Debug1!AC157-W_Loss_67.5y!AC147</f>
        <v>0</v>
      </c>
      <c r="AC147" s="247">
        <f>Debug1!AD157-W_Loss_67.5y!AD147</f>
        <v>0</v>
      </c>
      <c r="AD147" s="247">
        <f>Debug1!AE157-W_Loss_67.5y!AE147</f>
        <v>0</v>
      </c>
      <c r="AE147" s="247">
        <f>Debug1!AF157-W_Loss_67.5y!AF147</f>
        <v>0</v>
      </c>
      <c r="AF147" s="247">
        <f>Debug1!AG157-W_Loss_32.5y!AG147</f>
        <v>0</v>
      </c>
      <c r="AG147" s="247">
        <f>Debug1!AH157-W_Loss_32.5y!AH147</f>
        <v>0</v>
      </c>
      <c r="AH147" s="247">
        <f>Debug1!AI157-W_Loss_32.5y!AI147</f>
        <v>0</v>
      </c>
    </row>
    <row r="148" spans="1:34" x14ac:dyDescent="0.15">
      <c r="A148" s="247">
        <f>Debug1!B158-W_Loss_67.5y!B148</f>
        <v>0</v>
      </c>
      <c r="B148" s="247">
        <f>Debug1!C158-W_Loss_67.5y!C148</f>
        <v>0</v>
      </c>
      <c r="C148" s="247">
        <f>Debug1!D158-W_Loss_67.5y!D148</f>
        <v>0</v>
      </c>
      <c r="D148" s="247">
        <f>Debug1!E158-W_Loss_67.5y!E148</f>
        <v>0</v>
      </c>
      <c r="E148" s="247">
        <f>Debug1!F158-W_Loss_67.5y!F148</f>
        <v>0</v>
      </c>
      <c r="F148" s="247">
        <f>Debug1!G158-W_Loss_67.5y!G148</f>
        <v>0</v>
      </c>
      <c r="G148" s="247">
        <f>Debug1!H158-W_Loss_67.5y!H148</f>
        <v>0</v>
      </c>
      <c r="H148" s="247">
        <f>Debug1!I158-W_Loss_67.5y!I148</f>
        <v>0</v>
      </c>
      <c r="I148" s="247">
        <f>Debug1!J158-W_Loss_67.5y!J148</f>
        <v>0</v>
      </c>
      <c r="J148" s="247">
        <f>Debug1!K158-W_Loss_67.5y!K148</f>
        <v>0</v>
      </c>
      <c r="K148" s="247">
        <f>Debug1!L158-W_Loss_67.5y!L148</f>
        <v>0</v>
      </c>
      <c r="L148" s="247">
        <f>Debug1!M158-W_Loss_67.5y!M148</f>
        <v>0</v>
      </c>
      <c r="M148" s="247">
        <f>Debug1!N158-W_Loss_67.5y!N148</f>
        <v>0</v>
      </c>
      <c r="N148" s="247">
        <f>Debug1!O158-W_Loss_67.5y!O148</f>
        <v>0</v>
      </c>
      <c r="O148" s="247">
        <f>Debug1!P158-W_Loss_67.5y!P148</f>
        <v>0</v>
      </c>
      <c r="P148" s="247">
        <f>Debug1!Q158-W_Loss_67.5y!Q148</f>
        <v>0</v>
      </c>
      <c r="Q148" s="247">
        <f>Debug1!R158-W_Loss_67.5y!R148</f>
        <v>0</v>
      </c>
      <c r="R148" s="247">
        <f>Debug1!S158-W_Loss_67.5y!S148</f>
        <v>0</v>
      </c>
      <c r="S148" s="247">
        <f>Debug1!T158-W_Loss_67.5y!T148</f>
        <v>0</v>
      </c>
      <c r="T148" s="247">
        <f>Debug1!U158-W_Loss_67.5y!U148</f>
        <v>0</v>
      </c>
      <c r="U148" s="247">
        <f>Debug1!V158-W_Loss_67.5y!V148</f>
        <v>0</v>
      </c>
      <c r="V148" s="247">
        <f>Debug1!W158-W_Loss_67.5y!W148</f>
        <v>0</v>
      </c>
      <c r="W148" s="247">
        <f>Debug1!X158-W_Loss_67.5y!X148</f>
        <v>0</v>
      </c>
      <c r="X148" s="247">
        <f>Debug1!Y158-W_Loss_67.5y!Y148</f>
        <v>0</v>
      </c>
      <c r="Y148" s="247">
        <f>Debug1!Z158-W_Loss_67.5y!Z148</f>
        <v>0</v>
      </c>
      <c r="Z148" s="247">
        <f>Debug1!AA158-W_Loss_67.5y!AA148</f>
        <v>0</v>
      </c>
      <c r="AA148" s="247">
        <f>Debug1!AB158-W_Loss_67.5y!AB148</f>
        <v>0</v>
      </c>
      <c r="AB148" s="247">
        <f>Debug1!AC158-W_Loss_67.5y!AC148</f>
        <v>0</v>
      </c>
      <c r="AC148" s="247">
        <f>Debug1!AD158-W_Loss_67.5y!AD148</f>
        <v>0</v>
      </c>
      <c r="AD148" s="247">
        <f>Debug1!AE158-W_Loss_67.5y!AE148</f>
        <v>0</v>
      </c>
      <c r="AE148" s="247">
        <f>Debug1!AF158-W_Loss_67.5y!AF148</f>
        <v>0</v>
      </c>
      <c r="AF148" s="247">
        <f>Debug1!AG158-W_Loss_32.5y!AG148</f>
        <v>0</v>
      </c>
      <c r="AG148" s="247">
        <f>Debug1!AH158-W_Loss_32.5y!AH148</f>
        <v>0</v>
      </c>
      <c r="AH148" s="247">
        <f>Debug1!AI158-W_Loss_32.5y!AI148</f>
        <v>0</v>
      </c>
    </row>
    <row r="149" spans="1:34" x14ac:dyDescent="0.15">
      <c r="A149" s="247">
        <f>Debug1!B159-W_Loss_67.5y!B149</f>
        <v>0</v>
      </c>
      <c r="B149" s="247">
        <f>Debug1!C159-W_Loss_67.5y!C149</f>
        <v>0</v>
      </c>
      <c r="C149" s="247">
        <f>Debug1!D159-W_Loss_67.5y!D149</f>
        <v>0</v>
      </c>
      <c r="D149" s="247">
        <f>Debug1!E159-W_Loss_67.5y!E149</f>
        <v>0</v>
      </c>
      <c r="E149" s="247">
        <f>Debug1!F159-W_Loss_67.5y!F149</f>
        <v>0</v>
      </c>
      <c r="F149" s="247">
        <f>Debug1!G159-W_Loss_67.5y!G149</f>
        <v>0</v>
      </c>
      <c r="G149" s="247">
        <f>Debug1!H159-W_Loss_67.5y!H149</f>
        <v>0</v>
      </c>
      <c r="H149" s="247">
        <f>Debug1!I159-W_Loss_67.5y!I149</f>
        <v>0</v>
      </c>
      <c r="I149" s="247">
        <f>Debug1!J159-W_Loss_67.5y!J149</f>
        <v>0</v>
      </c>
      <c r="J149" s="247">
        <f>Debug1!K159-W_Loss_67.5y!K149</f>
        <v>0</v>
      </c>
      <c r="K149" s="247">
        <f>Debug1!L159-W_Loss_67.5y!L149</f>
        <v>0</v>
      </c>
      <c r="L149" s="247">
        <f>Debug1!M159-W_Loss_67.5y!M149</f>
        <v>0</v>
      </c>
      <c r="M149" s="247">
        <f>Debug1!N159-W_Loss_67.5y!N149</f>
        <v>0</v>
      </c>
      <c r="N149" s="247">
        <f>Debug1!O159-W_Loss_67.5y!O149</f>
        <v>0</v>
      </c>
      <c r="O149" s="247">
        <f>Debug1!P159-W_Loss_67.5y!P149</f>
        <v>0</v>
      </c>
      <c r="P149" s="247">
        <f>Debug1!Q159-W_Loss_67.5y!Q149</f>
        <v>0</v>
      </c>
      <c r="Q149" s="247">
        <f>Debug1!R159-W_Loss_67.5y!R149</f>
        <v>0</v>
      </c>
      <c r="R149" s="247">
        <f>Debug1!S159-W_Loss_67.5y!S149</f>
        <v>0</v>
      </c>
      <c r="S149" s="247">
        <f>Debug1!T159-W_Loss_67.5y!T149</f>
        <v>0</v>
      </c>
      <c r="T149" s="247">
        <f>Debug1!U159-W_Loss_67.5y!U149</f>
        <v>0</v>
      </c>
      <c r="U149" s="247">
        <f>Debug1!V159-W_Loss_67.5y!V149</f>
        <v>0</v>
      </c>
      <c r="V149" s="247">
        <f>Debug1!W159-W_Loss_67.5y!W149</f>
        <v>0</v>
      </c>
      <c r="W149" s="247">
        <f>Debug1!X159-W_Loss_67.5y!X149</f>
        <v>0</v>
      </c>
      <c r="X149" s="247">
        <f>Debug1!Y159-W_Loss_67.5y!Y149</f>
        <v>0</v>
      </c>
      <c r="Y149" s="247">
        <f>Debug1!Z159-W_Loss_67.5y!Z149</f>
        <v>0</v>
      </c>
      <c r="Z149" s="247">
        <f>Debug1!AA159-W_Loss_67.5y!AA149</f>
        <v>0</v>
      </c>
      <c r="AA149" s="247">
        <f>Debug1!AB159-W_Loss_67.5y!AB149</f>
        <v>0</v>
      </c>
      <c r="AB149" s="247">
        <f>Debug1!AC159-W_Loss_67.5y!AC149</f>
        <v>0</v>
      </c>
      <c r="AC149" s="247">
        <f>Debug1!AD159-W_Loss_67.5y!AD149</f>
        <v>0</v>
      </c>
      <c r="AD149" s="247">
        <f>Debug1!AE159-W_Loss_67.5y!AE149</f>
        <v>0</v>
      </c>
      <c r="AE149" s="247">
        <f>Debug1!AF159-W_Loss_67.5y!AF149</f>
        <v>0</v>
      </c>
      <c r="AF149" s="247">
        <f>Debug1!AG159-W_Loss_32.5y!AG149</f>
        <v>0</v>
      </c>
      <c r="AG149" s="247">
        <f>Debug1!AH159-W_Loss_32.5y!AH149</f>
        <v>0</v>
      </c>
      <c r="AH149" s="247">
        <f>Debug1!AI159-W_Loss_32.5y!AI149</f>
        <v>0</v>
      </c>
    </row>
    <row r="150" spans="1:34" x14ac:dyDescent="0.15">
      <c r="A150" s="247">
        <f>Debug1!B160-W_Loss_67.5y!B150</f>
        <v>0</v>
      </c>
      <c r="B150" s="247">
        <f>Debug1!C160-W_Loss_67.5y!C150</f>
        <v>0</v>
      </c>
      <c r="C150" s="247">
        <f>Debug1!D160-W_Loss_67.5y!D150</f>
        <v>0</v>
      </c>
      <c r="D150" s="247">
        <f>Debug1!E160-W_Loss_67.5y!E150</f>
        <v>0</v>
      </c>
      <c r="E150" s="247">
        <f>Debug1!F160-W_Loss_67.5y!F150</f>
        <v>0</v>
      </c>
      <c r="F150" s="247">
        <f>Debug1!G160-W_Loss_67.5y!G150</f>
        <v>0</v>
      </c>
      <c r="G150" s="247">
        <f>Debug1!H160-W_Loss_67.5y!H150</f>
        <v>0</v>
      </c>
      <c r="H150" s="247">
        <f>Debug1!I160-W_Loss_67.5y!I150</f>
        <v>0</v>
      </c>
      <c r="I150" s="247">
        <f>Debug1!J160-W_Loss_67.5y!J150</f>
        <v>0</v>
      </c>
      <c r="J150" s="247">
        <f>Debug1!K160-W_Loss_67.5y!K150</f>
        <v>0</v>
      </c>
      <c r="K150" s="247">
        <f>Debug1!L160-W_Loss_67.5y!L150</f>
        <v>0</v>
      </c>
      <c r="L150" s="247">
        <f>Debug1!M160-W_Loss_67.5y!M150</f>
        <v>0</v>
      </c>
      <c r="M150" s="247">
        <f>Debug1!N160-W_Loss_67.5y!N150</f>
        <v>0</v>
      </c>
      <c r="N150" s="247">
        <f>Debug1!O160-W_Loss_67.5y!O150</f>
        <v>0</v>
      </c>
      <c r="O150" s="247">
        <f>Debug1!P160-W_Loss_67.5y!P150</f>
        <v>0</v>
      </c>
      <c r="P150" s="247">
        <f>Debug1!Q160-W_Loss_67.5y!Q150</f>
        <v>0</v>
      </c>
      <c r="Q150" s="247">
        <f>Debug1!R160-W_Loss_67.5y!R150</f>
        <v>0</v>
      </c>
      <c r="R150" s="247">
        <f>Debug1!S160-W_Loss_67.5y!S150</f>
        <v>0</v>
      </c>
      <c r="S150" s="247">
        <f>Debug1!T160-W_Loss_67.5y!T150</f>
        <v>0</v>
      </c>
      <c r="T150" s="247">
        <f>Debug1!U160-W_Loss_67.5y!U150</f>
        <v>0</v>
      </c>
      <c r="U150" s="247">
        <f>Debug1!V160-W_Loss_67.5y!V150</f>
        <v>0</v>
      </c>
      <c r="V150" s="247">
        <f>Debug1!W160-W_Loss_67.5y!W150</f>
        <v>0</v>
      </c>
      <c r="W150" s="247">
        <f>Debug1!X160-W_Loss_67.5y!X150</f>
        <v>0</v>
      </c>
      <c r="X150" s="247">
        <f>Debug1!Y160-W_Loss_67.5y!Y150</f>
        <v>0</v>
      </c>
      <c r="Y150" s="247">
        <f>Debug1!Z160-W_Loss_67.5y!Z150</f>
        <v>0</v>
      </c>
      <c r="Z150" s="247">
        <f>Debug1!AA160-W_Loss_67.5y!AA150</f>
        <v>0</v>
      </c>
      <c r="AA150" s="247">
        <f>Debug1!AB160-W_Loss_67.5y!AB150</f>
        <v>0</v>
      </c>
      <c r="AB150" s="247">
        <f>Debug1!AC160-W_Loss_67.5y!AC150</f>
        <v>0</v>
      </c>
      <c r="AC150" s="247">
        <f>Debug1!AD160-W_Loss_67.5y!AD150</f>
        <v>0</v>
      </c>
      <c r="AD150" s="247">
        <f>Debug1!AE160-W_Loss_67.5y!AE150</f>
        <v>0</v>
      </c>
      <c r="AE150" s="247">
        <f>Debug1!AF160-W_Loss_67.5y!AF150</f>
        <v>0</v>
      </c>
      <c r="AF150" s="247">
        <f>Debug1!AG160-W_Loss_32.5y!AG150</f>
        <v>0</v>
      </c>
      <c r="AG150" s="247">
        <f>Debug1!AH160-W_Loss_32.5y!AH150</f>
        <v>0</v>
      </c>
      <c r="AH150" s="247">
        <f>Debug1!AI160-W_Loss_32.5y!AI150</f>
        <v>0</v>
      </c>
    </row>
    <row r="151" spans="1:34" x14ac:dyDescent="0.15">
      <c r="A151" s="247">
        <f>Debug1!B161-W_Loss_67.5y!B151</f>
        <v>0</v>
      </c>
      <c r="B151" s="247">
        <f>Debug1!C161-W_Loss_67.5y!C151</f>
        <v>0</v>
      </c>
      <c r="C151" s="247">
        <f>Debug1!D161-W_Loss_67.5y!D151</f>
        <v>0</v>
      </c>
      <c r="D151" s="247">
        <f>Debug1!E161-W_Loss_67.5y!E151</f>
        <v>0</v>
      </c>
      <c r="E151" s="247">
        <f>Debug1!F161-W_Loss_67.5y!F151</f>
        <v>0</v>
      </c>
      <c r="F151" s="247">
        <f>Debug1!G161-W_Loss_67.5y!G151</f>
        <v>0</v>
      </c>
      <c r="G151" s="247">
        <f>Debug1!H161-W_Loss_67.5y!H151</f>
        <v>0</v>
      </c>
      <c r="H151" s="247">
        <f>Debug1!I161-W_Loss_67.5y!I151</f>
        <v>0</v>
      </c>
      <c r="I151" s="247">
        <f>Debug1!J161-W_Loss_67.5y!J151</f>
        <v>0</v>
      </c>
      <c r="J151" s="247">
        <f>Debug1!K161-W_Loss_67.5y!K151</f>
        <v>0</v>
      </c>
      <c r="K151" s="247">
        <f>Debug1!L161-W_Loss_67.5y!L151</f>
        <v>0</v>
      </c>
      <c r="L151" s="247">
        <f>Debug1!M161-W_Loss_67.5y!M151</f>
        <v>0</v>
      </c>
      <c r="M151" s="247">
        <f>Debug1!N161-W_Loss_67.5y!N151</f>
        <v>0</v>
      </c>
      <c r="N151" s="247">
        <f>Debug1!O161-W_Loss_67.5y!O151</f>
        <v>0</v>
      </c>
      <c r="O151" s="247">
        <f>Debug1!P161-W_Loss_67.5y!P151</f>
        <v>0</v>
      </c>
      <c r="P151" s="247">
        <f>Debug1!Q161-W_Loss_67.5y!Q151</f>
        <v>0</v>
      </c>
      <c r="Q151" s="247">
        <f>Debug1!R161-W_Loss_67.5y!R151</f>
        <v>0</v>
      </c>
      <c r="R151" s="247">
        <f>Debug1!S161-W_Loss_67.5y!S151</f>
        <v>0</v>
      </c>
      <c r="S151" s="247">
        <f>Debug1!T161-W_Loss_67.5y!T151</f>
        <v>0</v>
      </c>
      <c r="T151" s="247">
        <f>Debug1!U161-W_Loss_67.5y!U151</f>
        <v>0</v>
      </c>
      <c r="U151" s="247">
        <f>Debug1!V161-W_Loss_67.5y!V151</f>
        <v>0</v>
      </c>
      <c r="V151" s="247">
        <f>Debug1!W161-W_Loss_67.5y!W151</f>
        <v>0</v>
      </c>
      <c r="W151" s="247">
        <f>Debug1!X161-W_Loss_67.5y!X151</f>
        <v>0</v>
      </c>
      <c r="X151" s="247">
        <f>Debug1!Y161-W_Loss_67.5y!Y151</f>
        <v>0</v>
      </c>
      <c r="Y151" s="247">
        <f>Debug1!Z161-W_Loss_67.5y!Z151</f>
        <v>0</v>
      </c>
      <c r="Z151" s="247">
        <f>Debug1!AA161-W_Loss_67.5y!AA151</f>
        <v>0</v>
      </c>
      <c r="AA151" s="247">
        <f>Debug1!AB161-W_Loss_67.5y!AB151</f>
        <v>0</v>
      </c>
      <c r="AB151" s="247">
        <f>Debug1!AC161-W_Loss_67.5y!AC151</f>
        <v>0</v>
      </c>
      <c r="AC151" s="247">
        <f>Debug1!AD161-W_Loss_67.5y!AD151</f>
        <v>0</v>
      </c>
      <c r="AD151" s="247">
        <f>Debug1!AE161-W_Loss_67.5y!AE151</f>
        <v>0</v>
      </c>
      <c r="AE151" s="247">
        <f>Debug1!AF161-W_Loss_67.5y!AF151</f>
        <v>0</v>
      </c>
      <c r="AF151" s="247">
        <f>Debug1!AG161-W_Loss_32.5y!AG151</f>
        <v>0</v>
      </c>
      <c r="AG151" s="247">
        <f>Debug1!AH161-W_Loss_32.5y!AH151</f>
        <v>0</v>
      </c>
      <c r="AH151" s="247">
        <f>Debug1!AI161-W_Loss_32.5y!AI151</f>
        <v>0</v>
      </c>
    </row>
    <row r="152" spans="1:34" x14ac:dyDescent="0.15">
      <c r="A152" s="247">
        <f>Debug1!B162-W_Loss_67.5y!B152</f>
        <v>0</v>
      </c>
      <c r="B152" s="247">
        <f>Debug1!C162-W_Loss_67.5y!C152</f>
        <v>0</v>
      </c>
      <c r="C152" s="247">
        <f>Debug1!D162-W_Loss_67.5y!D152</f>
        <v>0</v>
      </c>
      <c r="D152" s="247">
        <f>Debug1!E162-W_Loss_67.5y!E152</f>
        <v>0</v>
      </c>
      <c r="E152" s="247">
        <f>Debug1!F162-W_Loss_67.5y!F152</f>
        <v>0</v>
      </c>
      <c r="F152" s="247">
        <f>Debug1!G162-W_Loss_67.5y!G152</f>
        <v>0</v>
      </c>
      <c r="G152" s="247">
        <f>Debug1!H162-W_Loss_67.5y!H152</f>
        <v>0</v>
      </c>
      <c r="H152" s="247">
        <f>Debug1!I162-W_Loss_67.5y!I152</f>
        <v>0</v>
      </c>
      <c r="I152" s="247">
        <f>Debug1!J162-W_Loss_67.5y!J152</f>
        <v>0</v>
      </c>
      <c r="J152" s="247">
        <f>Debug1!K162-W_Loss_67.5y!K152</f>
        <v>0</v>
      </c>
      <c r="K152" s="247">
        <f>Debug1!L162-W_Loss_67.5y!L152</f>
        <v>0</v>
      </c>
      <c r="L152" s="247">
        <f>Debug1!M162-W_Loss_67.5y!M152</f>
        <v>0</v>
      </c>
      <c r="M152" s="247">
        <f>Debug1!N162-W_Loss_67.5y!N152</f>
        <v>0</v>
      </c>
      <c r="N152" s="247">
        <f>Debug1!O162-W_Loss_67.5y!O152</f>
        <v>0</v>
      </c>
      <c r="O152" s="247">
        <f>Debug1!P162-W_Loss_67.5y!P152</f>
        <v>0</v>
      </c>
      <c r="P152" s="247">
        <f>Debug1!Q162-W_Loss_67.5y!Q152</f>
        <v>0</v>
      </c>
      <c r="Q152" s="247">
        <f>Debug1!R162-W_Loss_67.5y!R152</f>
        <v>0</v>
      </c>
      <c r="R152" s="247">
        <f>Debug1!S162-W_Loss_67.5y!S152</f>
        <v>0</v>
      </c>
      <c r="S152" s="247">
        <f>Debug1!T162-W_Loss_67.5y!T152</f>
        <v>0</v>
      </c>
      <c r="T152" s="247">
        <f>Debug1!U162-W_Loss_67.5y!U152</f>
        <v>0</v>
      </c>
      <c r="U152" s="247">
        <f>Debug1!V162-W_Loss_67.5y!V152</f>
        <v>0</v>
      </c>
      <c r="V152" s="247">
        <f>Debug1!W162-W_Loss_67.5y!W152</f>
        <v>0</v>
      </c>
      <c r="W152" s="247">
        <f>Debug1!X162-W_Loss_67.5y!X152</f>
        <v>0</v>
      </c>
      <c r="X152" s="247">
        <f>Debug1!Y162-W_Loss_67.5y!Y152</f>
        <v>0</v>
      </c>
      <c r="Y152" s="247">
        <f>Debug1!Z162-W_Loss_67.5y!Z152</f>
        <v>0</v>
      </c>
      <c r="Z152" s="247">
        <f>Debug1!AA162-W_Loss_67.5y!AA152</f>
        <v>0</v>
      </c>
      <c r="AA152" s="247">
        <f>Debug1!AB162-W_Loss_67.5y!AB152</f>
        <v>0</v>
      </c>
      <c r="AB152" s="247">
        <f>Debug1!AC162-W_Loss_67.5y!AC152</f>
        <v>0</v>
      </c>
      <c r="AC152" s="247">
        <f>Debug1!AD162-W_Loss_67.5y!AD152</f>
        <v>0</v>
      </c>
      <c r="AD152" s="247">
        <f>Debug1!AE162-W_Loss_67.5y!AE152</f>
        <v>0</v>
      </c>
      <c r="AE152" s="247">
        <f>Debug1!AF162-W_Loss_67.5y!AF152</f>
        <v>0</v>
      </c>
      <c r="AF152" s="247">
        <f>Debug1!AG162-W_Loss_32.5y!AG152</f>
        <v>0</v>
      </c>
      <c r="AG152" s="247">
        <f>Debug1!AH162-W_Loss_32.5y!AH152</f>
        <v>0</v>
      </c>
      <c r="AH152" s="247">
        <f>Debug1!AI162-W_Loss_32.5y!AI152</f>
        <v>0</v>
      </c>
    </row>
    <row r="153" spans="1:34" x14ac:dyDescent="0.15">
      <c r="A153" s="247">
        <f>Debug1!B163-W_Loss_67.5y!B153</f>
        <v>0</v>
      </c>
      <c r="B153" s="247">
        <f>Debug1!C163-W_Loss_67.5y!C153</f>
        <v>0</v>
      </c>
      <c r="C153" s="247">
        <f>Debug1!D163-W_Loss_67.5y!D153</f>
        <v>0</v>
      </c>
      <c r="D153" s="247">
        <f>Debug1!E163-W_Loss_67.5y!E153</f>
        <v>0</v>
      </c>
      <c r="E153" s="247">
        <f>Debug1!F163-W_Loss_67.5y!F153</f>
        <v>0</v>
      </c>
      <c r="F153" s="247">
        <f>Debug1!G163-W_Loss_67.5y!G153</f>
        <v>0</v>
      </c>
      <c r="G153" s="247">
        <f>Debug1!H163-W_Loss_67.5y!H153</f>
        <v>0</v>
      </c>
      <c r="H153" s="247">
        <f>Debug1!I163-W_Loss_67.5y!I153</f>
        <v>0</v>
      </c>
      <c r="I153" s="247">
        <f>Debug1!J163-W_Loss_67.5y!J153</f>
        <v>0</v>
      </c>
      <c r="J153" s="247">
        <f>Debug1!K163-W_Loss_67.5y!K153</f>
        <v>0</v>
      </c>
      <c r="K153" s="247">
        <f>Debug1!L163-W_Loss_67.5y!L153</f>
        <v>0</v>
      </c>
      <c r="L153" s="247">
        <f>Debug1!M163-W_Loss_67.5y!M153</f>
        <v>0</v>
      </c>
      <c r="M153" s="247">
        <f>Debug1!N163-W_Loss_67.5y!N153</f>
        <v>0</v>
      </c>
      <c r="N153" s="247">
        <f>Debug1!O163-W_Loss_67.5y!O153</f>
        <v>0</v>
      </c>
      <c r="O153" s="247">
        <f>Debug1!P163-W_Loss_67.5y!P153</f>
        <v>0</v>
      </c>
      <c r="P153" s="247">
        <f>Debug1!Q163-W_Loss_67.5y!Q153</f>
        <v>0</v>
      </c>
      <c r="Q153" s="247">
        <f>Debug1!R163-W_Loss_67.5y!R153</f>
        <v>0</v>
      </c>
      <c r="R153" s="247">
        <f>Debug1!S163-W_Loss_67.5y!S153</f>
        <v>0</v>
      </c>
      <c r="S153" s="247">
        <f>Debug1!T163-W_Loss_67.5y!T153</f>
        <v>0</v>
      </c>
      <c r="T153" s="247">
        <f>Debug1!U163-W_Loss_67.5y!U153</f>
        <v>0</v>
      </c>
      <c r="U153" s="247">
        <f>Debug1!V163-W_Loss_67.5y!V153</f>
        <v>0</v>
      </c>
      <c r="V153" s="247">
        <f>Debug1!W163-W_Loss_67.5y!W153</f>
        <v>0</v>
      </c>
      <c r="W153" s="247">
        <f>Debug1!X163-W_Loss_67.5y!X153</f>
        <v>0</v>
      </c>
      <c r="X153" s="247">
        <f>Debug1!Y163-W_Loss_67.5y!Y153</f>
        <v>0</v>
      </c>
      <c r="Y153" s="247">
        <f>Debug1!Z163-W_Loss_67.5y!Z153</f>
        <v>0</v>
      </c>
      <c r="Z153" s="247">
        <f>Debug1!AA163-W_Loss_67.5y!AA153</f>
        <v>0</v>
      </c>
      <c r="AA153" s="247">
        <f>Debug1!AB163-W_Loss_67.5y!AB153</f>
        <v>0</v>
      </c>
      <c r="AB153" s="247">
        <f>Debug1!AC163-W_Loss_67.5y!AC153</f>
        <v>0</v>
      </c>
      <c r="AC153" s="247">
        <f>Debug1!AD163-W_Loss_67.5y!AD153</f>
        <v>0</v>
      </c>
      <c r="AD153" s="247">
        <f>Debug1!AE163-W_Loss_67.5y!AE153</f>
        <v>0</v>
      </c>
      <c r="AE153" s="247">
        <f>Debug1!AF163-W_Loss_67.5y!AF153</f>
        <v>0</v>
      </c>
      <c r="AF153" s="247">
        <f>Debug1!AG163-W_Loss_32.5y!AG153</f>
        <v>0</v>
      </c>
      <c r="AG153" s="247">
        <f>Debug1!AH163-W_Loss_32.5y!AH153</f>
        <v>0</v>
      </c>
      <c r="AH153" s="247">
        <f>Debug1!AI163-W_Loss_32.5y!AI153</f>
        <v>0</v>
      </c>
    </row>
    <row r="154" spans="1:34" x14ac:dyDescent="0.15">
      <c r="A154" s="247">
        <f>Debug1!B164-W_Loss_67.5y!B154</f>
        <v>0</v>
      </c>
      <c r="B154" s="247">
        <f>Debug1!C164-W_Loss_67.5y!C154</f>
        <v>0</v>
      </c>
      <c r="C154" s="247">
        <f>Debug1!D164-W_Loss_67.5y!D154</f>
        <v>0</v>
      </c>
      <c r="D154" s="247">
        <f>Debug1!E164-W_Loss_67.5y!E154</f>
        <v>0</v>
      </c>
      <c r="E154" s="247">
        <f>Debug1!F164-W_Loss_67.5y!F154</f>
        <v>0</v>
      </c>
      <c r="F154" s="247">
        <f>Debug1!G164-W_Loss_67.5y!G154</f>
        <v>0</v>
      </c>
      <c r="G154" s="247">
        <f>Debug1!H164-W_Loss_67.5y!H154</f>
        <v>0</v>
      </c>
      <c r="H154" s="247">
        <f>Debug1!I164-W_Loss_67.5y!I154</f>
        <v>0</v>
      </c>
      <c r="I154" s="247">
        <f>Debug1!J164-W_Loss_67.5y!J154</f>
        <v>0</v>
      </c>
      <c r="J154" s="247">
        <f>Debug1!K164-W_Loss_67.5y!K154</f>
        <v>0</v>
      </c>
      <c r="K154" s="247">
        <f>Debug1!L164-W_Loss_67.5y!L154</f>
        <v>0</v>
      </c>
      <c r="L154" s="247">
        <f>Debug1!M164-W_Loss_67.5y!M154</f>
        <v>0</v>
      </c>
      <c r="M154" s="247">
        <f>Debug1!N164-W_Loss_67.5y!N154</f>
        <v>0</v>
      </c>
      <c r="N154" s="247">
        <f>Debug1!O164-W_Loss_67.5y!O154</f>
        <v>0</v>
      </c>
      <c r="O154" s="247">
        <f>Debug1!P164-W_Loss_67.5y!P154</f>
        <v>0</v>
      </c>
      <c r="P154" s="247">
        <f>Debug1!Q164-W_Loss_67.5y!Q154</f>
        <v>0</v>
      </c>
      <c r="Q154" s="247">
        <f>Debug1!R164-W_Loss_67.5y!R154</f>
        <v>0</v>
      </c>
      <c r="R154" s="247">
        <f>Debug1!S164-W_Loss_67.5y!S154</f>
        <v>0</v>
      </c>
      <c r="S154" s="247">
        <f>Debug1!T164-W_Loss_67.5y!T154</f>
        <v>0</v>
      </c>
      <c r="T154" s="247">
        <f>Debug1!U164-W_Loss_67.5y!U154</f>
        <v>0</v>
      </c>
      <c r="U154" s="247">
        <f>Debug1!V164-W_Loss_67.5y!V154</f>
        <v>0</v>
      </c>
      <c r="V154" s="247">
        <f>Debug1!W164-W_Loss_67.5y!W154</f>
        <v>0</v>
      </c>
      <c r="W154" s="247">
        <f>Debug1!X164-W_Loss_67.5y!X154</f>
        <v>0</v>
      </c>
      <c r="X154" s="247">
        <f>Debug1!Y164-W_Loss_67.5y!Y154</f>
        <v>0</v>
      </c>
      <c r="Y154" s="247">
        <f>Debug1!Z164-W_Loss_67.5y!Z154</f>
        <v>0</v>
      </c>
      <c r="Z154" s="247">
        <f>Debug1!AA164-W_Loss_67.5y!AA154</f>
        <v>0</v>
      </c>
      <c r="AA154" s="247">
        <f>Debug1!AB164-W_Loss_67.5y!AB154</f>
        <v>0</v>
      </c>
      <c r="AB154" s="247">
        <f>Debug1!AC164-W_Loss_67.5y!AC154</f>
        <v>0</v>
      </c>
      <c r="AC154" s="247">
        <f>Debug1!AD164-W_Loss_67.5y!AD154</f>
        <v>0</v>
      </c>
      <c r="AD154" s="247">
        <f>Debug1!AE164-W_Loss_67.5y!AE154</f>
        <v>0</v>
      </c>
      <c r="AE154" s="247">
        <f>Debug1!AF164-W_Loss_67.5y!AF154</f>
        <v>0</v>
      </c>
      <c r="AF154" s="247">
        <f>Debug1!AG164-W_Loss_32.5y!AG154</f>
        <v>0</v>
      </c>
      <c r="AG154" s="247">
        <f>Debug1!AH164-W_Loss_32.5y!AH154</f>
        <v>0</v>
      </c>
      <c r="AH154" s="247">
        <f>Debug1!AI164-W_Loss_32.5y!AI154</f>
        <v>0</v>
      </c>
    </row>
    <row r="155" spans="1:34" x14ac:dyDescent="0.15">
      <c r="A155" s="247">
        <f>Debug1!B165-W_Loss_67.5y!B155</f>
        <v>0</v>
      </c>
      <c r="B155" s="247">
        <f>Debug1!C165-W_Loss_67.5y!C155</f>
        <v>0</v>
      </c>
      <c r="C155" s="247">
        <f>Debug1!D165-W_Loss_67.5y!D155</f>
        <v>0</v>
      </c>
      <c r="D155" s="247">
        <f>Debug1!E165-W_Loss_67.5y!E155</f>
        <v>0</v>
      </c>
      <c r="E155" s="247">
        <f>Debug1!F165-W_Loss_67.5y!F155</f>
        <v>0</v>
      </c>
      <c r="F155" s="247">
        <f>Debug1!G165-W_Loss_67.5y!G155</f>
        <v>0</v>
      </c>
      <c r="G155" s="247">
        <f>Debug1!H165-W_Loss_67.5y!H155</f>
        <v>0</v>
      </c>
      <c r="H155" s="247">
        <f>Debug1!I165-W_Loss_67.5y!I155</f>
        <v>0</v>
      </c>
      <c r="I155" s="247">
        <f>Debug1!J165-W_Loss_67.5y!J155</f>
        <v>0</v>
      </c>
      <c r="J155" s="247">
        <f>Debug1!K165-W_Loss_67.5y!K155</f>
        <v>0</v>
      </c>
      <c r="K155" s="247">
        <f>Debug1!L165-W_Loss_67.5y!L155</f>
        <v>0</v>
      </c>
      <c r="L155" s="247">
        <f>Debug1!M165-W_Loss_67.5y!M155</f>
        <v>0</v>
      </c>
      <c r="M155" s="247">
        <f>Debug1!N165-W_Loss_67.5y!N155</f>
        <v>0</v>
      </c>
      <c r="N155" s="247">
        <f>Debug1!O165-W_Loss_67.5y!O155</f>
        <v>0</v>
      </c>
      <c r="O155" s="247">
        <f>Debug1!P165-W_Loss_67.5y!P155</f>
        <v>0</v>
      </c>
      <c r="P155" s="247">
        <f>Debug1!Q165-W_Loss_67.5y!Q155</f>
        <v>0</v>
      </c>
      <c r="Q155" s="247">
        <f>Debug1!R165-W_Loss_67.5y!R155</f>
        <v>0</v>
      </c>
      <c r="R155" s="247">
        <f>Debug1!S165-W_Loss_67.5y!S155</f>
        <v>0</v>
      </c>
      <c r="S155" s="247">
        <f>Debug1!T165-W_Loss_67.5y!T155</f>
        <v>0</v>
      </c>
      <c r="T155" s="247">
        <f>Debug1!U165-W_Loss_67.5y!U155</f>
        <v>0</v>
      </c>
      <c r="U155" s="247">
        <f>Debug1!V165-W_Loss_67.5y!V155</f>
        <v>0</v>
      </c>
      <c r="V155" s="247">
        <f>Debug1!W165-W_Loss_67.5y!W155</f>
        <v>0</v>
      </c>
      <c r="W155" s="247">
        <f>Debug1!X165-W_Loss_67.5y!X155</f>
        <v>0</v>
      </c>
      <c r="X155" s="247">
        <f>Debug1!Y165-W_Loss_67.5y!Y155</f>
        <v>0</v>
      </c>
      <c r="Y155" s="247">
        <f>Debug1!Z165-W_Loss_67.5y!Z155</f>
        <v>0</v>
      </c>
      <c r="Z155" s="247">
        <f>Debug1!AA165-W_Loss_67.5y!AA155</f>
        <v>0</v>
      </c>
      <c r="AA155" s="247">
        <f>Debug1!AB165-W_Loss_67.5y!AB155</f>
        <v>0</v>
      </c>
      <c r="AB155" s="247">
        <f>Debug1!AC165-W_Loss_67.5y!AC155</f>
        <v>0</v>
      </c>
      <c r="AC155" s="247">
        <f>Debug1!AD165-W_Loss_67.5y!AD155</f>
        <v>0</v>
      </c>
      <c r="AD155" s="247">
        <f>Debug1!AE165-W_Loss_67.5y!AE155</f>
        <v>0</v>
      </c>
      <c r="AE155" s="247">
        <f>Debug1!AF165-W_Loss_67.5y!AF155</f>
        <v>0</v>
      </c>
      <c r="AF155" s="247">
        <f>Debug1!AG165-W_Loss_32.5y!AG155</f>
        <v>0</v>
      </c>
      <c r="AG155" s="247">
        <f>Debug1!AH165-W_Loss_32.5y!AH155</f>
        <v>0</v>
      </c>
      <c r="AH155" s="247">
        <f>Debug1!AI165-W_Loss_32.5y!AI155</f>
        <v>0</v>
      </c>
    </row>
    <row r="156" spans="1:34" x14ac:dyDescent="0.15">
      <c r="A156" s="247">
        <f>Debug1!B166-W_Loss_67.5y!B156</f>
        <v>0</v>
      </c>
      <c r="B156" s="247">
        <f>Debug1!C166-W_Loss_67.5y!C156</f>
        <v>0</v>
      </c>
      <c r="C156" s="247">
        <f>Debug1!D166-W_Loss_67.5y!D156</f>
        <v>0</v>
      </c>
      <c r="D156" s="247">
        <f>Debug1!E166-W_Loss_67.5y!E156</f>
        <v>0</v>
      </c>
      <c r="E156" s="247">
        <f>Debug1!F166-W_Loss_67.5y!F156</f>
        <v>0</v>
      </c>
      <c r="F156" s="247">
        <f>Debug1!G166-W_Loss_67.5y!G156</f>
        <v>0</v>
      </c>
      <c r="G156" s="247">
        <f>Debug1!H166-W_Loss_67.5y!H156</f>
        <v>0</v>
      </c>
      <c r="H156" s="247">
        <f>Debug1!I166-W_Loss_67.5y!I156</f>
        <v>0</v>
      </c>
      <c r="I156" s="247">
        <f>Debug1!J166-W_Loss_67.5y!J156</f>
        <v>0</v>
      </c>
      <c r="J156" s="247">
        <f>Debug1!K166-W_Loss_67.5y!K156</f>
        <v>0</v>
      </c>
      <c r="K156" s="247">
        <f>Debug1!L166-W_Loss_67.5y!L156</f>
        <v>0</v>
      </c>
      <c r="L156" s="247">
        <f>Debug1!M166-W_Loss_67.5y!M156</f>
        <v>0</v>
      </c>
      <c r="M156" s="247">
        <f>Debug1!N166-W_Loss_67.5y!N156</f>
        <v>0</v>
      </c>
      <c r="N156" s="247">
        <f>Debug1!O166-W_Loss_67.5y!O156</f>
        <v>0</v>
      </c>
      <c r="O156" s="247">
        <f>Debug1!P166-W_Loss_67.5y!P156</f>
        <v>0</v>
      </c>
      <c r="P156" s="247">
        <f>Debug1!Q166-W_Loss_67.5y!Q156</f>
        <v>0</v>
      </c>
      <c r="Q156" s="247">
        <f>Debug1!R166-W_Loss_67.5y!R156</f>
        <v>0</v>
      </c>
      <c r="R156" s="247">
        <f>Debug1!S166-W_Loss_67.5y!S156</f>
        <v>0</v>
      </c>
      <c r="S156" s="247">
        <f>Debug1!T166-W_Loss_67.5y!T156</f>
        <v>0</v>
      </c>
      <c r="T156" s="247">
        <f>Debug1!U166-W_Loss_67.5y!U156</f>
        <v>0</v>
      </c>
      <c r="U156" s="247">
        <f>Debug1!V166-W_Loss_67.5y!V156</f>
        <v>0</v>
      </c>
      <c r="V156" s="247">
        <f>Debug1!W166-W_Loss_67.5y!W156</f>
        <v>0</v>
      </c>
      <c r="W156" s="247">
        <f>Debug1!X166-W_Loss_67.5y!X156</f>
        <v>0</v>
      </c>
      <c r="X156" s="247">
        <f>Debug1!Y166-W_Loss_67.5y!Y156</f>
        <v>0</v>
      </c>
      <c r="Y156" s="247">
        <f>Debug1!Z166-W_Loss_67.5y!Z156</f>
        <v>0</v>
      </c>
      <c r="Z156" s="247">
        <f>Debug1!AA166-W_Loss_67.5y!AA156</f>
        <v>0</v>
      </c>
      <c r="AA156" s="247">
        <f>Debug1!AB166-W_Loss_67.5y!AB156</f>
        <v>0</v>
      </c>
      <c r="AB156" s="247">
        <f>Debug1!AC166-W_Loss_67.5y!AC156</f>
        <v>0</v>
      </c>
      <c r="AC156" s="247">
        <f>Debug1!AD166-W_Loss_67.5y!AD156</f>
        <v>0</v>
      </c>
      <c r="AD156" s="247">
        <f>Debug1!AE166-W_Loss_67.5y!AE156</f>
        <v>0</v>
      </c>
      <c r="AE156" s="247">
        <f>Debug1!AF166-W_Loss_67.5y!AF156</f>
        <v>0</v>
      </c>
      <c r="AF156" s="247">
        <f>Debug1!AG166-W_Loss_32.5y!AG156</f>
        <v>0</v>
      </c>
      <c r="AG156" s="247">
        <f>Debug1!AH166-W_Loss_32.5y!AH156</f>
        <v>0</v>
      </c>
      <c r="AH156" s="247">
        <f>Debug1!AI166-W_Loss_32.5y!AI156</f>
        <v>0</v>
      </c>
    </row>
    <row r="157" spans="1:34" x14ac:dyDescent="0.15">
      <c r="A157" s="247">
        <f>Debug1!B167-W_Loss_67.5y!B157</f>
        <v>0</v>
      </c>
      <c r="B157" s="247">
        <f>Debug1!C167-W_Loss_67.5y!C157</f>
        <v>0</v>
      </c>
      <c r="C157" s="247">
        <f>Debug1!D167-W_Loss_67.5y!D157</f>
        <v>0</v>
      </c>
      <c r="D157" s="247">
        <f>Debug1!E167-W_Loss_67.5y!E157</f>
        <v>0</v>
      </c>
      <c r="E157" s="247">
        <f>Debug1!F167-W_Loss_67.5y!F157</f>
        <v>0</v>
      </c>
      <c r="F157" s="247">
        <f>Debug1!G167-W_Loss_67.5y!G157</f>
        <v>0</v>
      </c>
      <c r="G157" s="247">
        <f>Debug1!H167-W_Loss_67.5y!H157</f>
        <v>0</v>
      </c>
      <c r="H157" s="247">
        <f>Debug1!I167-W_Loss_67.5y!I157</f>
        <v>0</v>
      </c>
      <c r="I157" s="247">
        <f>Debug1!J167-W_Loss_67.5y!J157</f>
        <v>0</v>
      </c>
      <c r="J157" s="247">
        <f>Debug1!K167-W_Loss_67.5y!K157</f>
        <v>0</v>
      </c>
      <c r="K157" s="247">
        <f>Debug1!L167-W_Loss_67.5y!L157</f>
        <v>0</v>
      </c>
      <c r="L157" s="247">
        <f>Debug1!M167-W_Loss_67.5y!M157</f>
        <v>0</v>
      </c>
      <c r="M157" s="247">
        <f>Debug1!N167-W_Loss_67.5y!N157</f>
        <v>0</v>
      </c>
      <c r="N157" s="247">
        <f>Debug1!O167-W_Loss_67.5y!O157</f>
        <v>0</v>
      </c>
      <c r="O157" s="247">
        <f>Debug1!P167-W_Loss_67.5y!P157</f>
        <v>0</v>
      </c>
      <c r="P157" s="247">
        <f>Debug1!Q167-W_Loss_67.5y!Q157</f>
        <v>0</v>
      </c>
      <c r="Q157" s="247">
        <f>Debug1!R167-W_Loss_67.5y!R157</f>
        <v>0</v>
      </c>
      <c r="R157" s="247">
        <f>Debug1!S167-W_Loss_67.5y!S157</f>
        <v>0</v>
      </c>
      <c r="S157" s="247">
        <f>Debug1!T167-W_Loss_67.5y!T157</f>
        <v>0</v>
      </c>
      <c r="T157" s="247">
        <f>Debug1!U167-W_Loss_67.5y!U157</f>
        <v>0</v>
      </c>
      <c r="U157" s="247">
        <f>Debug1!V167-W_Loss_67.5y!V157</f>
        <v>0</v>
      </c>
      <c r="V157" s="247">
        <f>Debug1!W167-W_Loss_67.5y!W157</f>
        <v>0</v>
      </c>
      <c r="W157" s="247">
        <f>Debug1!X167-W_Loss_67.5y!X157</f>
        <v>0</v>
      </c>
      <c r="X157" s="247">
        <f>Debug1!Y167-W_Loss_67.5y!Y157</f>
        <v>0</v>
      </c>
      <c r="Y157" s="247">
        <f>Debug1!Z167-W_Loss_67.5y!Z157</f>
        <v>0</v>
      </c>
      <c r="Z157" s="247">
        <f>Debug1!AA167-W_Loss_67.5y!AA157</f>
        <v>0</v>
      </c>
      <c r="AA157" s="247">
        <f>Debug1!AB167-W_Loss_67.5y!AB157</f>
        <v>0</v>
      </c>
      <c r="AB157" s="247">
        <f>Debug1!AC167-W_Loss_67.5y!AC157</f>
        <v>0</v>
      </c>
      <c r="AC157" s="247">
        <f>Debug1!AD167-W_Loss_67.5y!AD157</f>
        <v>0</v>
      </c>
      <c r="AD157" s="247">
        <f>Debug1!AE167-W_Loss_67.5y!AE157</f>
        <v>0</v>
      </c>
      <c r="AE157" s="247">
        <f>Debug1!AF167-W_Loss_67.5y!AF157</f>
        <v>0</v>
      </c>
      <c r="AF157" s="247">
        <f>Debug1!AG167-W_Loss_32.5y!AG157</f>
        <v>0</v>
      </c>
      <c r="AG157" s="247">
        <f>Debug1!AH167-W_Loss_32.5y!AH157</f>
        <v>0</v>
      </c>
      <c r="AH157" s="247">
        <f>Debug1!AI167-W_Loss_32.5y!AI157</f>
        <v>0</v>
      </c>
    </row>
    <row r="158" spans="1:34" x14ac:dyDescent="0.15">
      <c r="A158" s="247">
        <f>Debug1!B168-W_Loss_67.5y!B158</f>
        <v>0</v>
      </c>
      <c r="B158" s="247">
        <f>Debug1!C168-W_Loss_67.5y!C158</f>
        <v>0</v>
      </c>
      <c r="C158" s="247">
        <f>Debug1!D168-W_Loss_67.5y!D158</f>
        <v>0</v>
      </c>
      <c r="D158" s="247">
        <f>Debug1!E168-W_Loss_67.5y!E158</f>
        <v>0</v>
      </c>
      <c r="E158" s="247">
        <f>Debug1!F168-W_Loss_67.5y!F158</f>
        <v>0</v>
      </c>
      <c r="F158" s="247">
        <f>Debug1!G168-W_Loss_67.5y!G158</f>
        <v>0</v>
      </c>
      <c r="G158" s="247">
        <f>Debug1!H168-W_Loss_67.5y!H158</f>
        <v>0</v>
      </c>
      <c r="H158" s="247">
        <f>Debug1!I168-W_Loss_67.5y!I158</f>
        <v>0</v>
      </c>
      <c r="I158" s="247">
        <f>Debug1!J168-W_Loss_67.5y!J158</f>
        <v>0</v>
      </c>
      <c r="J158" s="247">
        <f>Debug1!K168-W_Loss_67.5y!K158</f>
        <v>0</v>
      </c>
      <c r="K158" s="247">
        <f>Debug1!L168-W_Loss_67.5y!L158</f>
        <v>0</v>
      </c>
      <c r="L158" s="247">
        <f>Debug1!M168-W_Loss_67.5y!M158</f>
        <v>0</v>
      </c>
      <c r="M158" s="247">
        <f>Debug1!N168-W_Loss_67.5y!N158</f>
        <v>0</v>
      </c>
      <c r="N158" s="247">
        <f>Debug1!O168-W_Loss_67.5y!O158</f>
        <v>0</v>
      </c>
      <c r="O158" s="247">
        <f>Debug1!P168-W_Loss_67.5y!P158</f>
        <v>0</v>
      </c>
      <c r="P158" s="247">
        <f>Debug1!Q168-W_Loss_67.5y!Q158</f>
        <v>0</v>
      </c>
      <c r="Q158" s="247">
        <f>Debug1!R168-W_Loss_67.5y!R158</f>
        <v>0</v>
      </c>
      <c r="R158" s="247">
        <f>Debug1!S168-W_Loss_67.5y!S158</f>
        <v>0</v>
      </c>
      <c r="S158" s="247">
        <f>Debug1!T168-W_Loss_67.5y!T158</f>
        <v>0</v>
      </c>
      <c r="T158" s="247">
        <f>Debug1!U168-W_Loss_67.5y!U158</f>
        <v>0</v>
      </c>
      <c r="U158" s="247">
        <f>Debug1!V168-W_Loss_67.5y!V158</f>
        <v>0</v>
      </c>
      <c r="V158" s="247">
        <f>Debug1!W168-W_Loss_67.5y!W158</f>
        <v>0</v>
      </c>
      <c r="W158" s="247">
        <f>Debug1!X168-W_Loss_67.5y!X158</f>
        <v>0</v>
      </c>
      <c r="X158" s="247">
        <f>Debug1!Y168-W_Loss_67.5y!Y158</f>
        <v>0</v>
      </c>
      <c r="Y158" s="247">
        <f>Debug1!Z168-W_Loss_67.5y!Z158</f>
        <v>0</v>
      </c>
      <c r="Z158" s="247">
        <f>Debug1!AA168-W_Loss_67.5y!AA158</f>
        <v>0</v>
      </c>
      <c r="AA158" s="247">
        <f>Debug1!AB168-W_Loss_67.5y!AB158</f>
        <v>0</v>
      </c>
      <c r="AB158" s="247">
        <f>Debug1!AC168-W_Loss_67.5y!AC158</f>
        <v>0</v>
      </c>
      <c r="AC158" s="247">
        <f>Debug1!AD168-W_Loss_67.5y!AD158</f>
        <v>0</v>
      </c>
      <c r="AD158" s="247">
        <f>Debug1!AE168-W_Loss_67.5y!AE158</f>
        <v>0</v>
      </c>
      <c r="AE158" s="247">
        <f>Debug1!AF168-W_Loss_67.5y!AF158</f>
        <v>0</v>
      </c>
      <c r="AF158" s="247">
        <f>Debug1!AG168-W_Loss_32.5y!AG158</f>
        <v>0</v>
      </c>
      <c r="AG158" s="247">
        <f>Debug1!AH168-W_Loss_32.5y!AH158</f>
        <v>0</v>
      </c>
      <c r="AH158" s="247">
        <f>Debug1!AI168-W_Loss_32.5y!AI158</f>
        <v>0</v>
      </c>
    </row>
    <row r="159" spans="1:34" x14ac:dyDescent="0.15">
      <c r="A159" s="247">
        <f>Debug1!B169-W_Loss_67.5y!B159</f>
        <v>0</v>
      </c>
      <c r="B159" s="247">
        <f>Debug1!C169-W_Loss_67.5y!C159</f>
        <v>0</v>
      </c>
      <c r="C159" s="247">
        <f>Debug1!D169-W_Loss_67.5y!D159</f>
        <v>0</v>
      </c>
      <c r="D159" s="247">
        <f>Debug1!E169-W_Loss_67.5y!E159</f>
        <v>0</v>
      </c>
      <c r="E159" s="247">
        <f>Debug1!F169-W_Loss_67.5y!F159</f>
        <v>0</v>
      </c>
      <c r="F159" s="247">
        <f>Debug1!G169-W_Loss_67.5y!G159</f>
        <v>0</v>
      </c>
      <c r="G159" s="247">
        <f>Debug1!H169-W_Loss_67.5y!H159</f>
        <v>0</v>
      </c>
      <c r="H159" s="247">
        <f>Debug1!I169-W_Loss_67.5y!I159</f>
        <v>0</v>
      </c>
      <c r="I159" s="247">
        <f>Debug1!J169-W_Loss_67.5y!J159</f>
        <v>0</v>
      </c>
      <c r="J159" s="247">
        <f>Debug1!K169-W_Loss_67.5y!K159</f>
        <v>0</v>
      </c>
      <c r="K159" s="247">
        <f>Debug1!L169-W_Loss_67.5y!L159</f>
        <v>0</v>
      </c>
      <c r="L159" s="247">
        <f>Debug1!M169-W_Loss_67.5y!M159</f>
        <v>0</v>
      </c>
      <c r="M159" s="247">
        <f>Debug1!N169-W_Loss_67.5y!N159</f>
        <v>0</v>
      </c>
      <c r="N159" s="247">
        <f>Debug1!O169-W_Loss_67.5y!O159</f>
        <v>0</v>
      </c>
      <c r="O159" s="247">
        <f>Debug1!P169-W_Loss_67.5y!P159</f>
        <v>0</v>
      </c>
      <c r="P159" s="247">
        <f>Debug1!Q169-W_Loss_67.5y!Q159</f>
        <v>0</v>
      </c>
      <c r="Q159" s="247">
        <f>Debug1!R169-W_Loss_67.5y!R159</f>
        <v>0</v>
      </c>
      <c r="R159" s="247">
        <f>Debug1!S169-W_Loss_67.5y!S159</f>
        <v>0</v>
      </c>
      <c r="S159" s="247">
        <f>Debug1!T169-W_Loss_67.5y!T159</f>
        <v>0</v>
      </c>
      <c r="T159" s="247">
        <f>Debug1!U169-W_Loss_67.5y!U159</f>
        <v>0</v>
      </c>
      <c r="U159" s="247">
        <f>Debug1!V169-W_Loss_67.5y!V159</f>
        <v>0</v>
      </c>
      <c r="V159" s="247">
        <f>Debug1!W169-W_Loss_67.5y!W159</f>
        <v>0</v>
      </c>
      <c r="W159" s="247">
        <f>Debug1!X169-W_Loss_67.5y!X159</f>
        <v>0</v>
      </c>
      <c r="X159" s="247">
        <f>Debug1!Y169-W_Loss_67.5y!Y159</f>
        <v>0</v>
      </c>
      <c r="Y159" s="247">
        <f>Debug1!Z169-W_Loss_67.5y!Z159</f>
        <v>0</v>
      </c>
      <c r="Z159" s="247">
        <f>Debug1!AA169-W_Loss_67.5y!AA159</f>
        <v>0</v>
      </c>
      <c r="AA159" s="247">
        <f>Debug1!AB169-W_Loss_67.5y!AB159</f>
        <v>0</v>
      </c>
      <c r="AB159" s="247">
        <f>Debug1!AC169-W_Loss_67.5y!AC159</f>
        <v>0</v>
      </c>
      <c r="AC159" s="247">
        <f>Debug1!AD169-W_Loss_67.5y!AD159</f>
        <v>0</v>
      </c>
      <c r="AD159" s="247">
        <f>Debug1!AE169-W_Loss_67.5y!AE159</f>
        <v>0</v>
      </c>
      <c r="AE159" s="247">
        <f>Debug1!AF169-W_Loss_67.5y!AF159</f>
        <v>0</v>
      </c>
      <c r="AF159" s="247">
        <f>Debug1!AG169-W_Loss_32.5y!AG159</f>
        <v>0</v>
      </c>
      <c r="AG159" s="247">
        <f>Debug1!AH169-W_Loss_32.5y!AH159</f>
        <v>0</v>
      </c>
      <c r="AH159" s="247">
        <f>Debug1!AI169-W_Loss_32.5y!AI159</f>
        <v>0</v>
      </c>
    </row>
    <row r="160" spans="1:34" x14ac:dyDescent="0.15">
      <c r="A160" s="247">
        <f>Debug1!B170-W_Loss_67.5y!B160</f>
        <v>0</v>
      </c>
      <c r="B160" s="247">
        <f>Debug1!C170-W_Loss_67.5y!C160</f>
        <v>0</v>
      </c>
      <c r="C160" s="247">
        <f>Debug1!D170-W_Loss_67.5y!D160</f>
        <v>0</v>
      </c>
      <c r="D160" s="247">
        <f>Debug1!E170-W_Loss_67.5y!E160</f>
        <v>0</v>
      </c>
      <c r="E160" s="247">
        <f>Debug1!F170-W_Loss_67.5y!F160</f>
        <v>0</v>
      </c>
      <c r="F160" s="247">
        <f>Debug1!G170-W_Loss_67.5y!G160</f>
        <v>0</v>
      </c>
      <c r="G160" s="247">
        <f>Debug1!H170-W_Loss_67.5y!H160</f>
        <v>0</v>
      </c>
      <c r="H160" s="247">
        <f>Debug1!I170-W_Loss_67.5y!I160</f>
        <v>0</v>
      </c>
      <c r="I160" s="247">
        <f>Debug1!J170-W_Loss_67.5y!J160</f>
        <v>0</v>
      </c>
      <c r="J160" s="247">
        <f>Debug1!K170-W_Loss_67.5y!K160</f>
        <v>0</v>
      </c>
      <c r="K160" s="247">
        <f>Debug1!L170-W_Loss_67.5y!L160</f>
        <v>0</v>
      </c>
      <c r="L160" s="247">
        <f>Debug1!M170-W_Loss_67.5y!M160</f>
        <v>0</v>
      </c>
      <c r="M160" s="247">
        <f>Debug1!N170-W_Loss_67.5y!N160</f>
        <v>0</v>
      </c>
      <c r="N160" s="247">
        <f>Debug1!O170-W_Loss_67.5y!O160</f>
        <v>0</v>
      </c>
      <c r="O160" s="247">
        <f>Debug1!P170-W_Loss_67.5y!P160</f>
        <v>0</v>
      </c>
      <c r="P160" s="247">
        <f>Debug1!Q170-W_Loss_67.5y!Q160</f>
        <v>0</v>
      </c>
      <c r="Q160" s="247">
        <f>Debug1!R170-W_Loss_67.5y!R160</f>
        <v>0</v>
      </c>
      <c r="R160" s="247">
        <f>Debug1!S170-W_Loss_67.5y!S160</f>
        <v>0</v>
      </c>
      <c r="S160" s="247">
        <f>Debug1!T170-W_Loss_67.5y!T160</f>
        <v>0</v>
      </c>
      <c r="T160" s="247">
        <f>Debug1!U170-W_Loss_67.5y!U160</f>
        <v>0</v>
      </c>
      <c r="U160" s="247">
        <f>Debug1!V170-W_Loss_67.5y!V160</f>
        <v>0</v>
      </c>
      <c r="V160" s="247">
        <f>Debug1!W170-W_Loss_67.5y!W160</f>
        <v>0</v>
      </c>
      <c r="W160" s="247">
        <f>Debug1!X170-W_Loss_67.5y!X160</f>
        <v>0</v>
      </c>
      <c r="X160" s="247">
        <f>Debug1!Y170-W_Loss_67.5y!Y160</f>
        <v>0</v>
      </c>
      <c r="Y160" s="247">
        <f>Debug1!Z170-W_Loss_67.5y!Z160</f>
        <v>0</v>
      </c>
      <c r="Z160" s="247">
        <f>Debug1!AA170-W_Loss_67.5y!AA160</f>
        <v>0</v>
      </c>
      <c r="AA160" s="247">
        <f>Debug1!AB170-W_Loss_67.5y!AB160</f>
        <v>0</v>
      </c>
      <c r="AB160" s="247">
        <f>Debug1!AC170-W_Loss_67.5y!AC160</f>
        <v>0</v>
      </c>
      <c r="AC160" s="247">
        <f>Debug1!AD170-W_Loss_67.5y!AD160</f>
        <v>0</v>
      </c>
      <c r="AD160" s="247">
        <f>Debug1!AE170-W_Loss_67.5y!AE160</f>
        <v>0</v>
      </c>
      <c r="AE160" s="247">
        <f>Debug1!AF170-W_Loss_67.5y!AF160</f>
        <v>0</v>
      </c>
      <c r="AF160" s="247">
        <f>Debug1!AG170-W_Loss_32.5y!AG160</f>
        <v>0</v>
      </c>
      <c r="AG160" s="247">
        <f>Debug1!AH170-W_Loss_32.5y!AH160</f>
        <v>0</v>
      </c>
      <c r="AH160" s="247">
        <f>Debug1!AI170-W_Loss_32.5y!AI160</f>
        <v>0</v>
      </c>
    </row>
    <row r="161" spans="1:34" x14ac:dyDescent="0.15">
      <c r="A161" s="247">
        <f>Debug1!B171-W_Loss_67.5y!B161</f>
        <v>0</v>
      </c>
      <c r="B161" s="247">
        <f>Debug1!C171-W_Loss_67.5y!C161</f>
        <v>0</v>
      </c>
      <c r="C161" s="247">
        <f>Debug1!D171-W_Loss_67.5y!D161</f>
        <v>0</v>
      </c>
      <c r="D161" s="247">
        <f>Debug1!E171-W_Loss_67.5y!E161</f>
        <v>0</v>
      </c>
      <c r="E161" s="247">
        <f>Debug1!F171-W_Loss_67.5y!F161</f>
        <v>0</v>
      </c>
      <c r="F161" s="247">
        <f>Debug1!G171-W_Loss_67.5y!G161</f>
        <v>0</v>
      </c>
      <c r="G161" s="247">
        <f>Debug1!H171-W_Loss_67.5y!H161</f>
        <v>0</v>
      </c>
      <c r="H161" s="247">
        <f>Debug1!I171-W_Loss_67.5y!I161</f>
        <v>0</v>
      </c>
      <c r="I161" s="247">
        <f>Debug1!J171-W_Loss_67.5y!J161</f>
        <v>0</v>
      </c>
      <c r="J161" s="247">
        <f>Debug1!K171-W_Loss_67.5y!K161</f>
        <v>0</v>
      </c>
      <c r="K161" s="247">
        <f>Debug1!L171-W_Loss_67.5y!L161</f>
        <v>0</v>
      </c>
      <c r="L161" s="247">
        <f>Debug1!M171-W_Loss_67.5y!M161</f>
        <v>0</v>
      </c>
      <c r="M161" s="247">
        <f>Debug1!N171-W_Loss_67.5y!N161</f>
        <v>0</v>
      </c>
      <c r="N161" s="247">
        <f>Debug1!O171-W_Loss_67.5y!O161</f>
        <v>0</v>
      </c>
      <c r="O161" s="247">
        <f>Debug1!P171-W_Loss_67.5y!P161</f>
        <v>0</v>
      </c>
      <c r="P161" s="247">
        <f>Debug1!Q171-W_Loss_67.5y!Q161</f>
        <v>0</v>
      </c>
      <c r="Q161" s="247">
        <f>Debug1!R171-W_Loss_67.5y!R161</f>
        <v>0</v>
      </c>
      <c r="R161" s="247">
        <f>Debug1!S171-W_Loss_67.5y!S161</f>
        <v>0</v>
      </c>
      <c r="S161" s="247">
        <f>Debug1!T171-W_Loss_67.5y!T161</f>
        <v>0</v>
      </c>
      <c r="T161" s="247">
        <f>Debug1!U171-W_Loss_67.5y!U161</f>
        <v>0</v>
      </c>
      <c r="U161" s="247">
        <f>Debug1!V171-W_Loss_67.5y!V161</f>
        <v>0</v>
      </c>
      <c r="V161" s="247">
        <f>Debug1!W171-W_Loss_67.5y!W161</f>
        <v>0</v>
      </c>
      <c r="W161" s="247">
        <f>Debug1!X171-W_Loss_67.5y!X161</f>
        <v>0</v>
      </c>
      <c r="X161" s="247">
        <f>Debug1!Y171-W_Loss_67.5y!Y161</f>
        <v>0</v>
      </c>
      <c r="Y161" s="247">
        <f>Debug1!Z171-W_Loss_67.5y!Z161</f>
        <v>0</v>
      </c>
      <c r="Z161" s="247">
        <f>Debug1!AA171-W_Loss_67.5y!AA161</f>
        <v>0</v>
      </c>
      <c r="AA161" s="247">
        <f>Debug1!AB171-W_Loss_67.5y!AB161</f>
        <v>0</v>
      </c>
      <c r="AB161" s="247">
        <f>Debug1!AC171-W_Loss_67.5y!AC161</f>
        <v>0</v>
      </c>
      <c r="AC161" s="247">
        <f>Debug1!AD171-W_Loss_67.5y!AD161</f>
        <v>0</v>
      </c>
      <c r="AD161" s="247">
        <f>Debug1!AE171-W_Loss_67.5y!AE161</f>
        <v>0</v>
      </c>
      <c r="AE161" s="247">
        <f>Debug1!AF171-W_Loss_67.5y!AF161</f>
        <v>0</v>
      </c>
      <c r="AF161" s="247">
        <f>Debug1!AG171-W_Loss_32.5y!AG161</f>
        <v>0</v>
      </c>
      <c r="AG161" s="247">
        <f>Debug1!AH171-W_Loss_32.5y!AH161</f>
        <v>0</v>
      </c>
      <c r="AH161" s="247">
        <f>Debug1!AI171-W_Loss_32.5y!AI161</f>
        <v>0</v>
      </c>
    </row>
    <row r="162" spans="1:34" x14ac:dyDescent="0.15">
      <c r="A162" s="247">
        <f>Debug1!B172-W_Loss_67.5y!B162</f>
        <v>0</v>
      </c>
      <c r="B162" s="247">
        <f>Debug1!C172-W_Loss_67.5y!C162</f>
        <v>0</v>
      </c>
      <c r="C162" s="247">
        <f>Debug1!D172-W_Loss_67.5y!D162</f>
        <v>0</v>
      </c>
      <c r="D162" s="247">
        <f>Debug1!E172-W_Loss_67.5y!E162</f>
        <v>0</v>
      </c>
      <c r="E162" s="247">
        <f>Debug1!F172-W_Loss_67.5y!F162</f>
        <v>0</v>
      </c>
      <c r="F162" s="247">
        <f>Debug1!G172-W_Loss_67.5y!G162</f>
        <v>0</v>
      </c>
      <c r="G162" s="247">
        <f>Debug1!H172-W_Loss_67.5y!H162</f>
        <v>0</v>
      </c>
      <c r="H162" s="247">
        <f>Debug1!I172-W_Loss_67.5y!I162</f>
        <v>0</v>
      </c>
      <c r="I162" s="247">
        <f>Debug1!J172-W_Loss_67.5y!J162</f>
        <v>0</v>
      </c>
      <c r="J162" s="247">
        <f>Debug1!K172-W_Loss_67.5y!K162</f>
        <v>0</v>
      </c>
      <c r="K162" s="247">
        <f>Debug1!L172-W_Loss_67.5y!L162</f>
        <v>0</v>
      </c>
      <c r="L162" s="247">
        <f>Debug1!M172-W_Loss_67.5y!M162</f>
        <v>0</v>
      </c>
      <c r="M162" s="247">
        <f>Debug1!N172-W_Loss_67.5y!N162</f>
        <v>0</v>
      </c>
      <c r="N162" s="247">
        <f>Debug1!O172-W_Loss_67.5y!O162</f>
        <v>0</v>
      </c>
      <c r="O162" s="247">
        <f>Debug1!P172-W_Loss_67.5y!P162</f>
        <v>0</v>
      </c>
      <c r="P162" s="247">
        <f>Debug1!Q172-W_Loss_67.5y!Q162</f>
        <v>0</v>
      </c>
      <c r="Q162" s="247">
        <f>Debug1!R172-W_Loss_67.5y!R162</f>
        <v>0</v>
      </c>
      <c r="R162" s="247">
        <f>Debug1!S172-W_Loss_67.5y!S162</f>
        <v>0</v>
      </c>
      <c r="S162" s="247">
        <f>Debug1!T172-W_Loss_67.5y!T162</f>
        <v>0</v>
      </c>
      <c r="T162" s="247">
        <f>Debug1!U172-W_Loss_67.5y!U162</f>
        <v>0</v>
      </c>
      <c r="U162" s="247">
        <f>Debug1!V172-W_Loss_67.5y!V162</f>
        <v>0</v>
      </c>
      <c r="V162" s="247">
        <f>Debug1!W172-W_Loss_67.5y!W162</f>
        <v>0</v>
      </c>
      <c r="W162" s="247">
        <f>Debug1!X172-W_Loss_67.5y!X162</f>
        <v>0</v>
      </c>
      <c r="X162" s="247">
        <f>Debug1!Y172-W_Loss_67.5y!Y162</f>
        <v>0</v>
      </c>
      <c r="Y162" s="247">
        <f>Debug1!Z172-W_Loss_67.5y!Z162</f>
        <v>0</v>
      </c>
      <c r="Z162" s="247">
        <f>Debug1!AA172-W_Loss_67.5y!AA162</f>
        <v>0</v>
      </c>
      <c r="AA162" s="247">
        <f>Debug1!AB172-W_Loss_67.5y!AB162</f>
        <v>0</v>
      </c>
      <c r="AB162" s="247">
        <f>Debug1!AC172-W_Loss_67.5y!AC162</f>
        <v>0</v>
      </c>
      <c r="AC162" s="247">
        <f>Debug1!AD172-W_Loss_67.5y!AD162</f>
        <v>0</v>
      </c>
      <c r="AD162" s="247">
        <f>Debug1!AE172-W_Loss_67.5y!AE162</f>
        <v>0</v>
      </c>
      <c r="AE162" s="247">
        <f>Debug1!AF172-W_Loss_67.5y!AF162</f>
        <v>0</v>
      </c>
      <c r="AF162" s="247">
        <f>Debug1!AG172-W_Loss_32.5y!AG162</f>
        <v>0</v>
      </c>
      <c r="AG162" s="247">
        <f>Debug1!AH172-W_Loss_32.5y!AH162</f>
        <v>0</v>
      </c>
      <c r="AH162" s="247">
        <f>Debug1!AI172-W_Loss_32.5y!AI162</f>
        <v>0</v>
      </c>
    </row>
    <row r="163" spans="1:34" x14ac:dyDescent="0.15">
      <c r="A163" s="247">
        <f>Debug1!B173-W_Loss_67.5y!B163</f>
        <v>0</v>
      </c>
      <c r="B163" s="247">
        <f>Debug1!C173-W_Loss_67.5y!C163</f>
        <v>0</v>
      </c>
      <c r="C163" s="247">
        <f>Debug1!D173-W_Loss_67.5y!D163</f>
        <v>0</v>
      </c>
      <c r="D163" s="247">
        <f>Debug1!E173-W_Loss_67.5y!E163</f>
        <v>0</v>
      </c>
      <c r="E163" s="247">
        <f>Debug1!F173-W_Loss_67.5y!F163</f>
        <v>0</v>
      </c>
      <c r="F163" s="247">
        <f>Debug1!G173-W_Loss_67.5y!G163</f>
        <v>0</v>
      </c>
      <c r="G163" s="247">
        <f>Debug1!H173-W_Loss_67.5y!H163</f>
        <v>0</v>
      </c>
      <c r="H163" s="247">
        <f>Debug1!I173-W_Loss_67.5y!I163</f>
        <v>0</v>
      </c>
      <c r="I163" s="247">
        <f>Debug1!J173-W_Loss_67.5y!J163</f>
        <v>0</v>
      </c>
      <c r="J163" s="247">
        <f>Debug1!K173-W_Loss_67.5y!K163</f>
        <v>0</v>
      </c>
      <c r="K163" s="247">
        <f>Debug1!L173-W_Loss_67.5y!L163</f>
        <v>0</v>
      </c>
      <c r="L163" s="247">
        <f>Debug1!M173-W_Loss_67.5y!M163</f>
        <v>0</v>
      </c>
      <c r="M163" s="247">
        <f>Debug1!N173-W_Loss_67.5y!N163</f>
        <v>0</v>
      </c>
      <c r="N163" s="247">
        <f>Debug1!O173-W_Loss_67.5y!O163</f>
        <v>0</v>
      </c>
      <c r="O163" s="247">
        <f>Debug1!P173-W_Loss_67.5y!P163</f>
        <v>0</v>
      </c>
      <c r="P163" s="247">
        <f>Debug1!Q173-W_Loss_67.5y!Q163</f>
        <v>0</v>
      </c>
      <c r="Q163" s="247">
        <f>Debug1!R173-W_Loss_67.5y!R163</f>
        <v>0</v>
      </c>
      <c r="R163" s="247">
        <f>Debug1!S173-W_Loss_67.5y!S163</f>
        <v>0</v>
      </c>
      <c r="S163" s="247">
        <f>Debug1!T173-W_Loss_67.5y!T163</f>
        <v>0</v>
      </c>
      <c r="T163" s="247">
        <f>Debug1!U173-W_Loss_67.5y!U163</f>
        <v>0</v>
      </c>
      <c r="U163" s="247">
        <f>Debug1!V173-W_Loss_67.5y!V163</f>
        <v>0</v>
      </c>
      <c r="V163" s="247">
        <f>Debug1!W173-W_Loss_67.5y!W163</f>
        <v>0</v>
      </c>
      <c r="W163" s="247">
        <f>Debug1!X173-W_Loss_67.5y!X163</f>
        <v>0</v>
      </c>
      <c r="X163" s="247">
        <f>Debug1!Y173-W_Loss_67.5y!Y163</f>
        <v>0</v>
      </c>
      <c r="Y163" s="247">
        <f>Debug1!Z173-W_Loss_67.5y!Z163</f>
        <v>0</v>
      </c>
      <c r="Z163" s="247">
        <f>Debug1!AA173-W_Loss_67.5y!AA163</f>
        <v>0</v>
      </c>
      <c r="AA163" s="247">
        <f>Debug1!AB173-W_Loss_67.5y!AB163</f>
        <v>0</v>
      </c>
      <c r="AB163" s="247">
        <f>Debug1!AC173-W_Loss_67.5y!AC163</f>
        <v>0</v>
      </c>
      <c r="AC163" s="247">
        <f>Debug1!AD173-W_Loss_67.5y!AD163</f>
        <v>0</v>
      </c>
      <c r="AD163" s="247">
        <f>Debug1!AE173-W_Loss_67.5y!AE163</f>
        <v>0</v>
      </c>
      <c r="AE163" s="247">
        <f>Debug1!AF173-W_Loss_67.5y!AF163</f>
        <v>0</v>
      </c>
      <c r="AF163" s="247">
        <f>Debug1!AG173-W_Loss_32.5y!AG163</f>
        <v>0</v>
      </c>
      <c r="AG163" s="247">
        <f>Debug1!AH173-W_Loss_32.5y!AH163</f>
        <v>0</v>
      </c>
      <c r="AH163" s="247">
        <f>Debug1!AI173-W_Loss_32.5y!AI163</f>
        <v>0</v>
      </c>
    </row>
    <row r="164" spans="1:34" x14ac:dyDescent="0.15">
      <c r="A164" s="247">
        <f>Debug1!B174-W_Loss_67.5y!B164</f>
        <v>0</v>
      </c>
      <c r="B164" s="247">
        <f>Debug1!C174-W_Loss_67.5y!C164</f>
        <v>0</v>
      </c>
      <c r="C164" s="247">
        <f>Debug1!D174-W_Loss_67.5y!D164</f>
        <v>0</v>
      </c>
      <c r="D164" s="247">
        <f>Debug1!E174-W_Loss_67.5y!E164</f>
        <v>0</v>
      </c>
      <c r="E164" s="247">
        <f>Debug1!F174-W_Loss_67.5y!F164</f>
        <v>0</v>
      </c>
      <c r="F164" s="247">
        <f>Debug1!G174-W_Loss_67.5y!G164</f>
        <v>0</v>
      </c>
      <c r="G164" s="247">
        <f>Debug1!H174-W_Loss_67.5y!H164</f>
        <v>0</v>
      </c>
      <c r="H164" s="247">
        <f>Debug1!I174-W_Loss_67.5y!I164</f>
        <v>0</v>
      </c>
      <c r="I164" s="247">
        <f>Debug1!J174-W_Loss_67.5y!J164</f>
        <v>0</v>
      </c>
      <c r="J164" s="247">
        <f>Debug1!K174-W_Loss_67.5y!K164</f>
        <v>0</v>
      </c>
      <c r="K164" s="247">
        <f>Debug1!L174-W_Loss_67.5y!L164</f>
        <v>0</v>
      </c>
      <c r="L164" s="247">
        <f>Debug1!M174-W_Loss_67.5y!M164</f>
        <v>0</v>
      </c>
      <c r="M164" s="247">
        <f>Debug1!N174-W_Loss_67.5y!N164</f>
        <v>0</v>
      </c>
      <c r="N164" s="247">
        <f>Debug1!O174-W_Loss_67.5y!O164</f>
        <v>0</v>
      </c>
      <c r="O164" s="247">
        <f>Debug1!P174-W_Loss_67.5y!P164</f>
        <v>0</v>
      </c>
      <c r="P164" s="247">
        <f>Debug1!Q174-W_Loss_67.5y!Q164</f>
        <v>0</v>
      </c>
      <c r="Q164" s="247">
        <f>Debug1!R174-W_Loss_67.5y!R164</f>
        <v>0</v>
      </c>
      <c r="R164" s="247">
        <f>Debug1!S174-W_Loss_67.5y!S164</f>
        <v>0</v>
      </c>
      <c r="S164" s="247">
        <f>Debug1!T174-W_Loss_67.5y!T164</f>
        <v>0</v>
      </c>
      <c r="T164" s="247">
        <f>Debug1!U174-W_Loss_67.5y!U164</f>
        <v>0</v>
      </c>
      <c r="U164" s="247">
        <f>Debug1!V174-W_Loss_67.5y!V164</f>
        <v>0</v>
      </c>
      <c r="V164" s="247">
        <f>Debug1!W174-W_Loss_67.5y!W164</f>
        <v>0</v>
      </c>
      <c r="W164" s="247">
        <f>Debug1!X174-W_Loss_67.5y!X164</f>
        <v>0</v>
      </c>
      <c r="X164" s="247">
        <f>Debug1!Y174-W_Loss_67.5y!Y164</f>
        <v>0</v>
      </c>
      <c r="Y164" s="247">
        <f>Debug1!Z174-W_Loss_67.5y!Z164</f>
        <v>0</v>
      </c>
      <c r="Z164" s="247">
        <f>Debug1!AA174-W_Loss_67.5y!AA164</f>
        <v>0</v>
      </c>
      <c r="AA164" s="247">
        <f>Debug1!AB174-W_Loss_67.5y!AB164</f>
        <v>0</v>
      </c>
      <c r="AB164" s="247">
        <f>Debug1!AC174-W_Loss_67.5y!AC164</f>
        <v>0</v>
      </c>
      <c r="AC164" s="247">
        <f>Debug1!AD174-W_Loss_67.5y!AD164</f>
        <v>0</v>
      </c>
      <c r="AD164" s="247">
        <f>Debug1!AE174-W_Loss_67.5y!AE164</f>
        <v>0</v>
      </c>
      <c r="AE164" s="247">
        <f>Debug1!AF174-W_Loss_67.5y!AF164</f>
        <v>0</v>
      </c>
      <c r="AF164" s="247">
        <f>Debug1!AG174-W_Loss_32.5y!AG164</f>
        <v>0</v>
      </c>
      <c r="AG164" s="247">
        <f>Debug1!AH174-W_Loss_32.5y!AH164</f>
        <v>0</v>
      </c>
      <c r="AH164" s="247">
        <f>Debug1!AI174-W_Loss_32.5y!AI164</f>
        <v>0</v>
      </c>
    </row>
    <row r="165" spans="1:34" x14ac:dyDescent="0.15">
      <c r="A165" s="247">
        <f>Debug1!B175-W_Loss_67.5y!B165</f>
        <v>0</v>
      </c>
      <c r="B165" s="247">
        <f>Debug1!C175-W_Loss_67.5y!C165</f>
        <v>0</v>
      </c>
      <c r="C165" s="247">
        <f>Debug1!D175-W_Loss_67.5y!D165</f>
        <v>0</v>
      </c>
      <c r="D165" s="247">
        <f>Debug1!E175-W_Loss_67.5y!E165</f>
        <v>0</v>
      </c>
      <c r="E165" s="247">
        <f>Debug1!F175-W_Loss_67.5y!F165</f>
        <v>0</v>
      </c>
      <c r="F165" s="247">
        <f>Debug1!G175-W_Loss_67.5y!G165</f>
        <v>0</v>
      </c>
      <c r="G165" s="247">
        <f>Debug1!H175-W_Loss_67.5y!H165</f>
        <v>0</v>
      </c>
      <c r="H165" s="247">
        <f>Debug1!I175-W_Loss_67.5y!I165</f>
        <v>0</v>
      </c>
      <c r="I165" s="247">
        <f>Debug1!J175-W_Loss_67.5y!J165</f>
        <v>0</v>
      </c>
      <c r="J165" s="247">
        <f>Debug1!K175-W_Loss_67.5y!K165</f>
        <v>0</v>
      </c>
      <c r="K165" s="247">
        <f>Debug1!L175-W_Loss_67.5y!L165</f>
        <v>0</v>
      </c>
      <c r="L165" s="247">
        <f>Debug1!M175-W_Loss_67.5y!M165</f>
        <v>0</v>
      </c>
      <c r="M165" s="247">
        <f>Debug1!N175-W_Loss_67.5y!N165</f>
        <v>0</v>
      </c>
      <c r="N165" s="247">
        <f>Debug1!O175-W_Loss_67.5y!O165</f>
        <v>0</v>
      </c>
      <c r="O165" s="247">
        <f>Debug1!P175-W_Loss_67.5y!P165</f>
        <v>0</v>
      </c>
      <c r="P165" s="247">
        <f>Debug1!Q175-W_Loss_67.5y!Q165</f>
        <v>0</v>
      </c>
      <c r="Q165" s="247">
        <f>Debug1!R175-W_Loss_67.5y!R165</f>
        <v>0</v>
      </c>
      <c r="R165" s="247">
        <f>Debug1!S175-W_Loss_67.5y!S165</f>
        <v>0</v>
      </c>
      <c r="S165" s="247">
        <f>Debug1!T175-W_Loss_67.5y!T165</f>
        <v>0</v>
      </c>
      <c r="T165" s="247">
        <f>Debug1!U175-W_Loss_67.5y!U165</f>
        <v>0</v>
      </c>
      <c r="U165" s="247">
        <f>Debug1!V175-W_Loss_67.5y!V165</f>
        <v>0</v>
      </c>
      <c r="V165" s="247">
        <f>Debug1!W175-W_Loss_67.5y!W165</f>
        <v>0</v>
      </c>
      <c r="W165" s="247">
        <f>Debug1!X175-W_Loss_67.5y!X165</f>
        <v>0</v>
      </c>
      <c r="X165" s="247">
        <f>Debug1!Y175-W_Loss_67.5y!Y165</f>
        <v>0</v>
      </c>
      <c r="Y165" s="247">
        <f>Debug1!Z175-W_Loss_67.5y!Z165</f>
        <v>0</v>
      </c>
      <c r="Z165" s="247">
        <f>Debug1!AA175-W_Loss_67.5y!AA165</f>
        <v>0</v>
      </c>
      <c r="AA165" s="247">
        <f>Debug1!AB175-W_Loss_67.5y!AB165</f>
        <v>0</v>
      </c>
      <c r="AB165" s="247">
        <f>Debug1!AC175-W_Loss_67.5y!AC165</f>
        <v>0</v>
      </c>
      <c r="AC165" s="247">
        <f>Debug1!AD175-W_Loss_67.5y!AD165</f>
        <v>0</v>
      </c>
      <c r="AD165" s="247">
        <f>Debug1!AE175-W_Loss_67.5y!AE165</f>
        <v>0</v>
      </c>
      <c r="AE165" s="247">
        <f>Debug1!AF175-W_Loss_67.5y!AF165</f>
        <v>0</v>
      </c>
      <c r="AF165" s="247">
        <f>Debug1!AG175-W_Loss_32.5y!AG165</f>
        <v>0</v>
      </c>
      <c r="AG165" s="247">
        <f>Debug1!AH175-W_Loss_32.5y!AH165</f>
        <v>0</v>
      </c>
      <c r="AH165" s="247">
        <f>Debug1!AI175-W_Loss_32.5y!AI165</f>
        <v>0</v>
      </c>
    </row>
    <row r="166" spans="1:34" x14ac:dyDescent="0.15">
      <c r="A166" s="247">
        <f>Debug1!B176-W_Loss_67.5y!B166</f>
        <v>0</v>
      </c>
      <c r="B166" s="247">
        <f>Debug1!C176-W_Loss_67.5y!C166</f>
        <v>0</v>
      </c>
      <c r="C166" s="247">
        <f>Debug1!D176-W_Loss_67.5y!D166</f>
        <v>0</v>
      </c>
      <c r="D166" s="247">
        <f>Debug1!E176-W_Loss_67.5y!E166</f>
        <v>0</v>
      </c>
      <c r="E166" s="247">
        <f>Debug1!F176-W_Loss_67.5y!F166</f>
        <v>0</v>
      </c>
      <c r="F166" s="247">
        <f>Debug1!G176-W_Loss_67.5y!G166</f>
        <v>0</v>
      </c>
      <c r="G166" s="247">
        <f>Debug1!H176-W_Loss_67.5y!H166</f>
        <v>0</v>
      </c>
      <c r="H166" s="247">
        <f>Debug1!I176-W_Loss_67.5y!I166</f>
        <v>0</v>
      </c>
      <c r="I166" s="247">
        <f>Debug1!J176-W_Loss_67.5y!J166</f>
        <v>0</v>
      </c>
      <c r="J166" s="247">
        <f>Debug1!K176-W_Loss_67.5y!K166</f>
        <v>0</v>
      </c>
      <c r="K166" s="247">
        <f>Debug1!L176-W_Loss_67.5y!L166</f>
        <v>0</v>
      </c>
      <c r="L166" s="247">
        <f>Debug1!M176-W_Loss_67.5y!M166</f>
        <v>0</v>
      </c>
      <c r="M166" s="247">
        <f>Debug1!N176-W_Loss_67.5y!N166</f>
        <v>0</v>
      </c>
      <c r="N166" s="247">
        <f>Debug1!O176-W_Loss_67.5y!O166</f>
        <v>0</v>
      </c>
      <c r="O166" s="247">
        <f>Debug1!P176-W_Loss_67.5y!P166</f>
        <v>0</v>
      </c>
      <c r="P166" s="247">
        <f>Debug1!Q176-W_Loss_67.5y!Q166</f>
        <v>0</v>
      </c>
      <c r="Q166" s="247">
        <f>Debug1!R176-W_Loss_67.5y!R166</f>
        <v>0</v>
      </c>
      <c r="R166" s="247">
        <f>Debug1!S176-W_Loss_67.5y!S166</f>
        <v>0</v>
      </c>
      <c r="S166" s="247">
        <f>Debug1!T176-W_Loss_67.5y!T166</f>
        <v>0</v>
      </c>
      <c r="T166" s="247">
        <f>Debug1!U176-W_Loss_67.5y!U166</f>
        <v>0</v>
      </c>
      <c r="U166" s="247">
        <f>Debug1!V176-W_Loss_67.5y!V166</f>
        <v>0</v>
      </c>
      <c r="V166" s="247">
        <f>Debug1!W176-W_Loss_67.5y!W166</f>
        <v>0</v>
      </c>
      <c r="W166" s="247">
        <f>Debug1!X176-W_Loss_67.5y!X166</f>
        <v>0</v>
      </c>
      <c r="X166" s="247">
        <f>Debug1!Y176-W_Loss_67.5y!Y166</f>
        <v>0</v>
      </c>
      <c r="Y166" s="247">
        <f>Debug1!Z176-W_Loss_67.5y!Z166</f>
        <v>0</v>
      </c>
      <c r="Z166" s="247">
        <f>Debug1!AA176-W_Loss_67.5y!AA166</f>
        <v>0</v>
      </c>
      <c r="AA166" s="247">
        <f>Debug1!AB176-W_Loss_67.5y!AB166</f>
        <v>0</v>
      </c>
      <c r="AB166" s="247">
        <f>Debug1!AC176-W_Loss_67.5y!AC166</f>
        <v>0</v>
      </c>
      <c r="AC166" s="247">
        <f>Debug1!AD176-W_Loss_67.5y!AD166</f>
        <v>0</v>
      </c>
      <c r="AD166" s="247">
        <f>Debug1!AE176-W_Loss_67.5y!AE166</f>
        <v>0</v>
      </c>
      <c r="AE166" s="247">
        <f>Debug1!AF176-W_Loss_67.5y!AF166</f>
        <v>0</v>
      </c>
      <c r="AF166" s="247">
        <f>Debug1!AG176-W_Loss_32.5y!AG166</f>
        <v>0</v>
      </c>
      <c r="AG166" s="247">
        <f>Debug1!AH176-W_Loss_32.5y!AH166</f>
        <v>0</v>
      </c>
      <c r="AH166" s="247">
        <f>Debug1!AI176-W_Loss_32.5y!AI166</f>
        <v>0</v>
      </c>
    </row>
    <row r="167" spans="1:34" x14ac:dyDescent="0.15">
      <c r="A167" s="247">
        <f>Debug1!B177-W_Loss_67.5y!B167</f>
        <v>0</v>
      </c>
      <c r="B167" s="247">
        <f>Debug1!C177-W_Loss_67.5y!C167</f>
        <v>0</v>
      </c>
      <c r="C167" s="247">
        <f>Debug1!D177-W_Loss_67.5y!D167</f>
        <v>0</v>
      </c>
      <c r="D167" s="247">
        <f>Debug1!E177-W_Loss_67.5y!E167</f>
        <v>0</v>
      </c>
      <c r="E167" s="247">
        <f>Debug1!F177-W_Loss_67.5y!F167</f>
        <v>0</v>
      </c>
      <c r="F167" s="247">
        <f>Debug1!G177-W_Loss_67.5y!G167</f>
        <v>0</v>
      </c>
      <c r="G167" s="247">
        <f>Debug1!H177-W_Loss_67.5y!H167</f>
        <v>0</v>
      </c>
      <c r="H167" s="247">
        <f>Debug1!I177-W_Loss_67.5y!I167</f>
        <v>0</v>
      </c>
      <c r="I167" s="247">
        <f>Debug1!J177-W_Loss_67.5y!J167</f>
        <v>0</v>
      </c>
      <c r="J167" s="247">
        <f>Debug1!K177-W_Loss_67.5y!K167</f>
        <v>0</v>
      </c>
      <c r="K167" s="247">
        <f>Debug1!L177-W_Loss_67.5y!L167</f>
        <v>0</v>
      </c>
      <c r="L167" s="247">
        <f>Debug1!M177-W_Loss_67.5y!M167</f>
        <v>0</v>
      </c>
      <c r="M167" s="247">
        <f>Debug1!N177-W_Loss_67.5y!N167</f>
        <v>0</v>
      </c>
      <c r="N167" s="247">
        <f>Debug1!O177-W_Loss_67.5y!O167</f>
        <v>0</v>
      </c>
      <c r="O167" s="247">
        <f>Debug1!P177-W_Loss_67.5y!P167</f>
        <v>0</v>
      </c>
      <c r="P167" s="247">
        <f>Debug1!Q177-W_Loss_67.5y!Q167</f>
        <v>0</v>
      </c>
      <c r="Q167" s="247">
        <f>Debug1!R177-W_Loss_67.5y!R167</f>
        <v>0</v>
      </c>
      <c r="R167" s="247">
        <f>Debug1!S177-W_Loss_67.5y!S167</f>
        <v>0</v>
      </c>
      <c r="S167" s="247">
        <f>Debug1!T177-W_Loss_67.5y!T167</f>
        <v>0</v>
      </c>
      <c r="T167" s="247">
        <f>Debug1!U177-W_Loss_67.5y!U167</f>
        <v>0</v>
      </c>
      <c r="U167" s="247">
        <f>Debug1!V177-W_Loss_67.5y!V167</f>
        <v>0</v>
      </c>
      <c r="V167" s="247">
        <f>Debug1!W177-W_Loss_67.5y!W167</f>
        <v>0</v>
      </c>
      <c r="W167" s="247">
        <f>Debug1!X177-W_Loss_67.5y!X167</f>
        <v>0</v>
      </c>
      <c r="X167" s="247">
        <f>Debug1!Y177-W_Loss_67.5y!Y167</f>
        <v>0</v>
      </c>
      <c r="Y167" s="247">
        <f>Debug1!Z177-W_Loss_67.5y!Z167</f>
        <v>0</v>
      </c>
      <c r="Z167" s="247">
        <f>Debug1!AA177-W_Loss_67.5y!AA167</f>
        <v>0</v>
      </c>
      <c r="AA167" s="247">
        <f>Debug1!AB177-W_Loss_67.5y!AB167</f>
        <v>0</v>
      </c>
      <c r="AB167" s="247">
        <f>Debug1!AC177-W_Loss_67.5y!AC167</f>
        <v>0</v>
      </c>
      <c r="AC167" s="247">
        <f>Debug1!AD177-W_Loss_67.5y!AD167</f>
        <v>0</v>
      </c>
      <c r="AD167" s="247">
        <f>Debug1!AE177-W_Loss_67.5y!AE167</f>
        <v>0</v>
      </c>
      <c r="AE167" s="247">
        <f>Debug1!AF177-W_Loss_67.5y!AF167</f>
        <v>0</v>
      </c>
      <c r="AF167" s="247">
        <f>Debug1!AG177-W_Loss_32.5y!AG167</f>
        <v>0</v>
      </c>
      <c r="AG167" s="247">
        <f>Debug1!AH177-W_Loss_32.5y!AH167</f>
        <v>0</v>
      </c>
      <c r="AH167" s="247">
        <f>Debug1!AI177-W_Loss_32.5y!AI167</f>
        <v>0</v>
      </c>
    </row>
    <row r="168" spans="1:34" x14ac:dyDescent="0.15">
      <c r="A168" s="247">
        <f>Debug1!B178-W_Loss_67.5y!B168</f>
        <v>0</v>
      </c>
      <c r="B168" s="247">
        <f>Debug1!C178-W_Loss_67.5y!C168</f>
        <v>0</v>
      </c>
      <c r="C168" s="247">
        <f>Debug1!D178-W_Loss_67.5y!D168</f>
        <v>0</v>
      </c>
      <c r="D168" s="247">
        <f>Debug1!E178-W_Loss_67.5y!E168</f>
        <v>0</v>
      </c>
      <c r="E168" s="247">
        <f>Debug1!F178-W_Loss_67.5y!F168</f>
        <v>0</v>
      </c>
      <c r="F168" s="247">
        <f>Debug1!G178-W_Loss_67.5y!G168</f>
        <v>0</v>
      </c>
      <c r="G168" s="247">
        <f>Debug1!H178-W_Loss_67.5y!H168</f>
        <v>0</v>
      </c>
      <c r="H168" s="247">
        <f>Debug1!I178-W_Loss_67.5y!I168</f>
        <v>0</v>
      </c>
      <c r="I168" s="247">
        <f>Debug1!J178-W_Loss_67.5y!J168</f>
        <v>0</v>
      </c>
      <c r="J168" s="247">
        <f>Debug1!K178-W_Loss_67.5y!K168</f>
        <v>0</v>
      </c>
      <c r="K168" s="247">
        <f>Debug1!L178-W_Loss_67.5y!L168</f>
        <v>0</v>
      </c>
      <c r="L168" s="247">
        <f>Debug1!M178-W_Loss_67.5y!M168</f>
        <v>0</v>
      </c>
      <c r="M168" s="247">
        <f>Debug1!N178-W_Loss_67.5y!N168</f>
        <v>0</v>
      </c>
      <c r="N168" s="247">
        <f>Debug1!O178-W_Loss_67.5y!O168</f>
        <v>0</v>
      </c>
      <c r="O168" s="247">
        <f>Debug1!P178-W_Loss_67.5y!P168</f>
        <v>0</v>
      </c>
      <c r="P168" s="247">
        <f>Debug1!Q178-W_Loss_67.5y!Q168</f>
        <v>0</v>
      </c>
      <c r="Q168" s="247">
        <f>Debug1!R178-W_Loss_67.5y!R168</f>
        <v>0</v>
      </c>
      <c r="R168" s="247">
        <f>Debug1!S178-W_Loss_67.5y!S168</f>
        <v>0</v>
      </c>
      <c r="S168" s="247">
        <f>Debug1!T178-W_Loss_67.5y!T168</f>
        <v>0</v>
      </c>
      <c r="T168" s="247">
        <f>Debug1!U178-W_Loss_67.5y!U168</f>
        <v>0</v>
      </c>
      <c r="U168" s="247">
        <f>Debug1!V178-W_Loss_67.5y!V168</f>
        <v>0</v>
      </c>
      <c r="V168" s="247">
        <f>Debug1!W178-W_Loss_67.5y!W168</f>
        <v>0</v>
      </c>
      <c r="W168" s="247">
        <f>Debug1!X178-W_Loss_67.5y!X168</f>
        <v>0</v>
      </c>
      <c r="X168" s="247">
        <f>Debug1!Y178-W_Loss_67.5y!Y168</f>
        <v>0</v>
      </c>
      <c r="Y168" s="247">
        <f>Debug1!Z178-W_Loss_67.5y!Z168</f>
        <v>0</v>
      </c>
      <c r="Z168" s="247">
        <f>Debug1!AA178-W_Loss_67.5y!AA168</f>
        <v>0</v>
      </c>
      <c r="AA168" s="247">
        <f>Debug1!AB178-W_Loss_67.5y!AB168</f>
        <v>0</v>
      </c>
      <c r="AB168" s="247">
        <f>Debug1!AC178-W_Loss_67.5y!AC168</f>
        <v>0</v>
      </c>
      <c r="AC168" s="247">
        <f>Debug1!AD178-W_Loss_67.5y!AD168</f>
        <v>0</v>
      </c>
      <c r="AD168" s="247">
        <f>Debug1!AE178-W_Loss_67.5y!AE168</f>
        <v>0</v>
      </c>
      <c r="AE168" s="247">
        <f>Debug1!AF178-W_Loss_67.5y!AF168</f>
        <v>0</v>
      </c>
      <c r="AF168" s="247">
        <f>Debug1!AG178-W_Loss_32.5y!AG168</f>
        <v>0</v>
      </c>
      <c r="AG168" s="247">
        <f>Debug1!AH178-W_Loss_32.5y!AH168</f>
        <v>0</v>
      </c>
      <c r="AH168" s="247">
        <f>Debug1!AI178-W_Loss_32.5y!AI168</f>
        <v>0</v>
      </c>
    </row>
    <row r="169" spans="1:34" x14ac:dyDescent="0.15">
      <c r="A169" s="247">
        <f>Debug1!B179-W_Loss_67.5y!B169</f>
        <v>0</v>
      </c>
      <c r="B169" s="247">
        <f>Debug1!C179-W_Loss_67.5y!C169</f>
        <v>0</v>
      </c>
      <c r="C169" s="247">
        <f>Debug1!D179-W_Loss_67.5y!D169</f>
        <v>0</v>
      </c>
      <c r="D169" s="247">
        <f>Debug1!E179-W_Loss_67.5y!E169</f>
        <v>0</v>
      </c>
      <c r="E169" s="247">
        <f>Debug1!F179-W_Loss_67.5y!F169</f>
        <v>0</v>
      </c>
      <c r="F169" s="247">
        <f>Debug1!G179-W_Loss_67.5y!G169</f>
        <v>0</v>
      </c>
      <c r="G169" s="247">
        <f>Debug1!H179-W_Loss_67.5y!H169</f>
        <v>0</v>
      </c>
      <c r="H169" s="247">
        <f>Debug1!I179-W_Loss_67.5y!I169</f>
        <v>0</v>
      </c>
      <c r="I169" s="247">
        <f>Debug1!J179-W_Loss_67.5y!J169</f>
        <v>0</v>
      </c>
      <c r="J169" s="247">
        <f>Debug1!K179-W_Loss_67.5y!K169</f>
        <v>0</v>
      </c>
      <c r="K169" s="247">
        <f>Debug1!L179-W_Loss_67.5y!L169</f>
        <v>0</v>
      </c>
      <c r="L169" s="247">
        <f>Debug1!M179-W_Loss_67.5y!M169</f>
        <v>0</v>
      </c>
      <c r="M169" s="247">
        <f>Debug1!N179-W_Loss_67.5y!N169</f>
        <v>0</v>
      </c>
      <c r="N169" s="247">
        <f>Debug1!O179-W_Loss_67.5y!O169</f>
        <v>0</v>
      </c>
      <c r="O169" s="247">
        <f>Debug1!P179-W_Loss_67.5y!P169</f>
        <v>0</v>
      </c>
      <c r="P169" s="247">
        <f>Debug1!Q179-W_Loss_67.5y!Q169</f>
        <v>0</v>
      </c>
      <c r="Q169" s="247">
        <f>Debug1!R179-W_Loss_67.5y!R169</f>
        <v>0</v>
      </c>
      <c r="R169" s="247">
        <f>Debug1!S179-W_Loss_67.5y!S169</f>
        <v>0</v>
      </c>
      <c r="S169" s="247">
        <f>Debug1!T179-W_Loss_67.5y!T169</f>
        <v>0</v>
      </c>
      <c r="T169" s="247">
        <f>Debug1!U179-W_Loss_67.5y!U169</f>
        <v>0</v>
      </c>
      <c r="U169" s="247">
        <f>Debug1!V179-W_Loss_67.5y!V169</f>
        <v>0</v>
      </c>
      <c r="V169" s="247">
        <f>Debug1!W179-W_Loss_67.5y!W169</f>
        <v>0</v>
      </c>
      <c r="W169" s="247">
        <f>Debug1!X179-W_Loss_67.5y!X169</f>
        <v>0</v>
      </c>
      <c r="X169" s="247">
        <f>Debug1!Y179-W_Loss_67.5y!Y169</f>
        <v>0</v>
      </c>
      <c r="Y169" s="247">
        <f>Debug1!Z179-W_Loss_67.5y!Z169</f>
        <v>0</v>
      </c>
      <c r="Z169" s="247">
        <f>Debug1!AA179-W_Loss_67.5y!AA169</f>
        <v>0</v>
      </c>
      <c r="AA169" s="247">
        <f>Debug1!AB179-W_Loss_67.5y!AB169</f>
        <v>0</v>
      </c>
      <c r="AB169" s="247">
        <f>Debug1!AC179-W_Loss_67.5y!AC169</f>
        <v>0</v>
      </c>
      <c r="AC169" s="247">
        <f>Debug1!AD179-W_Loss_67.5y!AD169</f>
        <v>0</v>
      </c>
      <c r="AD169" s="247">
        <f>Debug1!AE179-W_Loss_67.5y!AE169</f>
        <v>0</v>
      </c>
      <c r="AE169" s="247">
        <f>Debug1!AF179-W_Loss_67.5y!AF169</f>
        <v>0</v>
      </c>
      <c r="AF169" s="247">
        <f>Debug1!AG179-W_Loss_32.5y!AG169</f>
        <v>0</v>
      </c>
      <c r="AG169" s="247">
        <f>Debug1!AH179-W_Loss_32.5y!AH169</f>
        <v>0</v>
      </c>
      <c r="AH169" s="247">
        <f>Debug1!AI179-W_Loss_32.5y!AI169</f>
        <v>0</v>
      </c>
    </row>
    <row r="170" spans="1:34" x14ac:dyDescent="0.15">
      <c r="A170" s="247">
        <f>Debug1!B180-W_Loss_67.5y!B170</f>
        <v>0</v>
      </c>
      <c r="B170" s="247">
        <f>Debug1!C180-W_Loss_67.5y!C170</f>
        <v>0</v>
      </c>
      <c r="C170" s="247">
        <f>Debug1!D180-W_Loss_67.5y!D170</f>
        <v>0</v>
      </c>
      <c r="D170" s="247">
        <f>Debug1!E180-W_Loss_67.5y!E170</f>
        <v>0</v>
      </c>
      <c r="E170" s="247">
        <f>Debug1!F180-W_Loss_67.5y!F170</f>
        <v>0</v>
      </c>
      <c r="F170" s="247">
        <f>Debug1!G180-W_Loss_67.5y!G170</f>
        <v>0</v>
      </c>
      <c r="G170" s="247">
        <f>Debug1!H180-W_Loss_67.5y!H170</f>
        <v>0</v>
      </c>
      <c r="H170" s="247">
        <f>Debug1!I180-W_Loss_67.5y!I170</f>
        <v>0</v>
      </c>
      <c r="I170" s="247">
        <f>Debug1!J180-W_Loss_67.5y!J170</f>
        <v>0</v>
      </c>
      <c r="J170" s="247">
        <f>Debug1!K180-W_Loss_67.5y!K170</f>
        <v>0</v>
      </c>
      <c r="K170" s="247">
        <f>Debug1!L180-W_Loss_67.5y!L170</f>
        <v>0</v>
      </c>
      <c r="L170" s="247">
        <f>Debug1!M180-W_Loss_67.5y!M170</f>
        <v>0</v>
      </c>
      <c r="M170" s="247">
        <f>Debug1!N180-W_Loss_67.5y!N170</f>
        <v>0</v>
      </c>
      <c r="N170" s="247">
        <f>Debug1!O180-W_Loss_67.5y!O170</f>
        <v>0</v>
      </c>
      <c r="O170" s="247">
        <f>Debug1!P180-W_Loss_67.5y!P170</f>
        <v>0</v>
      </c>
      <c r="P170" s="247">
        <f>Debug1!Q180-W_Loss_67.5y!Q170</f>
        <v>0</v>
      </c>
      <c r="Q170" s="247">
        <f>Debug1!R180-W_Loss_67.5y!R170</f>
        <v>0</v>
      </c>
      <c r="R170" s="247">
        <f>Debug1!S180-W_Loss_67.5y!S170</f>
        <v>0</v>
      </c>
      <c r="S170" s="247">
        <f>Debug1!T180-W_Loss_67.5y!T170</f>
        <v>0</v>
      </c>
      <c r="T170" s="247">
        <f>Debug1!U180-W_Loss_67.5y!U170</f>
        <v>0</v>
      </c>
      <c r="U170" s="247">
        <f>Debug1!V180-W_Loss_67.5y!V170</f>
        <v>0</v>
      </c>
      <c r="V170" s="247">
        <f>Debug1!W180-W_Loss_67.5y!W170</f>
        <v>0</v>
      </c>
      <c r="W170" s="247">
        <f>Debug1!X180-W_Loss_67.5y!X170</f>
        <v>0</v>
      </c>
      <c r="X170" s="247">
        <f>Debug1!Y180-W_Loss_67.5y!Y170</f>
        <v>0</v>
      </c>
      <c r="Y170" s="247">
        <f>Debug1!Z180-W_Loss_67.5y!Z170</f>
        <v>0</v>
      </c>
      <c r="Z170" s="247">
        <f>Debug1!AA180-W_Loss_67.5y!AA170</f>
        <v>0</v>
      </c>
      <c r="AA170" s="247">
        <f>Debug1!AB180-W_Loss_67.5y!AB170</f>
        <v>0</v>
      </c>
      <c r="AB170" s="247">
        <f>Debug1!AC180-W_Loss_67.5y!AC170</f>
        <v>0</v>
      </c>
      <c r="AC170" s="247">
        <f>Debug1!AD180-W_Loss_67.5y!AD170</f>
        <v>0</v>
      </c>
      <c r="AD170" s="247">
        <f>Debug1!AE180-W_Loss_67.5y!AE170</f>
        <v>0</v>
      </c>
      <c r="AE170" s="247">
        <f>Debug1!AF180-W_Loss_67.5y!AF170</f>
        <v>0</v>
      </c>
      <c r="AF170" s="247">
        <f>Debug1!AG180-W_Loss_32.5y!AG170</f>
        <v>0</v>
      </c>
      <c r="AG170" s="247">
        <f>Debug1!AH180-W_Loss_32.5y!AH170</f>
        <v>0</v>
      </c>
      <c r="AH170" s="247">
        <f>Debug1!AI180-W_Loss_32.5y!AI170</f>
        <v>0</v>
      </c>
    </row>
    <row r="171" spans="1:34" x14ac:dyDescent="0.15">
      <c r="A171" s="247">
        <f>Debug1!B181-W_Loss_67.5y!B171</f>
        <v>0</v>
      </c>
      <c r="B171" s="247">
        <f>Debug1!C181-W_Loss_67.5y!C171</f>
        <v>0</v>
      </c>
      <c r="C171" s="247">
        <f>Debug1!D181-W_Loss_67.5y!D171</f>
        <v>0</v>
      </c>
      <c r="D171" s="247">
        <f>Debug1!E181-W_Loss_67.5y!E171</f>
        <v>0</v>
      </c>
      <c r="E171" s="247">
        <f>Debug1!F181-W_Loss_67.5y!F171</f>
        <v>0</v>
      </c>
      <c r="F171" s="247">
        <f>Debug1!G181-W_Loss_67.5y!G171</f>
        <v>0</v>
      </c>
      <c r="G171" s="247">
        <f>Debug1!H181-W_Loss_67.5y!H171</f>
        <v>0</v>
      </c>
      <c r="H171" s="247">
        <f>Debug1!I181-W_Loss_67.5y!I171</f>
        <v>0</v>
      </c>
      <c r="I171" s="247">
        <f>Debug1!J181-W_Loss_67.5y!J171</f>
        <v>0</v>
      </c>
      <c r="J171" s="247">
        <f>Debug1!K181-W_Loss_67.5y!K171</f>
        <v>0</v>
      </c>
      <c r="K171" s="247">
        <f>Debug1!L181-W_Loss_67.5y!L171</f>
        <v>0</v>
      </c>
      <c r="L171" s="247">
        <f>Debug1!M181-W_Loss_67.5y!M171</f>
        <v>0</v>
      </c>
      <c r="M171" s="247">
        <f>Debug1!N181-W_Loss_67.5y!N171</f>
        <v>0</v>
      </c>
      <c r="N171" s="247">
        <f>Debug1!O181-W_Loss_67.5y!O171</f>
        <v>0</v>
      </c>
      <c r="O171" s="247">
        <f>Debug1!P181-W_Loss_67.5y!P171</f>
        <v>0</v>
      </c>
      <c r="P171" s="247">
        <f>Debug1!Q181-W_Loss_67.5y!Q171</f>
        <v>0</v>
      </c>
      <c r="Q171" s="247">
        <f>Debug1!R181-W_Loss_67.5y!R171</f>
        <v>0</v>
      </c>
      <c r="R171" s="247">
        <f>Debug1!S181-W_Loss_67.5y!S171</f>
        <v>0</v>
      </c>
      <c r="S171" s="247">
        <f>Debug1!T181-W_Loss_67.5y!T171</f>
        <v>0</v>
      </c>
      <c r="T171" s="247">
        <f>Debug1!U181-W_Loss_67.5y!U171</f>
        <v>0</v>
      </c>
      <c r="U171" s="247">
        <f>Debug1!V181-W_Loss_67.5y!V171</f>
        <v>0</v>
      </c>
      <c r="V171" s="247">
        <f>Debug1!W181-W_Loss_67.5y!W171</f>
        <v>0</v>
      </c>
      <c r="W171" s="247">
        <f>Debug1!X181-W_Loss_67.5y!X171</f>
        <v>0</v>
      </c>
      <c r="X171" s="247">
        <f>Debug1!Y181-W_Loss_67.5y!Y171</f>
        <v>0</v>
      </c>
      <c r="Y171" s="247">
        <f>Debug1!Z181-W_Loss_67.5y!Z171</f>
        <v>0</v>
      </c>
      <c r="Z171" s="247">
        <f>Debug1!AA181-W_Loss_67.5y!AA171</f>
        <v>0</v>
      </c>
      <c r="AA171" s="247">
        <f>Debug1!AB181-W_Loss_67.5y!AB171</f>
        <v>0</v>
      </c>
      <c r="AB171" s="247">
        <f>Debug1!AC181-W_Loss_67.5y!AC171</f>
        <v>0</v>
      </c>
      <c r="AC171" s="247">
        <f>Debug1!AD181-W_Loss_67.5y!AD171</f>
        <v>0</v>
      </c>
      <c r="AD171" s="247">
        <f>Debug1!AE181-W_Loss_67.5y!AE171</f>
        <v>0</v>
      </c>
      <c r="AE171" s="247">
        <f>Debug1!AF181-W_Loss_67.5y!AF171</f>
        <v>0</v>
      </c>
      <c r="AF171" s="247">
        <f>Debug1!AG181-W_Loss_32.5y!AG171</f>
        <v>0</v>
      </c>
      <c r="AG171" s="247">
        <f>Debug1!AH181-W_Loss_32.5y!AH171</f>
        <v>0</v>
      </c>
      <c r="AH171" s="247">
        <f>Debug1!AI181-W_Loss_32.5y!AI171</f>
        <v>0</v>
      </c>
    </row>
    <row r="172" spans="1:34" x14ac:dyDescent="0.15">
      <c r="A172" s="247">
        <f>Debug1!B182-W_Loss_67.5y!B172</f>
        <v>0</v>
      </c>
      <c r="B172" s="247">
        <f>Debug1!C182-W_Loss_67.5y!C172</f>
        <v>0</v>
      </c>
      <c r="C172" s="247">
        <f>Debug1!D182-W_Loss_67.5y!D172</f>
        <v>0</v>
      </c>
      <c r="D172" s="247">
        <f>Debug1!E182-W_Loss_67.5y!E172</f>
        <v>0</v>
      </c>
      <c r="E172" s="247">
        <f>Debug1!F182-W_Loss_67.5y!F172</f>
        <v>0</v>
      </c>
      <c r="F172" s="247">
        <f>Debug1!G182-W_Loss_67.5y!G172</f>
        <v>0</v>
      </c>
      <c r="G172" s="247">
        <f>Debug1!H182-W_Loss_67.5y!H172</f>
        <v>0</v>
      </c>
      <c r="H172" s="247">
        <f>Debug1!I182-W_Loss_67.5y!I172</f>
        <v>0</v>
      </c>
      <c r="I172" s="247">
        <f>Debug1!J182-W_Loss_67.5y!J172</f>
        <v>0</v>
      </c>
      <c r="J172" s="247">
        <f>Debug1!K182-W_Loss_67.5y!K172</f>
        <v>0</v>
      </c>
      <c r="K172" s="247">
        <f>Debug1!L182-W_Loss_67.5y!L172</f>
        <v>0</v>
      </c>
      <c r="L172" s="247">
        <f>Debug1!M182-W_Loss_67.5y!M172</f>
        <v>0</v>
      </c>
      <c r="M172" s="247">
        <f>Debug1!N182-W_Loss_67.5y!N172</f>
        <v>0</v>
      </c>
      <c r="N172" s="247">
        <f>Debug1!O182-W_Loss_67.5y!O172</f>
        <v>0</v>
      </c>
      <c r="O172" s="247">
        <f>Debug1!P182-W_Loss_67.5y!P172</f>
        <v>0</v>
      </c>
      <c r="P172" s="247">
        <f>Debug1!Q182-W_Loss_67.5y!Q172</f>
        <v>0</v>
      </c>
      <c r="Q172" s="247">
        <f>Debug1!R182-W_Loss_67.5y!R172</f>
        <v>0</v>
      </c>
      <c r="R172" s="247">
        <f>Debug1!S182-W_Loss_67.5y!S172</f>
        <v>0</v>
      </c>
      <c r="S172" s="247">
        <f>Debug1!T182-W_Loss_67.5y!T172</f>
        <v>0</v>
      </c>
      <c r="T172" s="247">
        <f>Debug1!U182-W_Loss_67.5y!U172</f>
        <v>0</v>
      </c>
      <c r="U172" s="247">
        <f>Debug1!V182-W_Loss_67.5y!V172</f>
        <v>0</v>
      </c>
      <c r="V172" s="247">
        <f>Debug1!W182-W_Loss_67.5y!W172</f>
        <v>0</v>
      </c>
      <c r="W172" s="247">
        <f>Debug1!X182-W_Loss_67.5y!X172</f>
        <v>0</v>
      </c>
      <c r="X172" s="247">
        <f>Debug1!Y182-W_Loss_67.5y!Y172</f>
        <v>0</v>
      </c>
      <c r="Y172" s="247">
        <f>Debug1!Z182-W_Loss_67.5y!Z172</f>
        <v>0</v>
      </c>
      <c r="Z172" s="247">
        <f>Debug1!AA182-W_Loss_67.5y!AA172</f>
        <v>0</v>
      </c>
      <c r="AA172" s="247">
        <f>Debug1!AB182-W_Loss_67.5y!AB172</f>
        <v>0</v>
      </c>
      <c r="AB172" s="247">
        <f>Debug1!AC182-W_Loss_67.5y!AC172</f>
        <v>0</v>
      </c>
      <c r="AC172" s="247">
        <f>Debug1!AD182-W_Loss_67.5y!AD172</f>
        <v>0</v>
      </c>
      <c r="AD172" s="247">
        <f>Debug1!AE182-W_Loss_67.5y!AE172</f>
        <v>0</v>
      </c>
      <c r="AE172" s="247">
        <f>Debug1!AF182-W_Loss_67.5y!AF172</f>
        <v>0</v>
      </c>
      <c r="AF172" s="247">
        <f>Debug1!AG182-W_Loss_32.5y!AG172</f>
        <v>0</v>
      </c>
      <c r="AG172" s="247">
        <f>Debug1!AH182-W_Loss_32.5y!AH172</f>
        <v>0</v>
      </c>
      <c r="AH172" s="247">
        <f>Debug1!AI182-W_Loss_32.5y!AI172</f>
        <v>0</v>
      </c>
    </row>
    <row r="173" spans="1:34" x14ac:dyDescent="0.15">
      <c r="A173" s="247">
        <f>Debug1!B183-W_Loss_67.5y!B173</f>
        <v>0</v>
      </c>
      <c r="B173" s="247">
        <f>Debug1!C183-W_Loss_67.5y!C173</f>
        <v>0</v>
      </c>
      <c r="C173" s="247">
        <f>Debug1!D183-W_Loss_67.5y!D173</f>
        <v>0</v>
      </c>
      <c r="D173" s="247">
        <f>Debug1!E183-W_Loss_67.5y!E173</f>
        <v>0</v>
      </c>
      <c r="E173" s="247">
        <f>Debug1!F183-W_Loss_67.5y!F173</f>
        <v>0</v>
      </c>
      <c r="F173" s="247">
        <f>Debug1!G183-W_Loss_67.5y!G173</f>
        <v>0</v>
      </c>
      <c r="G173" s="247">
        <f>Debug1!H183-W_Loss_67.5y!H173</f>
        <v>0</v>
      </c>
      <c r="H173" s="247">
        <f>Debug1!I183-W_Loss_67.5y!I173</f>
        <v>0</v>
      </c>
      <c r="I173" s="247">
        <f>Debug1!J183-W_Loss_67.5y!J173</f>
        <v>0</v>
      </c>
      <c r="J173" s="247">
        <f>Debug1!K183-W_Loss_67.5y!K173</f>
        <v>0</v>
      </c>
      <c r="K173" s="247">
        <f>Debug1!L183-W_Loss_67.5y!L173</f>
        <v>0</v>
      </c>
      <c r="L173" s="247">
        <f>Debug1!M183-W_Loss_67.5y!M173</f>
        <v>0</v>
      </c>
      <c r="M173" s="247">
        <f>Debug1!N183-W_Loss_67.5y!N173</f>
        <v>0</v>
      </c>
      <c r="N173" s="247">
        <f>Debug1!O183-W_Loss_67.5y!O173</f>
        <v>0</v>
      </c>
      <c r="O173" s="247">
        <f>Debug1!P183-W_Loss_67.5y!P173</f>
        <v>0</v>
      </c>
      <c r="P173" s="247">
        <f>Debug1!Q183-W_Loss_67.5y!Q173</f>
        <v>0</v>
      </c>
      <c r="Q173" s="247">
        <f>Debug1!R183-W_Loss_67.5y!R173</f>
        <v>0</v>
      </c>
      <c r="R173" s="247">
        <f>Debug1!S183-W_Loss_67.5y!S173</f>
        <v>0</v>
      </c>
      <c r="S173" s="247">
        <f>Debug1!T183-W_Loss_67.5y!T173</f>
        <v>0</v>
      </c>
      <c r="T173" s="247">
        <f>Debug1!U183-W_Loss_67.5y!U173</f>
        <v>0</v>
      </c>
      <c r="U173" s="247">
        <f>Debug1!V183-W_Loss_67.5y!V173</f>
        <v>0</v>
      </c>
      <c r="V173" s="247">
        <f>Debug1!W183-W_Loss_67.5y!W173</f>
        <v>0</v>
      </c>
      <c r="W173" s="247">
        <f>Debug1!X183-W_Loss_67.5y!X173</f>
        <v>0</v>
      </c>
      <c r="X173" s="247">
        <f>Debug1!Y183-W_Loss_67.5y!Y173</f>
        <v>0</v>
      </c>
      <c r="Y173" s="247">
        <f>Debug1!Z183-W_Loss_67.5y!Z173</f>
        <v>0</v>
      </c>
      <c r="Z173" s="247">
        <f>Debug1!AA183-W_Loss_67.5y!AA173</f>
        <v>0</v>
      </c>
      <c r="AA173" s="247">
        <f>Debug1!AB183-W_Loss_67.5y!AB173</f>
        <v>0</v>
      </c>
      <c r="AB173" s="247">
        <f>Debug1!AC183-W_Loss_67.5y!AC173</f>
        <v>0</v>
      </c>
      <c r="AC173" s="247">
        <f>Debug1!AD183-W_Loss_67.5y!AD173</f>
        <v>0</v>
      </c>
      <c r="AD173" s="247">
        <f>Debug1!AE183-W_Loss_67.5y!AE173</f>
        <v>0</v>
      </c>
      <c r="AE173" s="247">
        <f>Debug1!AF183-W_Loss_67.5y!AF173</f>
        <v>0</v>
      </c>
      <c r="AF173" s="247">
        <f>Debug1!AG183-W_Loss_32.5y!AG173</f>
        <v>0</v>
      </c>
      <c r="AG173" s="247">
        <f>Debug1!AH183-W_Loss_32.5y!AH173</f>
        <v>0</v>
      </c>
      <c r="AH173" s="247">
        <f>Debug1!AI183-W_Loss_32.5y!AI173</f>
        <v>0</v>
      </c>
    </row>
    <row r="174" spans="1:34" x14ac:dyDescent="0.15">
      <c r="A174" s="247">
        <f>Debug1!B184-W_Loss_67.5y!B174</f>
        <v>0</v>
      </c>
      <c r="B174" s="247">
        <f>Debug1!C184-W_Loss_67.5y!C174</f>
        <v>0</v>
      </c>
      <c r="C174" s="247">
        <f>Debug1!D184-W_Loss_67.5y!D174</f>
        <v>0</v>
      </c>
      <c r="D174" s="247">
        <f>Debug1!E184-W_Loss_67.5y!E174</f>
        <v>0</v>
      </c>
      <c r="E174" s="247">
        <f>Debug1!F184-W_Loss_67.5y!F174</f>
        <v>0</v>
      </c>
      <c r="F174" s="247">
        <f>Debug1!G184-W_Loss_67.5y!G174</f>
        <v>0</v>
      </c>
      <c r="G174" s="247">
        <f>Debug1!H184-W_Loss_67.5y!H174</f>
        <v>0</v>
      </c>
      <c r="H174" s="247">
        <f>Debug1!I184-W_Loss_67.5y!I174</f>
        <v>0</v>
      </c>
      <c r="I174" s="247">
        <f>Debug1!J184-W_Loss_67.5y!J174</f>
        <v>0</v>
      </c>
      <c r="J174" s="247">
        <f>Debug1!K184-W_Loss_67.5y!K174</f>
        <v>0</v>
      </c>
      <c r="K174" s="247">
        <f>Debug1!L184-W_Loss_67.5y!L174</f>
        <v>0</v>
      </c>
      <c r="L174" s="247">
        <f>Debug1!M184-W_Loss_67.5y!M174</f>
        <v>0</v>
      </c>
      <c r="M174" s="247">
        <f>Debug1!N184-W_Loss_67.5y!N174</f>
        <v>0</v>
      </c>
      <c r="N174" s="247">
        <f>Debug1!O184-W_Loss_67.5y!O174</f>
        <v>0</v>
      </c>
      <c r="O174" s="247">
        <f>Debug1!P184-W_Loss_67.5y!P174</f>
        <v>0</v>
      </c>
      <c r="P174" s="247">
        <f>Debug1!Q184-W_Loss_67.5y!Q174</f>
        <v>0</v>
      </c>
      <c r="Q174" s="247">
        <f>Debug1!R184-W_Loss_67.5y!R174</f>
        <v>0</v>
      </c>
      <c r="R174" s="247">
        <f>Debug1!S184-W_Loss_67.5y!S174</f>
        <v>0</v>
      </c>
      <c r="S174" s="247">
        <f>Debug1!T184-W_Loss_67.5y!T174</f>
        <v>0</v>
      </c>
      <c r="T174" s="247">
        <f>Debug1!U184-W_Loss_67.5y!U174</f>
        <v>0</v>
      </c>
      <c r="U174" s="247">
        <f>Debug1!V184-W_Loss_67.5y!V174</f>
        <v>0</v>
      </c>
      <c r="V174" s="247">
        <f>Debug1!W184-W_Loss_67.5y!W174</f>
        <v>0</v>
      </c>
      <c r="W174" s="247">
        <f>Debug1!X184-W_Loss_67.5y!X174</f>
        <v>0</v>
      </c>
      <c r="X174" s="247">
        <f>Debug1!Y184-W_Loss_67.5y!Y174</f>
        <v>0</v>
      </c>
      <c r="Y174" s="247">
        <f>Debug1!Z184-W_Loss_67.5y!Z174</f>
        <v>0</v>
      </c>
      <c r="Z174" s="247">
        <f>Debug1!AA184-W_Loss_67.5y!AA174</f>
        <v>0</v>
      </c>
      <c r="AA174" s="247">
        <f>Debug1!AB184-W_Loss_67.5y!AB174</f>
        <v>0</v>
      </c>
      <c r="AB174" s="247">
        <f>Debug1!AC184-W_Loss_67.5y!AC174</f>
        <v>0</v>
      </c>
      <c r="AC174" s="247">
        <f>Debug1!AD184-W_Loss_67.5y!AD174</f>
        <v>0</v>
      </c>
      <c r="AD174" s="247">
        <f>Debug1!AE184-W_Loss_67.5y!AE174</f>
        <v>0</v>
      </c>
      <c r="AE174" s="247">
        <f>Debug1!AF184-W_Loss_67.5y!AF174</f>
        <v>0</v>
      </c>
      <c r="AF174" s="247">
        <f>Debug1!AG184-W_Loss_32.5y!AG174</f>
        <v>0</v>
      </c>
      <c r="AG174" s="247">
        <f>Debug1!AH184-W_Loss_32.5y!AH174</f>
        <v>0</v>
      </c>
      <c r="AH174" s="247">
        <f>Debug1!AI184-W_Loss_32.5y!AI174</f>
        <v>0</v>
      </c>
    </row>
    <row r="175" spans="1:34" x14ac:dyDescent="0.15">
      <c r="A175" s="247">
        <f>Debug1!B185-W_Loss_67.5y!B175</f>
        <v>0</v>
      </c>
      <c r="B175" s="247">
        <f>Debug1!C185-W_Loss_67.5y!C175</f>
        <v>0</v>
      </c>
      <c r="C175" s="247">
        <f>Debug1!D185-W_Loss_67.5y!D175</f>
        <v>0</v>
      </c>
      <c r="D175" s="247">
        <f>Debug1!E185-W_Loss_67.5y!E175</f>
        <v>0</v>
      </c>
      <c r="E175" s="247">
        <f>Debug1!F185-W_Loss_67.5y!F175</f>
        <v>0</v>
      </c>
      <c r="F175" s="247">
        <f>Debug1!G185-W_Loss_67.5y!G175</f>
        <v>0</v>
      </c>
      <c r="G175" s="247">
        <f>Debug1!H185-W_Loss_67.5y!H175</f>
        <v>0</v>
      </c>
      <c r="H175" s="247">
        <f>Debug1!I185-W_Loss_67.5y!I175</f>
        <v>0</v>
      </c>
      <c r="I175" s="247">
        <f>Debug1!J185-W_Loss_67.5y!J175</f>
        <v>0</v>
      </c>
      <c r="J175" s="247">
        <f>Debug1!K185-W_Loss_67.5y!K175</f>
        <v>0</v>
      </c>
      <c r="K175" s="247">
        <f>Debug1!L185-W_Loss_67.5y!L175</f>
        <v>0</v>
      </c>
      <c r="L175" s="247">
        <f>Debug1!M185-W_Loss_67.5y!M175</f>
        <v>0</v>
      </c>
      <c r="M175" s="247">
        <f>Debug1!N185-W_Loss_67.5y!N175</f>
        <v>0</v>
      </c>
      <c r="N175" s="247">
        <f>Debug1!O185-W_Loss_67.5y!O175</f>
        <v>0</v>
      </c>
      <c r="O175" s="247">
        <f>Debug1!P185-W_Loss_67.5y!P175</f>
        <v>0</v>
      </c>
      <c r="P175" s="247">
        <f>Debug1!Q185-W_Loss_67.5y!Q175</f>
        <v>0</v>
      </c>
      <c r="Q175" s="247">
        <f>Debug1!R185-W_Loss_67.5y!R175</f>
        <v>0</v>
      </c>
      <c r="R175" s="247">
        <f>Debug1!S185-W_Loss_67.5y!S175</f>
        <v>0</v>
      </c>
      <c r="S175" s="247">
        <f>Debug1!T185-W_Loss_67.5y!T175</f>
        <v>0</v>
      </c>
      <c r="T175" s="247">
        <f>Debug1!U185-W_Loss_67.5y!U175</f>
        <v>0</v>
      </c>
      <c r="U175" s="247">
        <f>Debug1!V185-W_Loss_67.5y!V175</f>
        <v>0</v>
      </c>
      <c r="V175" s="247">
        <f>Debug1!W185-W_Loss_67.5y!W175</f>
        <v>0</v>
      </c>
      <c r="W175" s="247">
        <f>Debug1!X185-W_Loss_67.5y!X175</f>
        <v>0</v>
      </c>
      <c r="X175" s="247">
        <f>Debug1!Y185-W_Loss_67.5y!Y175</f>
        <v>0</v>
      </c>
      <c r="Y175" s="247">
        <f>Debug1!Z185-W_Loss_67.5y!Z175</f>
        <v>0</v>
      </c>
      <c r="Z175" s="247">
        <f>Debug1!AA185-W_Loss_67.5y!AA175</f>
        <v>0</v>
      </c>
      <c r="AA175" s="247">
        <f>Debug1!AB185-W_Loss_67.5y!AB175</f>
        <v>0</v>
      </c>
      <c r="AB175" s="247">
        <f>Debug1!AC185-W_Loss_67.5y!AC175</f>
        <v>0</v>
      </c>
      <c r="AC175" s="247">
        <f>Debug1!AD185-W_Loss_67.5y!AD175</f>
        <v>0</v>
      </c>
      <c r="AD175" s="247">
        <f>Debug1!AE185-W_Loss_67.5y!AE175</f>
        <v>0</v>
      </c>
      <c r="AE175" s="247">
        <f>Debug1!AF185-W_Loss_67.5y!AF175</f>
        <v>0</v>
      </c>
      <c r="AF175" s="247">
        <f>Debug1!AG185-W_Loss_32.5y!AG175</f>
        <v>0</v>
      </c>
      <c r="AG175" s="247">
        <f>Debug1!AH185-W_Loss_32.5y!AH175</f>
        <v>0</v>
      </c>
      <c r="AH175" s="247">
        <f>Debug1!AI185-W_Loss_32.5y!AI175</f>
        <v>0</v>
      </c>
    </row>
    <row r="176" spans="1:34" x14ac:dyDescent="0.15">
      <c r="A176" s="247">
        <f>Debug1!B186-W_Loss_67.5y!B176</f>
        <v>0</v>
      </c>
      <c r="B176" s="247">
        <f>Debug1!C186-W_Loss_67.5y!C176</f>
        <v>0</v>
      </c>
      <c r="C176" s="247">
        <f>Debug1!D186-W_Loss_67.5y!D176</f>
        <v>0</v>
      </c>
      <c r="D176" s="247">
        <f>Debug1!E186-W_Loss_67.5y!E176</f>
        <v>0</v>
      </c>
      <c r="E176" s="247">
        <f>Debug1!F186-W_Loss_67.5y!F176</f>
        <v>0</v>
      </c>
      <c r="F176" s="247">
        <f>Debug1!G186-W_Loss_67.5y!G176</f>
        <v>0</v>
      </c>
      <c r="G176" s="247">
        <f>Debug1!H186-W_Loss_67.5y!H176</f>
        <v>0</v>
      </c>
      <c r="H176" s="247">
        <f>Debug1!I186-W_Loss_67.5y!I176</f>
        <v>0</v>
      </c>
      <c r="I176" s="247">
        <f>Debug1!J186-W_Loss_67.5y!J176</f>
        <v>0</v>
      </c>
      <c r="J176" s="247">
        <f>Debug1!K186-W_Loss_67.5y!K176</f>
        <v>0</v>
      </c>
      <c r="K176" s="247">
        <f>Debug1!L186-W_Loss_67.5y!L176</f>
        <v>0</v>
      </c>
      <c r="L176" s="247">
        <f>Debug1!M186-W_Loss_67.5y!M176</f>
        <v>0</v>
      </c>
      <c r="M176" s="247">
        <f>Debug1!N186-W_Loss_67.5y!N176</f>
        <v>0</v>
      </c>
      <c r="N176" s="247">
        <f>Debug1!O186-W_Loss_67.5y!O176</f>
        <v>0</v>
      </c>
      <c r="O176" s="247">
        <f>Debug1!P186-W_Loss_67.5y!P176</f>
        <v>0</v>
      </c>
      <c r="P176" s="247">
        <f>Debug1!Q186-W_Loss_67.5y!Q176</f>
        <v>0</v>
      </c>
      <c r="Q176" s="247">
        <f>Debug1!R186-W_Loss_67.5y!R176</f>
        <v>0</v>
      </c>
      <c r="R176" s="247">
        <f>Debug1!S186-W_Loss_67.5y!S176</f>
        <v>0</v>
      </c>
      <c r="S176" s="247">
        <f>Debug1!T186-W_Loss_67.5y!T176</f>
        <v>0</v>
      </c>
      <c r="T176" s="247">
        <f>Debug1!U186-W_Loss_67.5y!U176</f>
        <v>0</v>
      </c>
      <c r="U176" s="247">
        <f>Debug1!V186-W_Loss_67.5y!V176</f>
        <v>0</v>
      </c>
      <c r="V176" s="247">
        <f>Debug1!W186-W_Loss_67.5y!W176</f>
        <v>0</v>
      </c>
      <c r="W176" s="247">
        <f>Debug1!X186-W_Loss_67.5y!X176</f>
        <v>0</v>
      </c>
      <c r="X176" s="247">
        <f>Debug1!Y186-W_Loss_67.5y!Y176</f>
        <v>0</v>
      </c>
      <c r="Y176" s="247">
        <f>Debug1!Z186-W_Loss_67.5y!Z176</f>
        <v>0</v>
      </c>
      <c r="Z176" s="247">
        <f>Debug1!AA186-W_Loss_67.5y!AA176</f>
        <v>0</v>
      </c>
      <c r="AA176" s="247">
        <f>Debug1!AB186-W_Loss_67.5y!AB176</f>
        <v>0</v>
      </c>
      <c r="AB176" s="247">
        <f>Debug1!AC186-W_Loss_67.5y!AC176</f>
        <v>0</v>
      </c>
      <c r="AC176" s="247">
        <f>Debug1!AD186-W_Loss_67.5y!AD176</f>
        <v>0</v>
      </c>
      <c r="AD176" s="247">
        <f>Debug1!AE186-W_Loss_67.5y!AE176</f>
        <v>0</v>
      </c>
      <c r="AE176" s="247">
        <f>Debug1!AF186-W_Loss_67.5y!AF176</f>
        <v>0</v>
      </c>
      <c r="AF176" s="247">
        <f>Debug1!AG186-W_Loss_32.5y!AG176</f>
        <v>0</v>
      </c>
      <c r="AG176" s="247">
        <f>Debug1!AH186-W_Loss_32.5y!AH176</f>
        <v>0</v>
      </c>
      <c r="AH176" s="247">
        <f>Debug1!AI186-W_Loss_32.5y!AI176</f>
        <v>0</v>
      </c>
    </row>
    <row r="177" spans="1:34" x14ac:dyDescent="0.15">
      <c r="A177" s="247">
        <f>Debug1!B187-W_Loss_67.5y!B177</f>
        <v>0</v>
      </c>
      <c r="B177" s="247">
        <f>Debug1!C187-W_Loss_67.5y!C177</f>
        <v>0</v>
      </c>
      <c r="C177" s="247">
        <f>Debug1!D187-W_Loss_67.5y!D177</f>
        <v>0</v>
      </c>
      <c r="D177" s="247">
        <f>Debug1!E187-W_Loss_67.5y!E177</f>
        <v>0</v>
      </c>
      <c r="E177" s="247">
        <f>Debug1!F187-W_Loss_67.5y!F177</f>
        <v>0</v>
      </c>
      <c r="F177" s="247">
        <f>Debug1!G187-W_Loss_67.5y!G177</f>
        <v>0</v>
      </c>
      <c r="G177" s="247">
        <f>Debug1!H187-W_Loss_67.5y!H177</f>
        <v>0</v>
      </c>
      <c r="H177" s="247">
        <f>Debug1!I187-W_Loss_67.5y!I177</f>
        <v>0</v>
      </c>
      <c r="I177" s="247">
        <f>Debug1!J187-W_Loss_67.5y!J177</f>
        <v>0</v>
      </c>
      <c r="J177" s="247">
        <f>Debug1!K187-W_Loss_67.5y!K177</f>
        <v>0</v>
      </c>
      <c r="K177" s="247">
        <f>Debug1!L187-W_Loss_67.5y!L177</f>
        <v>0</v>
      </c>
      <c r="L177" s="247">
        <f>Debug1!M187-W_Loss_67.5y!M177</f>
        <v>0</v>
      </c>
      <c r="M177" s="247">
        <f>Debug1!N187-W_Loss_67.5y!N177</f>
        <v>0</v>
      </c>
      <c r="N177" s="247">
        <f>Debug1!O187-W_Loss_67.5y!O177</f>
        <v>0</v>
      </c>
      <c r="O177" s="247">
        <f>Debug1!P187-W_Loss_67.5y!P177</f>
        <v>0</v>
      </c>
      <c r="P177" s="247">
        <f>Debug1!Q187-W_Loss_67.5y!Q177</f>
        <v>0</v>
      </c>
      <c r="Q177" s="247">
        <f>Debug1!R187-W_Loss_67.5y!R177</f>
        <v>0</v>
      </c>
      <c r="R177" s="247">
        <f>Debug1!S187-W_Loss_67.5y!S177</f>
        <v>0</v>
      </c>
      <c r="S177" s="247">
        <f>Debug1!T187-W_Loss_67.5y!T177</f>
        <v>0</v>
      </c>
      <c r="T177" s="247">
        <f>Debug1!U187-W_Loss_67.5y!U177</f>
        <v>0</v>
      </c>
      <c r="U177" s="247">
        <f>Debug1!V187-W_Loss_67.5y!V177</f>
        <v>0</v>
      </c>
      <c r="V177" s="247">
        <f>Debug1!W187-W_Loss_67.5y!W177</f>
        <v>0</v>
      </c>
      <c r="W177" s="247">
        <f>Debug1!X187-W_Loss_67.5y!X177</f>
        <v>0</v>
      </c>
      <c r="X177" s="247">
        <f>Debug1!Y187-W_Loss_67.5y!Y177</f>
        <v>0</v>
      </c>
      <c r="Y177" s="247">
        <f>Debug1!Z187-W_Loss_67.5y!Z177</f>
        <v>0</v>
      </c>
      <c r="Z177" s="247">
        <f>Debug1!AA187-W_Loss_67.5y!AA177</f>
        <v>0</v>
      </c>
      <c r="AA177" s="247">
        <f>Debug1!AB187-W_Loss_67.5y!AB177</f>
        <v>0</v>
      </c>
      <c r="AB177" s="247">
        <f>Debug1!AC187-W_Loss_67.5y!AC177</f>
        <v>0</v>
      </c>
      <c r="AC177" s="247">
        <f>Debug1!AD187-W_Loss_67.5y!AD177</f>
        <v>0</v>
      </c>
      <c r="AD177" s="247">
        <f>Debug1!AE187-W_Loss_67.5y!AE177</f>
        <v>0</v>
      </c>
      <c r="AE177" s="247">
        <f>Debug1!AF187-W_Loss_67.5y!AF177</f>
        <v>0</v>
      </c>
      <c r="AF177" s="247">
        <f>Debug1!AG187-W_Loss_32.5y!AG177</f>
        <v>0</v>
      </c>
      <c r="AG177" s="247">
        <f>Debug1!AH187-W_Loss_32.5y!AH177</f>
        <v>0</v>
      </c>
      <c r="AH177" s="247">
        <f>Debug1!AI187-W_Loss_32.5y!AI177</f>
        <v>0</v>
      </c>
    </row>
    <row r="178" spans="1:34" x14ac:dyDescent="0.15">
      <c r="A178" s="247">
        <f>Debug1!B188-W_Loss_67.5y!B178</f>
        <v>0</v>
      </c>
      <c r="B178" s="247">
        <f>Debug1!C188-W_Loss_67.5y!C178</f>
        <v>0</v>
      </c>
      <c r="C178" s="247">
        <f>Debug1!D188-W_Loss_67.5y!D178</f>
        <v>0</v>
      </c>
      <c r="D178" s="247">
        <f>Debug1!E188-W_Loss_67.5y!E178</f>
        <v>0</v>
      </c>
      <c r="E178" s="247">
        <f>Debug1!F188-W_Loss_67.5y!F178</f>
        <v>0</v>
      </c>
      <c r="F178" s="247">
        <f>Debug1!G188-W_Loss_67.5y!G178</f>
        <v>0</v>
      </c>
      <c r="G178" s="247">
        <f>Debug1!H188-W_Loss_67.5y!H178</f>
        <v>0</v>
      </c>
      <c r="H178" s="247">
        <f>Debug1!I188-W_Loss_67.5y!I178</f>
        <v>0</v>
      </c>
      <c r="I178" s="247">
        <f>Debug1!J188-W_Loss_67.5y!J178</f>
        <v>0</v>
      </c>
      <c r="J178" s="247">
        <f>Debug1!K188-W_Loss_67.5y!K178</f>
        <v>0</v>
      </c>
      <c r="K178" s="247">
        <f>Debug1!L188-W_Loss_67.5y!L178</f>
        <v>0</v>
      </c>
      <c r="L178" s="247">
        <f>Debug1!M188-W_Loss_67.5y!M178</f>
        <v>0</v>
      </c>
      <c r="M178" s="247">
        <f>Debug1!N188-W_Loss_67.5y!N178</f>
        <v>0</v>
      </c>
      <c r="N178" s="247">
        <f>Debug1!O188-W_Loss_67.5y!O178</f>
        <v>0</v>
      </c>
      <c r="O178" s="247">
        <f>Debug1!P188-W_Loss_67.5y!P178</f>
        <v>0</v>
      </c>
      <c r="P178" s="247">
        <f>Debug1!Q188-W_Loss_67.5y!Q178</f>
        <v>0</v>
      </c>
      <c r="Q178" s="247">
        <f>Debug1!R188-W_Loss_67.5y!R178</f>
        <v>0</v>
      </c>
      <c r="R178" s="247">
        <f>Debug1!S188-W_Loss_67.5y!S178</f>
        <v>0</v>
      </c>
      <c r="S178" s="247">
        <f>Debug1!T188-W_Loss_67.5y!T178</f>
        <v>0</v>
      </c>
      <c r="T178" s="247">
        <f>Debug1!U188-W_Loss_67.5y!U178</f>
        <v>0</v>
      </c>
      <c r="U178" s="247">
        <f>Debug1!V188-W_Loss_67.5y!V178</f>
        <v>0</v>
      </c>
      <c r="V178" s="247">
        <f>Debug1!W188-W_Loss_67.5y!W178</f>
        <v>0</v>
      </c>
      <c r="W178" s="247">
        <f>Debug1!X188-W_Loss_67.5y!X178</f>
        <v>0</v>
      </c>
      <c r="X178" s="247">
        <f>Debug1!Y188-W_Loss_67.5y!Y178</f>
        <v>0</v>
      </c>
      <c r="Y178" s="247">
        <f>Debug1!Z188-W_Loss_67.5y!Z178</f>
        <v>0</v>
      </c>
      <c r="Z178" s="247">
        <f>Debug1!AA188-W_Loss_67.5y!AA178</f>
        <v>0</v>
      </c>
      <c r="AA178" s="247">
        <f>Debug1!AB188-W_Loss_67.5y!AB178</f>
        <v>0</v>
      </c>
      <c r="AB178" s="247">
        <f>Debug1!AC188-W_Loss_67.5y!AC178</f>
        <v>0</v>
      </c>
      <c r="AC178" s="247">
        <f>Debug1!AD188-W_Loss_67.5y!AD178</f>
        <v>0</v>
      </c>
      <c r="AD178" s="247">
        <f>Debug1!AE188-W_Loss_67.5y!AE178</f>
        <v>0</v>
      </c>
      <c r="AE178" s="247">
        <f>Debug1!AF188-W_Loss_67.5y!AF178</f>
        <v>0</v>
      </c>
      <c r="AF178" s="247">
        <f>Debug1!AG188-W_Loss_32.5y!AG178</f>
        <v>0</v>
      </c>
      <c r="AG178" s="247">
        <f>Debug1!AH188-W_Loss_32.5y!AH178</f>
        <v>0</v>
      </c>
      <c r="AH178" s="247">
        <f>Debug1!AI188-W_Loss_32.5y!AI178</f>
        <v>0</v>
      </c>
    </row>
    <row r="179" spans="1:34" x14ac:dyDescent="0.15">
      <c r="A179" s="247">
        <f>Debug1!B189-W_Loss_67.5y!B179</f>
        <v>0</v>
      </c>
      <c r="B179" s="247">
        <f>Debug1!C189-W_Loss_67.5y!C179</f>
        <v>0</v>
      </c>
      <c r="C179" s="247">
        <f>Debug1!D189-W_Loss_67.5y!D179</f>
        <v>0</v>
      </c>
      <c r="D179" s="247">
        <f>Debug1!E189-W_Loss_67.5y!E179</f>
        <v>0</v>
      </c>
      <c r="E179" s="247">
        <f>Debug1!F189-W_Loss_67.5y!F179</f>
        <v>0</v>
      </c>
      <c r="F179" s="247">
        <f>Debug1!G189-W_Loss_67.5y!G179</f>
        <v>0</v>
      </c>
      <c r="G179" s="247">
        <f>Debug1!H189-W_Loss_67.5y!H179</f>
        <v>0</v>
      </c>
      <c r="H179" s="247">
        <f>Debug1!I189-W_Loss_67.5y!I179</f>
        <v>0</v>
      </c>
      <c r="I179" s="247">
        <f>Debug1!J189-W_Loss_67.5y!J179</f>
        <v>0</v>
      </c>
      <c r="J179" s="247">
        <f>Debug1!K189-W_Loss_67.5y!K179</f>
        <v>0</v>
      </c>
      <c r="K179" s="247">
        <f>Debug1!L189-W_Loss_67.5y!L179</f>
        <v>0</v>
      </c>
      <c r="L179" s="247">
        <f>Debug1!M189-W_Loss_67.5y!M179</f>
        <v>0</v>
      </c>
      <c r="M179" s="247">
        <f>Debug1!N189-W_Loss_67.5y!N179</f>
        <v>0</v>
      </c>
      <c r="N179" s="247">
        <f>Debug1!O189-W_Loss_67.5y!O179</f>
        <v>0</v>
      </c>
      <c r="O179" s="247">
        <f>Debug1!P189-W_Loss_67.5y!P179</f>
        <v>0</v>
      </c>
      <c r="P179" s="247">
        <f>Debug1!Q189-W_Loss_67.5y!Q179</f>
        <v>0</v>
      </c>
      <c r="Q179" s="247">
        <f>Debug1!R189-W_Loss_67.5y!R179</f>
        <v>0</v>
      </c>
      <c r="R179" s="247">
        <f>Debug1!S189-W_Loss_67.5y!S179</f>
        <v>0</v>
      </c>
      <c r="S179" s="247">
        <f>Debug1!T189-W_Loss_67.5y!T179</f>
        <v>0</v>
      </c>
      <c r="T179" s="247">
        <f>Debug1!U189-W_Loss_67.5y!U179</f>
        <v>0</v>
      </c>
      <c r="U179" s="247">
        <f>Debug1!V189-W_Loss_67.5y!V179</f>
        <v>0</v>
      </c>
      <c r="V179" s="247">
        <f>Debug1!W189-W_Loss_67.5y!W179</f>
        <v>0</v>
      </c>
      <c r="W179" s="247">
        <f>Debug1!X189-W_Loss_67.5y!X179</f>
        <v>0</v>
      </c>
      <c r="X179" s="247">
        <f>Debug1!Y189-W_Loss_67.5y!Y179</f>
        <v>0</v>
      </c>
      <c r="Y179" s="247">
        <f>Debug1!Z189-W_Loss_67.5y!Z179</f>
        <v>0</v>
      </c>
      <c r="Z179" s="247">
        <f>Debug1!AA189-W_Loss_67.5y!AA179</f>
        <v>0</v>
      </c>
      <c r="AA179" s="247">
        <f>Debug1!AB189-W_Loss_67.5y!AB179</f>
        <v>0</v>
      </c>
      <c r="AB179" s="247">
        <f>Debug1!AC189-W_Loss_67.5y!AC179</f>
        <v>0</v>
      </c>
      <c r="AC179" s="247">
        <f>Debug1!AD189-W_Loss_67.5y!AD179</f>
        <v>0</v>
      </c>
      <c r="AD179" s="247">
        <f>Debug1!AE189-W_Loss_67.5y!AE179</f>
        <v>0</v>
      </c>
      <c r="AE179" s="247">
        <f>Debug1!AF189-W_Loss_67.5y!AF179</f>
        <v>0</v>
      </c>
      <c r="AF179" s="247">
        <f>Debug1!AG189-W_Loss_32.5y!AG179</f>
        <v>0</v>
      </c>
      <c r="AG179" s="247">
        <f>Debug1!AH189-W_Loss_32.5y!AH179</f>
        <v>0</v>
      </c>
      <c r="AH179" s="247">
        <f>Debug1!AI189-W_Loss_32.5y!AI179</f>
        <v>0</v>
      </c>
    </row>
    <row r="180" spans="1:34" x14ac:dyDescent="0.15">
      <c r="A180" s="247">
        <f>Debug1!B190-W_Loss_67.5y!B180</f>
        <v>0</v>
      </c>
      <c r="B180" s="247">
        <f>Debug1!C190-W_Loss_67.5y!C180</f>
        <v>0</v>
      </c>
      <c r="C180" s="247">
        <f>Debug1!D190-W_Loss_67.5y!D180</f>
        <v>0</v>
      </c>
      <c r="D180" s="247">
        <f>Debug1!E190-W_Loss_67.5y!E180</f>
        <v>0</v>
      </c>
      <c r="E180" s="247">
        <f>Debug1!F190-W_Loss_67.5y!F180</f>
        <v>0</v>
      </c>
      <c r="F180" s="247">
        <f>Debug1!G190-W_Loss_67.5y!G180</f>
        <v>0</v>
      </c>
      <c r="G180" s="247">
        <f>Debug1!H190-W_Loss_67.5y!H180</f>
        <v>0</v>
      </c>
      <c r="H180" s="247">
        <f>Debug1!I190-W_Loss_67.5y!I180</f>
        <v>0</v>
      </c>
      <c r="I180" s="247">
        <f>Debug1!J190-W_Loss_67.5y!J180</f>
        <v>0</v>
      </c>
      <c r="J180" s="247">
        <f>Debug1!K190-W_Loss_67.5y!K180</f>
        <v>0</v>
      </c>
      <c r="K180" s="247">
        <f>Debug1!L190-W_Loss_67.5y!L180</f>
        <v>0</v>
      </c>
      <c r="L180" s="247">
        <f>Debug1!M190-W_Loss_67.5y!M180</f>
        <v>0</v>
      </c>
      <c r="M180" s="247">
        <f>Debug1!N190-W_Loss_67.5y!N180</f>
        <v>0</v>
      </c>
      <c r="N180" s="247">
        <f>Debug1!O190-W_Loss_67.5y!O180</f>
        <v>0</v>
      </c>
      <c r="O180" s="247">
        <f>Debug1!P190-W_Loss_67.5y!P180</f>
        <v>0</v>
      </c>
      <c r="P180" s="247">
        <f>Debug1!Q190-W_Loss_67.5y!Q180</f>
        <v>0</v>
      </c>
      <c r="Q180" s="247">
        <f>Debug1!R190-W_Loss_67.5y!R180</f>
        <v>0</v>
      </c>
      <c r="R180" s="247">
        <f>Debug1!S190-W_Loss_67.5y!S180</f>
        <v>0</v>
      </c>
      <c r="S180" s="247">
        <f>Debug1!T190-W_Loss_67.5y!T180</f>
        <v>0</v>
      </c>
      <c r="T180" s="247">
        <f>Debug1!U190-W_Loss_67.5y!U180</f>
        <v>0</v>
      </c>
      <c r="U180" s="247">
        <f>Debug1!V190-W_Loss_67.5y!V180</f>
        <v>0</v>
      </c>
      <c r="V180" s="247">
        <f>Debug1!W190-W_Loss_67.5y!W180</f>
        <v>0</v>
      </c>
      <c r="W180" s="247">
        <f>Debug1!X190-W_Loss_67.5y!X180</f>
        <v>0</v>
      </c>
      <c r="X180" s="247">
        <f>Debug1!Y190-W_Loss_67.5y!Y180</f>
        <v>0</v>
      </c>
      <c r="Y180" s="247">
        <f>Debug1!Z190-W_Loss_67.5y!Z180</f>
        <v>0</v>
      </c>
      <c r="Z180" s="247">
        <f>Debug1!AA190-W_Loss_67.5y!AA180</f>
        <v>0</v>
      </c>
      <c r="AA180" s="247">
        <f>Debug1!AB190-W_Loss_67.5y!AB180</f>
        <v>0</v>
      </c>
      <c r="AB180" s="247">
        <f>Debug1!AC190-W_Loss_67.5y!AC180</f>
        <v>0</v>
      </c>
      <c r="AC180" s="247">
        <f>Debug1!AD190-W_Loss_67.5y!AD180</f>
        <v>0</v>
      </c>
      <c r="AD180" s="247">
        <f>Debug1!AE190-W_Loss_67.5y!AE180</f>
        <v>0</v>
      </c>
      <c r="AE180" s="247">
        <f>Debug1!AF190-W_Loss_67.5y!AF180</f>
        <v>0</v>
      </c>
      <c r="AF180" s="247">
        <f>Debug1!AG190-W_Loss_32.5y!AG180</f>
        <v>0</v>
      </c>
      <c r="AG180" s="247">
        <f>Debug1!AH190-W_Loss_32.5y!AH180</f>
        <v>0</v>
      </c>
      <c r="AH180" s="247">
        <f>Debug1!AI190-W_Loss_32.5y!AI180</f>
        <v>0</v>
      </c>
    </row>
    <row r="181" spans="1:34" x14ac:dyDescent="0.15">
      <c r="A181" s="247">
        <f>Debug1!B191-W_Loss_67.5y!B181</f>
        <v>0</v>
      </c>
      <c r="B181" s="247">
        <f>Debug1!C191-W_Loss_67.5y!C181</f>
        <v>0</v>
      </c>
      <c r="C181" s="247">
        <f>Debug1!D191-W_Loss_67.5y!D181</f>
        <v>0</v>
      </c>
      <c r="D181" s="247">
        <f>Debug1!E191-W_Loss_67.5y!E181</f>
        <v>0</v>
      </c>
      <c r="E181" s="247">
        <f>Debug1!F191-W_Loss_67.5y!F181</f>
        <v>0</v>
      </c>
      <c r="F181" s="247">
        <f>Debug1!G191-W_Loss_67.5y!G181</f>
        <v>0</v>
      </c>
      <c r="G181" s="247">
        <f>Debug1!H191-W_Loss_67.5y!H181</f>
        <v>0</v>
      </c>
      <c r="H181" s="247">
        <f>Debug1!I191-W_Loss_67.5y!I181</f>
        <v>0</v>
      </c>
      <c r="I181" s="247">
        <f>Debug1!J191-W_Loss_67.5y!J181</f>
        <v>0</v>
      </c>
      <c r="J181" s="247">
        <f>Debug1!K191-W_Loss_67.5y!K181</f>
        <v>0</v>
      </c>
      <c r="K181" s="247">
        <f>Debug1!L191-W_Loss_67.5y!L181</f>
        <v>0</v>
      </c>
      <c r="L181" s="247">
        <f>Debug1!M191-W_Loss_67.5y!M181</f>
        <v>0</v>
      </c>
      <c r="M181" s="247">
        <f>Debug1!N191-W_Loss_67.5y!N181</f>
        <v>0</v>
      </c>
      <c r="N181" s="247">
        <f>Debug1!O191-W_Loss_67.5y!O181</f>
        <v>0</v>
      </c>
      <c r="O181" s="247">
        <f>Debug1!P191-W_Loss_67.5y!P181</f>
        <v>0</v>
      </c>
      <c r="P181" s="247">
        <f>Debug1!Q191-W_Loss_67.5y!Q181</f>
        <v>0</v>
      </c>
      <c r="Q181" s="247">
        <f>Debug1!R191-W_Loss_67.5y!R181</f>
        <v>0</v>
      </c>
      <c r="R181" s="247">
        <f>Debug1!S191-W_Loss_67.5y!S181</f>
        <v>0</v>
      </c>
      <c r="S181" s="247">
        <f>Debug1!T191-W_Loss_67.5y!T181</f>
        <v>0</v>
      </c>
      <c r="T181" s="247">
        <f>Debug1!U191-W_Loss_67.5y!U181</f>
        <v>0</v>
      </c>
      <c r="U181" s="247">
        <f>Debug1!V191-W_Loss_67.5y!V181</f>
        <v>0</v>
      </c>
      <c r="V181" s="247">
        <f>Debug1!W191-W_Loss_67.5y!W181</f>
        <v>0</v>
      </c>
      <c r="W181" s="247">
        <f>Debug1!X191-W_Loss_67.5y!X181</f>
        <v>0</v>
      </c>
      <c r="X181" s="247">
        <f>Debug1!Y191-W_Loss_67.5y!Y181</f>
        <v>0</v>
      </c>
      <c r="Y181" s="247">
        <f>Debug1!Z191-W_Loss_67.5y!Z181</f>
        <v>0</v>
      </c>
      <c r="Z181" s="247">
        <f>Debug1!AA191-W_Loss_67.5y!AA181</f>
        <v>0</v>
      </c>
      <c r="AA181" s="247">
        <f>Debug1!AB191-W_Loss_67.5y!AB181</f>
        <v>0</v>
      </c>
      <c r="AB181" s="247">
        <f>Debug1!AC191-W_Loss_67.5y!AC181</f>
        <v>0</v>
      </c>
      <c r="AC181" s="247">
        <f>Debug1!AD191-W_Loss_67.5y!AD181</f>
        <v>0</v>
      </c>
      <c r="AD181" s="247">
        <f>Debug1!AE191-W_Loss_67.5y!AE181</f>
        <v>0</v>
      </c>
      <c r="AE181" s="247">
        <f>Debug1!AF191-W_Loss_67.5y!AF181</f>
        <v>0</v>
      </c>
      <c r="AF181" s="247">
        <f>Debug1!AG191-W_Loss_32.5y!AG181</f>
        <v>0</v>
      </c>
      <c r="AG181" s="247">
        <f>Debug1!AH191-W_Loss_32.5y!AH181</f>
        <v>0</v>
      </c>
      <c r="AH181" s="247">
        <f>Debug1!AI191-W_Loss_32.5y!AI181</f>
        <v>0</v>
      </c>
    </row>
    <row r="182" spans="1:34" x14ac:dyDescent="0.15">
      <c r="A182" s="247">
        <f>Debug1!B192-W_Loss_67.5y!B182</f>
        <v>0</v>
      </c>
      <c r="B182" s="247">
        <f>Debug1!C192-W_Loss_67.5y!C182</f>
        <v>0</v>
      </c>
      <c r="C182" s="247">
        <f>Debug1!D192-W_Loss_67.5y!D182</f>
        <v>0</v>
      </c>
      <c r="D182" s="247">
        <f>Debug1!E192-W_Loss_67.5y!E182</f>
        <v>0</v>
      </c>
      <c r="E182" s="247">
        <f>Debug1!F192-W_Loss_67.5y!F182</f>
        <v>0</v>
      </c>
      <c r="F182" s="247">
        <f>Debug1!G192-W_Loss_67.5y!G182</f>
        <v>0</v>
      </c>
      <c r="G182" s="247">
        <f>Debug1!H192-W_Loss_67.5y!H182</f>
        <v>0</v>
      </c>
      <c r="H182" s="247">
        <f>Debug1!I192-W_Loss_67.5y!I182</f>
        <v>0</v>
      </c>
      <c r="I182" s="247">
        <f>Debug1!J192-W_Loss_67.5y!J182</f>
        <v>0</v>
      </c>
      <c r="J182" s="247">
        <f>Debug1!K192-W_Loss_67.5y!K182</f>
        <v>0</v>
      </c>
      <c r="K182" s="247">
        <f>Debug1!L192-W_Loss_67.5y!L182</f>
        <v>0</v>
      </c>
      <c r="L182" s="247">
        <f>Debug1!M192-W_Loss_67.5y!M182</f>
        <v>0</v>
      </c>
      <c r="M182" s="247">
        <f>Debug1!N192-W_Loss_67.5y!N182</f>
        <v>0</v>
      </c>
      <c r="N182" s="247">
        <f>Debug1!O192-W_Loss_67.5y!O182</f>
        <v>0</v>
      </c>
      <c r="O182" s="247">
        <f>Debug1!P192-W_Loss_67.5y!P182</f>
        <v>0</v>
      </c>
      <c r="P182" s="247">
        <f>Debug1!Q192-W_Loss_67.5y!Q182</f>
        <v>0</v>
      </c>
      <c r="Q182" s="247">
        <f>Debug1!R192-W_Loss_67.5y!R182</f>
        <v>0</v>
      </c>
      <c r="R182" s="247">
        <f>Debug1!S192-W_Loss_67.5y!S182</f>
        <v>0</v>
      </c>
      <c r="S182" s="247">
        <f>Debug1!T192-W_Loss_67.5y!T182</f>
        <v>0</v>
      </c>
      <c r="T182" s="247">
        <f>Debug1!U192-W_Loss_67.5y!U182</f>
        <v>0</v>
      </c>
      <c r="U182" s="247">
        <f>Debug1!V192-W_Loss_67.5y!V182</f>
        <v>0</v>
      </c>
      <c r="V182" s="247">
        <f>Debug1!W192-W_Loss_67.5y!W182</f>
        <v>0</v>
      </c>
      <c r="W182" s="247">
        <f>Debug1!X192-W_Loss_67.5y!X182</f>
        <v>0</v>
      </c>
      <c r="X182" s="247">
        <f>Debug1!Y192-W_Loss_67.5y!Y182</f>
        <v>0</v>
      </c>
      <c r="Y182" s="247">
        <f>Debug1!Z192-W_Loss_67.5y!Z182</f>
        <v>0</v>
      </c>
      <c r="Z182" s="247">
        <f>Debug1!AA192-W_Loss_67.5y!AA182</f>
        <v>0</v>
      </c>
      <c r="AA182" s="247">
        <f>Debug1!AB192-W_Loss_67.5y!AB182</f>
        <v>0</v>
      </c>
      <c r="AB182" s="247">
        <f>Debug1!AC192-W_Loss_67.5y!AC182</f>
        <v>0</v>
      </c>
      <c r="AC182" s="247">
        <f>Debug1!AD192-W_Loss_67.5y!AD182</f>
        <v>0</v>
      </c>
      <c r="AD182" s="247">
        <f>Debug1!AE192-W_Loss_67.5y!AE182</f>
        <v>0</v>
      </c>
      <c r="AE182" s="247">
        <f>Debug1!AF192-W_Loss_67.5y!AF182</f>
        <v>0</v>
      </c>
      <c r="AF182" s="247">
        <f>Debug1!AG192-W_Loss_32.5y!AG182</f>
        <v>0</v>
      </c>
      <c r="AG182" s="247">
        <f>Debug1!AH192-W_Loss_32.5y!AH182</f>
        <v>0</v>
      </c>
      <c r="AH182" s="247">
        <f>Debug1!AI192-W_Loss_32.5y!AI182</f>
        <v>0</v>
      </c>
    </row>
    <row r="183" spans="1:34" x14ac:dyDescent="0.15">
      <c r="A183" s="247">
        <f>Debug1!B193-W_Loss_67.5y!B183</f>
        <v>0</v>
      </c>
      <c r="B183" s="247">
        <f>Debug1!C193-W_Loss_67.5y!C183</f>
        <v>0</v>
      </c>
      <c r="C183" s="247">
        <f>Debug1!D193-W_Loss_67.5y!D183</f>
        <v>0</v>
      </c>
      <c r="D183" s="247">
        <f>Debug1!E193-W_Loss_67.5y!E183</f>
        <v>0</v>
      </c>
      <c r="E183" s="247">
        <f>Debug1!F193-W_Loss_67.5y!F183</f>
        <v>0</v>
      </c>
      <c r="F183" s="247">
        <f>Debug1!G193-W_Loss_67.5y!G183</f>
        <v>0</v>
      </c>
      <c r="G183" s="247">
        <f>Debug1!H193-W_Loss_67.5y!H183</f>
        <v>0</v>
      </c>
      <c r="H183" s="247">
        <f>Debug1!I193-W_Loss_67.5y!I183</f>
        <v>0</v>
      </c>
      <c r="I183" s="247">
        <f>Debug1!J193-W_Loss_67.5y!J183</f>
        <v>0</v>
      </c>
      <c r="J183" s="247">
        <f>Debug1!K193-W_Loss_67.5y!K183</f>
        <v>0</v>
      </c>
      <c r="K183" s="247">
        <f>Debug1!L193-W_Loss_67.5y!L183</f>
        <v>0</v>
      </c>
      <c r="L183" s="247">
        <f>Debug1!M193-W_Loss_67.5y!M183</f>
        <v>0</v>
      </c>
      <c r="M183" s="247">
        <f>Debug1!N193-W_Loss_67.5y!N183</f>
        <v>0</v>
      </c>
      <c r="N183" s="247">
        <f>Debug1!O193-W_Loss_67.5y!O183</f>
        <v>0</v>
      </c>
      <c r="O183" s="247">
        <f>Debug1!P193-W_Loss_67.5y!P183</f>
        <v>0</v>
      </c>
      <c r="P183" s="247">
        <f>Debug1!Q193-W_Loss_67.5y!Q183</f>
        <v>0</v>
      </c>
      <c r="Q183" s="247">
        <f>Debug1!R193-W_Loss_67.5y!R183</f>
        <v>0</v>
      </c>
      <c r="R183" s="247">
        <f>Debug1!S193-W_Loss_67.5y!S183</f>
        <v>0</v>
      </c>
      <c r="S183" s="247">
        <f>Debug1!T193-W_Loss_67.5y!T183</f>
        <v>0</v>
      </c>
      <c r="T183" s="247">
        <f>Debug1!U193-W_Loss_67.5y!U183</f>
        <v>0</v>
      </c>
      <c r="U183" s="247">
        <f>Debug1!V193-W_Loss_67.5y!V183</f>
        <v>0</v>
      </c>
      <c r="V183" s="247">
        <f>Debug1!W193-W_Loss_67.5y!W183</f>
        <v>0</v>
      </c>
      <c r="W183" s="247">
        <f>Debug1!X193-W_Loss_67.5y!X183</f>
        <v>0</v>
      </c>
      <c r="X183" s="247">
        <f>Debug1!Y193-W_Loss_67.5y!Y183</f>
        <v>0</v>
      </c>
      <c r="Y183" s="247">
        <f>Debug1!Z193-W_Loss_67.5y!Z183</f>
        <v>0</v>
      </c>
      <c r="Z183" s="247">
        <f>Debug1!AA193-W_Loss_67.5y!AA183</f>
        <v>0</v>
      </c>
      <c r="AA183" s="247">
        <f>Debug1!AB193-W_Loss_67.5y!AB183</f>
        <v>0</v>
      </c>
      <c r="AB183" s="247">
        <f>Debug1!AC193-W_Loss_67.5y!AC183</f>
        <v>0</v>
      </c>
      <c r="AC183" s="247">
        <f>Debug1!AD193-W_Loss_67.5y!AD183</f>
        <v>0</v>
      </c>
      <c r="AD183" s="247">
        <f>Debug1!AE193-W_Loss_67.5y!AE183</f>
        <v>0</v>
      </c>
      <c r="AE183" s="247">
        <f>Debug1!AF193-W_Loss_67.5y!AF183</f>
        <v>0</v>
      </c>
      <c r="AF183" s="247">
        <f>Debug1!AG193-W_Loss_32.5y!AG183</f>
        <v>0</v>
      </c>
      <c r="AG183" s="247">
        <f>Debug1!AH193-W_Loss_32.5y!AH183</f>
        <v>0</v>
      </c>
      <c r="AH183" s="247">
        <f>Debug1!AI193-W_Loss_32.5y!AI183</f>
        <v>0</v>
      </c>
    </row>
    <row r="184" spans="1:34" x14ac:dyDescent="0.15">
      <c r="A184" s="247">
        <f>Debug1!B194-W_Loss_67.5y!B184</f>
        <v>0</v>
      </c>
      <c r="B184" s="247">
        <f>Debug1!C194-W_Loss_67.5y!C184</f>
        <v>0</v>
      </c>
      <c r="C184" s="247">
        <f>Debug1!D194-W_Loss_67.5y!D184</f>
        <v>0</v>
      </c>
      <c r="D184" s="247">
        <f>Debug1!E194-W_Loss_67.5y!E184</f>
        <v>0</v>
      </c>
      <c r="E184" s="247">
        <f>Debug1!F194-W_Loss_67.5y!F184</f>
        <v>0</v>
      </c>
      <c r="F184" s="247">
        <f>Debug1!G194-W_Loss_67.5y!G184</f>
        <v>0</v>
      </c>
      <c r="G184" s="247">
        <f>Debug1!H194-W_Loss_67.5y!H184</f>
        <v>0</v>
      </c>
      <c r="H184" s="247">
        <f>Debug1!I194-W_Loss_67.5y!I184</f>
        <v>0</v>
      </c>
      <c r="I184" s="247">
        <f>Debug1!J194-W_Loss_67.5y!J184</f>
        <v>0</v>
      </c>
      <c r="J184" s="247">
        <f>Debug1!K194-W_Loss_67.5y!K184</f>
        <v>0</v>
      </c>
      <c r="K184" s="247">
        <f>Debug1!L194-W_Loss_67.5y!L184</f>
        <v>0</v>
      </c>
      <c r="L184" s="247">
        <f>Debug1!M194-W_Loss_67.5y!M184</f>
        <v>0</v>
      </c>
      <c r="M184" s="247">
        <f>Debug1!N194-W_Loss_67.5y!N184</f>
        <v>0</v>
      </c>
      <c r="N184" s="247">
        <f>Debug1!O194-W_Loss_67.5y!O184</f>
        <v>0</v>
      </c>
      <c r="O184" s="247">
        <f>Debug1!P194-W_Loss_67.5y!P184</f>
        <v>0</v>
      </c>
      <c r="P184" s="247">
        <f>Debug1!Q194-W_Loss_67.5y!Q184</f>
        <v>0</v>
      </c>
      <c r="Q184" s="247">
        <f>Debug1!R194-W_Loss_67.5y!R184</f>
        <v>0</v>
      </c>
      <c r="R184" s="247">
        <f>Debug1!S194-W_Loss_67.5y!S184</f>
        <v>0</v>
      </c>
      <c r="S184" s="247">
        <f>Debug1!T194-W_Loss_67.5y!T184</f>
        <v>0</v>
      </c>
      <c r="T184" s="247">
        <f>Debug1!U194-W_Loss_67.5y!U184</f>
        <v>0</v>
      </c>
      <c r="U184" s="247">
        <f>Debug1!V194-W_Loss_67.5y!V184</f>
        <v>0</v>
      </c>
      <c r="V184" s="247">
        <f>Debug1!W194-W_Loss_67.5y!W184</f>
        <v>0</v>
      </c>
      <c r="W184" s="247">
        <f>Debug1!X194-W_Loss_67.5y!X184</f>
        <v>0</v>
      </c>
      <c r="X184" s="247">
        <f>Debug1!Y194-W_Loss_67.5y!Y184</f>
        <v>0</v>
      </c>
      <c r="Y184" s="247">
        <f>Debug1!Z194-W_Loss_67.5y!Z184</f>
        <v>0</v>
      </c>
      <c r="Z184" s="247">
        <f>Debug1!AA194-W_Loss_67.5y!AA184</f>
        <v>0</v>
      </c>
      <c r="AA184" s="247">
        <f>Debug1!AB194-W_Loss_67.5y!AB184</f>
        <v>0</v>
      </c>
      <c r="AB184" s="247">
        <f>Debug1!AC194-W_Loss_67.5y!AC184</f>
        <v>0</v>
      </c>
      <c r="AC184" s="247">
        <f>Debug1!AD194-W_Loss_67.5y!AD184</f>
        <v>0</v>
      </c>
      <c r="AD184" s="247">
        <f>Debug1!AE194-W_Loss_67.5y!AE184</f>
        <v>0</v>
      </c>
      <c r="AE184" s="247">
        <f>Debug1!AF194-W_Loss_67.5y!AF184</f>
        <v>0</v>
      </c>
      <c r="AF184" s="247">
        <f>Debug1!AG194-W_Loss_32.5y!AG184</f>
        <v>0</v>
      </c>
      <c r="AG184" s="247">
        <f>Debug1!AH194-W_Loss_32.5y!AH184</f>
        <v>0</v>
      </c>
      <c r="AH184" s="247">
        <f>Debug1!AI194-W_Loss_32.5y!AI184</f>
        <v>0</v>
      </c>
    </row>
    <row r="185" spans="1:34" x14ac:dyDescent="0.15">
      <c r="A185" s="247">
        <f>Debug1!B195-W_Loss_67.5y!B185</f>
        <v>0</v>
      </c>
      <c r="B185" s="247">
        <f>Debug1!C195-W_Loss_67.5y!C185</f>
        <v>0</v>
      </c>
      <c r="C185" s="247">
        <f>Debug1!D195-W_Loss_67.5y!D185</f>
        <v>0</v>
      </c>
      <c r="D185" s="247">
        <f>Debug1!E195-W_Loss_67.5y!E185</f>
        <v>0</v>
      </c>
      <c r="E185" s="247">
        <f>Debug1!F195-W_Loss_67.5y!F185</f>
        <v>0</v>
      </c>
      <c r="F185" s="247">
        <f>Debug1!G195-W_Loss_67.5y!G185</f>
        <v>0</v>
      </c>
      <c r="G185" s="247">
        <f>Debug1!H195-W_Loss_67.5y!H185</f>
        <v>0</v>
      </c>
      <c r="H185" s="247">
        <f>Debug1!I195-W_Loss_67.5y!I185</f>
        <v>0</v>
      </c>
      <c r="I185" s="247">
        <f>Debug1!J195-W_Loss_67.5y!J185</f>
        <v>0</v>
      </c>
      <c r="J185" s="247">
        <f>Debug1!K195-W_Loss_67.5y!K185</f>
        <v>0</v>
      </c>
      <c r="K185" s="247">
        <f>Debug1!L195-W_Loss_67.5y!L185</f>
        <v>0</v>
      </c>
      <c r="L185" s="247">
        <f>Debug1!M195-W_Loss_67.5y!M185</f>
        <v>0</v>
      </c>
      <c r="M185" s="247">
        <f>Debug1!N195-W_Loss_67.5y!N185</f>
        <v>0</v>
      </c>
      <c r="N185" s="247">
        <f>Debug1!O195-W_Loss_67.5y!O185</f>
        <v>0</v>
      </c>
      <c r="O185" s="247">
        <f>Debug1!P195-W_Loss_67.5y!P185</f>
        <v>0</v>
      </c>
      <c r="P185" s="247">
        <f>Debug1!Q195-W_Loss_67.5y!Q185</f>
        <v>0</v>
      </c>
      <c r="Q185" s="247">
        <f>Debug1!R195-W_Loss_67.5y!R185</f>
        <v>0</v>
      </c>
      <c r="R185" s="247">
        <f>Debug1!S195-W_Loss_67.5y!S185</f>
        <v>0</v>
      </c>
      <c r="S185" s="247">
        <f>Debug1!T195-W_Loss_67.5y!T185</f>
        <v>0</v>
      </c>
      <c r="T185" s="247">
        <f>Debug1!U195-W_Loss_67.5y!U185</f>
        <v>0</v>
      </c>
      <c r="U185" s="247">
        <f>Debug1!V195-W_Loss_67.5y!V185</f>
        <v>0</v>
      </c>
      <c r="V185" s="247">
        <f>Debug1!W195-W_Loss_67.5y!W185</f>
        <v>0</v>
      </c>
      <c r="W185" s="247">
        <f>Debug1!X195-W_Loss_67.5y!X185</f>
        <v>0</v>
      </c>
      <c r="X185" s="247">
        <f>Debug1!Y195-W_Loss_67.5y!Y185</f>
        <v>0</v>
      </c>
      <c r="Y185" s="247">
        <f>Debug1!Z195-W_Loss_67.5y!Z185</f>
        <v>0</v>
      </c>
      <c r="Z185" s="247">
        <f>Debug1!AA195-W_Loss_67.5y!AA185</f>
        <v>0</v>
      </c>
      <c r="AA185" s="247">
        <f>Debug1!AB195-W_Loss_67.5y!AB185</f>
        <v>0</v>
      </c>
      <c r="AB185" s="247">
        <f>Debug1!AC195-W_Loss_67.5y!AC185</f>
        <v>0</v>
      </c>
      <c r="AC185" s="247">
        <f>Debug1!AD195-W_Loss_67.5y!AD185</f>
        <v>0</v>
      </c>
      <c r="AD185" s="247">
        <f>Debug1!AE195-W_Loss_67.5y!AE185</f>
        <v>0</v>
      </c>
      <c r="AE185" s="247">
        <f>Debug1!AF195-W_Loss_67.5y!AF185</f>
        <v>0</v>
      </c>
      <c r="AF185" s="247">
        <f>Debug1!AG195-W_Loss_32.5y!AG185</f>
        <v>0</v>
      </c>
      <c r="AG185" s="247">
        <f>Debug1!AH195-W_Loss_32.5y!AH185</f>
        <v>0</v>
      </c>
      <c r="AH185" s="247">
        <f>Debug1!AI195-W_Loss_32.5y!AI185</f>
        <v>0</v>
      </c>
    </row>
    <row r="186" spans="1:34" x14ac:dyDescent="0.15">
      <c r="A186" s="247">
        <f>Debug1!B196-W_Loss_67.5y!B186</f>
        <v>0</v>
      </c>
      <c r="B186" s="247">
        <f>Debug1!C196-W_Loss_67.5y!C186</f>
        <v>0</v>
      </c>
      <c r="C186" s="247">
        <f>Debug1!D196-W_Loss_67.5y!D186</f>
        <v>0</v>
      </c>
      <c r="D186" s="247">
        <f>Debug1!E196-W_Loss_67.5y!E186</f>
        <v>0</v>
      </c>
      <c r="E186" s="247">
        <f>Debug1!F196-W_Loss_67.5y!F186</f>
        <v>0</v>
      </c>
      <c r="F186" s="247">
        <f>Debug1!G196-W_Loss_67.5y!G186</f>
        <v>0</v>
      </c>
      <c r="G186" s="247">
        <f>Debug1!H196-W_Loss_67.5y!H186</f>
        <v>0</v>
      </c>
      <c r="H186" s="247">
        <f>Debug1!I196-W_Loss_67.5y!I186</f>
        <v>0</v>
      </c>
      <c r="I186" s="247">
        <f>Debug1!J196-W_Loss_67.5y!J186</f>
        <v>0</v>
      </c>
      <c r="J186" s="247">
        <f>Debug1!K196-W_Loss_67.5y!K186</f>
        <v>0</v>
      </c>
      <c r="K186" s="247">
        <f>Debug1!L196-W_Loss_67.5y!L186</f>
        <v>0</v>
      </c>
      <c r="L186" s="247">
        <f>Debug1!M196-W_Loss_67.5y!M186</f>
        <v>0</v>
      </c>
      <c r="M186" s="247">
        <f>Debug1!N196-W_Loss_67.5y!N186</f>
        <v>0</v>
      </c>
      <c r="N186" s="247">
        <f>Debug1!O196-W_Loss_67.5y!O186</f>
        <v>0</v>
      </c>
      <c r="O186" s="247">
        <f>Debug1!P196-W_Loss_67.5y!P186</f>
        <v>0</v>
      </c>
      <c r="P186" s="247">
        <f>Debug1!Q196-W_Loss_67.5y!Q186</f>
        <v>0</v>
      </c>
      <c r="Q186" s="247">
        <f>Debug1!R196-W_Loss_67.5y!R186</f>
        <v>0</v>
      </c>
      <c r="R186" s="247">
        <f>Debug1!S196-W_Loss_67.5y!S186</f>
        <v>0</v>
      </c>
      <c r="S186" s="247">
        <f>Debug1!T196-W_Loss_67.5y!T186</f>
        <v>0</v>
      </c>
      <c r="T186" s="247">
        <f>Debug1!U196-W_Loss_67.5y!U186</f>
        <v>0</v>
      </c>
      <c r="U186" s="247">
        <f>Debug1!V196-W_Loss_67.5y!V186</f>
        <v>0</v>
      </c>
      <c r="V186" s="247">
        <f>Debug1!W196-W_Loss_67.5y!W186</f>
        <v>0</v>
      </c>
      <c r="W186" s="247">
        <f>Debug1!X196-W_Loss_67.5y!X186</f>
        <v>0</v>
      </c>
      <c r="X186" s="247">
        <f>Debug1!Y196-W_Loss_67.5y!Y186</f>
        <v>0</v>
      </c>
      <c r="Y186" s="247">
        <f>Debug1!Z196-W_Loss_67.5y!Z186</f>
        <v>0</v>
      </c>
      <c r="Z186" s="247">
        <f>Debug1!AA196-W_Loss_67.5y!AA186</f>
        <v>0</v>
      </c>
      <c r="AA186" s="247">
        <f>Debug1!AB196-W_Loss_67.5y!AB186</f>
        <v>0</v>
      </c>
      <c r="AB186" s="247">
        <f>Debug1!AC196-W_Loss_67.5y!AC186</f>
        <v>0</v>
      </c>
      <c r="AC186" s="247">
        <f>Debug1!AD196-W_Loss_67.5y!AD186</f>
        <v>0</v>
      </c>
      <c r="AD186" s="247">
        <f>Debug1!AE196-W_Loss_67.5y!AE186</f>
        <v>0</v>
      </c>
      <c r="AE186" s="247">
        <f>Debug1!AF196-W_Loss_67.5y!AF186</f>
        <v>0</v>
      </c>
      <c r="AF186" s="247">
        <f>Debug1!AG196-W_Loss_32.5y!AG186</f>
        <v>0</v>
      </c>
      <c r="AG186" s="247">
        <f>Debug1!AH196-W_Loss_32.5y!AH186</f>
        <v>0</v>
      </c>
      <c r="AH186" s="247">
        <f>Debug1!AI196-W_Loss_32.5y!AI186</f>
        <v>0</v>
      </c>
    </row>
    <row r="187" spans="1:34" x14ac:dyDescent="0.15">
      <c r="A187" s="247">
        <f>Debug1!B197-W_Loss_67.5y!B187</f>
        <v>0</v>
      </c>
      <c r="B187" s="247">
        <f>Debug1!C197-W_Loss_67.5y!C187</f>
        <v>0</v>
      </c>
      <c r="C187" s="247">
        <f>Debug1!D197-W_Loss_67.5y!D187</f>
        <v>0</v>
      </c>
      <c r="D187" s="247">
        <f>Debug1!E197-W_Loss_67.5y!E187</f>
        <v>0</v>
      </c>
      <c r="E187" s="247">
        <f>Debug1!F197-W_Loss_67.5y!F187</f>
        <v>0</v>
      </c>
      <c r="F187" s="247">
        <f>Debug1!G197-W_Loss_67.5y!G187</f>
        <v>0</v>
      </c>
      <c r="G187" s="247">
        <f>Debug1!H197-W_Loss_67.5y!H187</f>
        <v>0</v>
      </c>
      <c r="H187" s="247">
        <f>Debug1!I197-W_Loss_67.5y!I187</f>
        <v>0</v>
      </c>
      <c r="I187" s="247">
        <f>Debug1!J197-W_Loss_67.5y!J187</f>
        <v>0</v>
      </c>
      <c r="J187" s="247">
        <f>Debug1!K197-W_Loss_67.5y!K187</f>
        <v>0</v>
      </c>
      <c r="K187" s="247">
        <f>Debug1!L197-W_Loss_67.5y!L187</f>
        <v>0</v>
      </c>
      <c r="L187" s="247">
        <f>Debug1!M197-W_Loss_67.5y!M187</f>
        <v>0</v>
      </c>
      <c r="M187" s="247">
        <f>Debug1!N197-W_Loss_67.5y!N187</f>
        <v>0</v>
      </c>
      <c r="N187" s="247">
        <f>Debug1!O197-W_Loss_67.5y!O187</f>
        <v>0</v>
      </c>
      <c r="O187" s="247">
        <f>Debug1!P197-W_Loss_67.5y!P187</f>
        <v>0</v>
      </c>
      <c r="P187" s="247">
        <f>Debug1!Q197-W_Loss_67.5y!Q187</f>
        <v>0</v>
      </c>
      <c r="Q187" s="247">
        <f>Debug1!R197-W_Loss_67.5y!R187</f>
        <v>0</v>
      </c>
      <c r="R187" s="247">
        <f>Debug1!S197-W_Loss_67.5y!S187</f>
        <v>0</v>
      </c>
      <c r="S187" s="247">
        <f>Debug1!T197-W_Loss_67.5y!T187</f>
        <v>0</v>
      </c>
      <c r="T187" s="247">
        <f>Debug1!U197-W_Loss_67.5y!U187</f>
        <v>0</v>
      </c>
      <c r="U187" s="247">
        <f>Debug1!V197-W_Loss_67.5y!V187</f>
        <v>0</v>
      </c>
      <c r="V187" s="247">
        <f>Debug1!W197-W_Loss_67.5y!W187</f>
        <v>0</v>
      </c>
      <c r="W187" s="247">
        <f>Debug1!X197-W_Loss_67.5y!X187</f>
        <v>0</v>
      </c>
      <c r="X187" s="247">
        <f>Debug1!Y197-W_Loss_67.5y!Y187</f>
        <v>0</v>
      </c>
      <c r="Y187" s="247">
        <f>Debug1!Z197-W_Loss_67.5y!Z187</f>
        <v>0</v>
      </c>
      <c r="Z187" s="247">
        <f>Debug1!AA197-W_Loss_67.5y!AA187</f>
        <v>0</v>
      </c>
      <c r="AA187" s="247">
        <f>Debug1!AB197-W_Loss_67.5y!AB187</f>
        <v>0</v>
      </c>
      <c r="AB187" s="247">
        <f>Debug1!AC197-W_Loss_67.5y!AC187</f>
        <v>0</v>
      </c>
      <c r="AC187" s="247">
        <f>Debug1!AD197-W_Loss_67.5y!AD187</f>
        <v>0</v>
      </c>
      <c r="AD187" s="247">
        <f>Debug1!AE197-W_Loss_67.5y!AE187</f>
        <v>0</v>
      </c>
      <c r="AE187" s="247">
        <f>Debug1!AF197-W_Loss_67.5y!AF187</f>
        <v>0</v>
      </c>
      <c r="AF187" s="247">
        <f>Debug1!AG197-W_Loss_32.5y!AG187</f>
        <v>0</v>
      </c>
      <c r="AG187" s="247">
        <f>Debug1!AH197-W_Loss_32.5y!AH187</f>
        <v>0</v>
      </c>
      <c r="AH187" s="247">
        <f>Debug1!AI197-W_Loss_32.5y!AI187</f>
        <v>0</v>
      </c>
    </row>
    <row r="188" spans="1:34" x14ac:dyDescent="0.15">
      <c r="A188" s="247">
        <f>Debug1!B198-W_Loss_67.5y!B188</f>
        <v>0</v>
      </c>
      <c r="B188" s="247">
        <f>Debug1!C198-W_Loss_67.5y!C188</f>
        <v>0</v>
      </c>
      <c r="C188" s="247">
        <f>Debug1!D198-W_Loss_67.5y!D188</f>
        <v>0</v>
      </c>
      <c r="D188" s="247">
        <f>Debug1!E198-W_Loss_67.5y!E188</f>
        <v>0</v>
      </c>
      <c r="E188" s="247">
        <f>Debug1!F198-W_Loss_67.5y!F188</f>
        <v>0</v>
      </c>
      <c r="F188" s="247">
        <f>Debug1!G198-W_Loss_67.5y!G188</f>
        <v>0</v>
      </c>
      <c r="G188" s="247">
        <f>Debug1!H198-W_Loss_67.5y!H188</f>
        <v>0</v>
      </c>
      <c r="H188" s="247">
        <f>Debug1!I198-W_Loss_67.5y!I188</f>
        <v>0</v>
      </c>
      <c r="I188" s="247">
        <f>Debug1!J198-W_Loss_67.5y!J188</f>
        <v>0</v>
      </c>
      <c r="J188" s="247">
        <f>Debug1!K198-W_Loss_67.5y!K188</f>
        <v>0</v>
      </c>
      <c r="K188" s="247">
        <f>Debug1!L198-W_Loss_67.5y!L188</f>
        <v>0</v>
      </c>
      <c r="L188" s="247">
        <f>Debug1!M198-W_Loss_67.5y!M188</f>
        <v>0</v>
      </c>
      <c r="M188" s="247">
        <f>Debug1!N198-W_Loss_67.5y!N188</f>
        <v>0</v>
      </c>
      <c r="N188" s="247">
        <f>Debug1!O198-W_Loss_67.5y!O188</f>
        <v>0</v>
      </c>
      <c r="O188" s="247">
        <f>Debug1!P198-W_Loss_67.5y!P188</f>
        <v>0</v>
      </c>
      <c r="P188" s="247">
        <f>Debug1!Q198-W_Loss_67.5y!Q188</f>
        <v>0</v>
      </c>
      <c r="Q188" s="247">
        <f>Debug1!R198-W_Loss_67.5y!R188</f>
        <v>0</v>
      </c>
      <c r="R188" s="247">
        <f>Debug1!S198-W_Loss_67.5y!S188</f>
        <v>0</v>
      </c>
      <c r="S188" s="247">
        <f>Debug1!T198-W_Loss_67.5y!T188</f>
        <v>0</v>
      </c>
      <c r="T188" s="247">
        <f>Debug1!U198-W_Loss_67.5y!U188</f>
        <v>0</v>
      </c>
      <c r="U188" s="247">
        <f>Debug1!V198-W_Loss_67.5y!V188</f>
        <v>0</v>
      </c>
      <c r="V188" s="247">
        <f>Debug1!W198-W_Loss_67.5y!W188</f>
        <v>0</v>
      </c>
      <c r="W188" s="247">
        <f>Debug1!X198-W_Loss_67.5y!X188</f>
        <v>0</v>
      </c>
      <c r="X188" s="247">
        <f>Debug1!Y198-W_Loss_67.5y!Y188</f>
        <v>0</v>
      </c>
      <c r="Y188" s="247">
        <f>Debug1!Z198-W_Loss_67.5y!Z188</f>
        <v>0</v>
      </c>
      <c r="Z188" s="247">
        <f>Debug1!AA198-W_Loss_67.5y!AA188</f>
        <v>0</v>
      </c>
      <c r="AA188" s="247">
        <f>Debug1!AB198-W_Loss_67.5y!AB188</f>
        <v>0</v>
      </c>
      <c r="AB188" s="247">
        <f>Debug1!AC198-W_Loss_67.5y!AC188</f>
        <v>0</v>
      </c>
      <c r="AC188" s="247">
        <f>Debug1!AD198-W_Loss_67.5y!AD188</f>
        <v>0</v>
      </c>
      <c r="AD188" s="247">
        <f>Debug1!AE198-W_Loss_67.5y!AE188</f>
        <v>0</v>
      </c>
      <c r="AE188" s="247">
        <f>Debug1!AF198-W_Loss_67.5y!AF188</f>
        <v>0</v>
      </c>
      <c r="AF188" s="247">
        <f>Debug1!AG198-W_Loss_32.5y!AG188</f>
        <v>0</v>
      </c>
      <c r="AG188" s="247">
        <f>Debug1!AH198-W_Loss_32.5y!AH188</f>
        <v>0</v>
      </c>
      <c r="AH188" s="247">
        <f>Debug1!AI198-W_Loss_32.5y!AI188</f>
        <v>0</v>
      </c>
    </row>
    <row r="189" spans="1:34" x14ac:dyDescent="0.15">
      <c r="A189" s="247">
        <f>Debug1!B199-W_Loss_67.5y!B189</f>
        <v>0</v>
      </c>
      <c r="B189" s="247">
        <f>Debug1!C199-W_Loss_67.5y!C189</f>
        <v>0</v>
      </c>
      <c r="C189" s="247">
        <f>Debug1!D199-W_Loss_67.5y!D189</f>
        <v>0</v>
      </c>
      <c r="D189" s="247">
        <f>Debug1!E199-W_Loss_67.5y!E189</f>
        <v>0</v>
      </c>
      <c r="E189" s="247">
        <f>Debug1!F199-W_Loss_67.5y!F189</f>
        <v>0</v>
      </c>
      <c r="F189" s="247">
        <f>Debug1!G199-W_Loss_67.5y!G189</f>
        <v>0</v>
      </c>
      <c r="G189" s="247">
        <f>Debug1!H199-W_Loss_67.5y!H189</f>
        <v>0</v>
      </c>
      <c r="H189" s="247">
        <f>Debug1!I199-W_Loss_67.5y!I189</f>
        <v>0</v>
      </c>
      <c r="I189" s="247">
        <f>Debug1!J199-W_Loss_67.5y!J189</f>
        <v>0</v>
      </c>
      <c r="J189" s="247">
        <f>Debug1!K199-W_Loss_67.5y!K189</f>
        <v>0</v>
      </c>
      <c r="K189" s="247">
        <f>Debug1!L199-W_Loss_67.5y!L189</f>
        <v>0</v>
      </c>
      <c r="L189" s="247">
        <f>Debug1!M199-W_Loss_67.5y!M189</f>
        <v>0</v>
      </c>
      <c r="M189" s="247">
        <f>Debug1!N199-W_Loss_67.5y!N189</f>
        <v>0</v>
      </c>
      <c r="N189" s="247">
        <f>Debug1!O199-W_Loss_67.5y!O189</f>
        <v>0</v>
      </c>
      <c r="O189" s="247">
        <f>Debug1!P199-W_Loss_67.5y!P189</f>
        <v>0</v>
      </c>
      <c r="P189" s="247">
        <f>Debug1!Q199-W_Loss_67.5y!Q189</f>
        <v>0</v>
      </c>
      <c r="Q189" s="247">
        <f>Debug1!R199-W_Loss_67.5y!R189</f>
        <v>0</v>
      </c>
      <c r="R189" s="247">
        <f>Debug1!S199-W_Loss_67.5y!S189</f>
        <v>0</v>
      </c>
      <c r="S189" s="247">
        <f>Debug1!T199-W_Loss_67.5y!T189</f>
        <v>0</v>
      </c>
      <c r="T189" s="247">
        <f>Debug1!U199-W_Loss_67.5y!U189</f>
        <v>0</v>
      </c>
      <c r="U189" s="247">
        <f>Debug1!V199-W_Loss_67.5y!V189</f>
        <v>0</v>
      </c>
      <c r="V189" s="247">
        <f>Debug1!W199-W_Loss_67.5y!W189</f>
        <v>0</v>
      </c>
      <c r="W189" s="247">
        <f>Debug1!X199-W_Loss_67.5y!X189</f>
        <v>0</v>
      </c>
      <c r="X189" s="247">
        <f>Debug1!Y199-W_Loss_67.5y!Y189</f>
        <v>0</v>
      </c>
      <c r="Y189" s="247">
        <f>Debug1!Z199-W_Loss_67.5y!Z189</f>
        <v>0</v>
      </c>
      <c r="Z189" s="247">
        <f>Debug1!AA199-W_Loss_67.5y!AA189</f>
        <v>0</v>
      </c>
      <c r="AA189" s="247">
        <f>Debug1!AB199-W_Loss_67.5y!AB189</f>
        <v>0</v>
      </c>
      <c r="AB189" s="247">
        <f>Debug1!AC199-W_Loss_67.5y!AC189</f>
        <v>0</v>
      </c>
      <c r="AC189" s="247">
        <f>Debug1!AD199-W_Loss_67.5y!AD189</f>
        <v>0</v>
      </c>
      <c r="AD189" s="247">
        <f>Debug1!AE199-W_Loss_67.5y!AE189</f>
        <v>0</v>
      </c>
      <c r="AE189" s="247">
        <f>Debug1!AF199-W_Loss_67.5y!AF189</f>
        <v>0</v>
      </c>
      <c r="AF189" s="247">
        <f>Debug1!AG199-W_Loss_32.5y!AG189</f>
        <v>0</v>
      </c>
      <c r="AG189" s="247">
        <f>Debug1!AH199-W_Loss_32.5y!AH189</f>
        <v>0</v>
      </c>
      <c r="AH189" s="247">
        <f>Debug1!AI199-W_Loss_32.5y!AI189</f>
        <v>0</v>
      </c>
    </row>
    <row r="190" spans="1:34" x14ac:dyDescent="0.15">
      <c r="A190" s="247">
        <f>Debug1!B200-W_Loss_67.5y!B190</f>
        <v>0</v>
      </c>
      <c r="B190" s="247">
        <f>Debug1!C200-W_Loss_67.5y!C190</f>
        <v>0</v>
      </c>
      <c r="C190" s="247">
        <f>Debug1!D200-W_Loss_67.5y!D190</f>
        <v>0</v>
      </c>
      <c r="D190" s="247">
        <f>Debug1!E200-W_Loss_67.5y!E190</f>
        <v>0</v>
      </c>
      <c r="E190" s="247">
        <f>Debug1!F200-W_Loss_67.5y!F190</f>
        <v>0</v>
      </c>
      <c r="F190" s="247">
        <f>Debug1!G200-W_Loss_67.5y!G190</f>
        <v>0</v>
      </c>
      <c r="G190" s="247">
        <f>Debug1!H200-W_Loss_67.5y!H190</f>
        <v>0</v>
      </c>
      <c r="H190" s="247">
        <f>Debug1!I200-W_Loss_67.5y!I190</f>
        <v>0</v>
      </c>
      <c r="I190" s="247">
        <f>Debug1!J200-W_Loss_67.5y!J190</f>
        <v>0</v>
      </c>
      <c r="J190" s="247">
        <f>Debug1!K200-W_Loss_67.5y!K190</f>
        <v>0</v>
      </c>
      <c r="K190" s="247">
        <f>Debug1!L200-W_Loss_67.5y!L190</f>
        <v>0</v>
      </c>
      <c r="L190" s="247">
        <f>Debug1!M200-W_Loss_67.5y!M190</f>
        <v>0</v>
      </c>
      <c r="M190" s="247">
        <f>Debug1!N200-W_Loss_67.5y!N190</f>
        <v>0</v>
      </c>
      <c r="N190" s="247">
        <f>Debug1!O200-W_Loss_67.5y!O190</f>
        <v>0</v>
      </c>
      <c r="O190" s="247">
        <f>Debug1!P200-W_Loss_67.5y!P190</f>
        <v>0</v>
      </c>
      <c r="P190" s="247">
        <f>Debug1!Q200-W_Loss_67.5y!Q190</f>
        <v>0</v>
      </c>
      <c r="Q190" s="247">
        <f>Debug1!R200-W_Loss_67.5y!R190</f>
        <v>0</v>
      </c>
      <c r="R190" s="247">
        <f>Debug1!S200-W_Loss_67.5y!S190</f>
        <v>0</v>
      </c>
      <c r="S190" s="247">
        <f>Debug1!T200-W_Loss_67.5y!T190</f>
        <v>0</v>
      </c>
      <c r="T190" s="247">
        <f>Debug1!U200-W_Loss_67.5y!U190</f>
        <v>0</v>
      </c>
      <c r="U190" s="247">
        <f>Debug1!V200-W_Loss_67.5y!V190</f>
        <v>0</v>
      </c>
      <c r="V190" s="247">
        <f>Debug1!W200-W_Loss_67.5y!W190</f>
        <v>0</v>
      </c>
      <c r="W190" s="247">
        <f>Debug1!X200-W_Loss_67.5y!X190</f>
        <v>0</v>
      </c>
      <c r="X190" s="247">
        <f>Debug1!Y200-W_Loss_67.5y!Y190</f>
        <v>0</v>
      </c>
      <c r="Y190" s="247">
        <f>Debug1!Z200-W_Loss_67.5y!Z190</f>
        <v>0</v>
      </c>
      <c r="Z190" s="247">
        <f>Debug1!AA200-W_Loss_67.5y!AA190</f>
        <v>0</v>
      </c>
      <c r="AA190" s="247">
        <f>Debug1!AB200-W_Loss_67.5y!AB190</f>
        <v>0</v>
      </c>
      <c r="AB190" s="247">
        <f>Debug1!AC200-W_Loss_67.5y!AC190</f>
        <v>0</v>
      </c>
      <c r="AC190" s="247">
        <f>Debug1!AD200-W_Loss_67.5y!AD190</f>
        <v>0</v>
      </c>
      <c r="AD190" s="247">
        <f>Debug1!AE200-W_Loss_67.5y!AE190</f>
        <v>0</v>
      </c>
      <c r="AE190" s="247">
        <f>Debug1!AF200-W_Loss_67.5y!AF190</f>
        <v>0</v>
      </c>
      <c r="AF190" s="247">
        <f>Debug1!AG200-W_Loss_32.5y!AG190</f>
        <v>0</v>
      </c>
      <c r="AG190" s="247">
        <f>Debug1!AH200-W_Loss_32.5y!AH190</f>
        <v>0</v>
      </c>
      <c r="AH190" s="247">
        <f>Debug1!AI200-W_Loss_32.5y!AI190</f>
        <v>0</v>
      </c>
    </row>
    <row r="191" spans="1:34" x14ac:dyDescent="0.15">
      <c r="A191" s="247">
        <f>Debug1!B201-W_Loss_67.5y!B191</f>
        <v>0</v>
      </c>
      <c r="B191" s="247">
        <f>Debug1!C201-W_Loss_67.5y!C191</f>
        <v>0</v>
      </c>
      <c r="C191" s="247">
        <f>Debug1!D201-W_Loss_67.5y!D191</f>
        <v>0</v>
      </c>
      <c r="D191" s="247">
        <f>Debug1!E201-W_Loss_67.5y!E191</f>
        <v>0</v>
      </c>
      <c r="E191" s="247">
        <f>Debug1!F201-W_Loss_67.5y!F191</f>
        <v>0</v>
      </c>
      <c r="F191" s="247">
        <f>Debug1!G201-W_Loss_67.5y!G191</f>
        <v>0</v>
      </c>
      <c r="G191" s="247">
        <f>Debug1!H201-W_Loss_67.5y!H191</f>
        <v>0</v>
      </c>
      <c r="H191" s="247">
        <f>Debug1!I201-W_Loss_67.5y!I191</f>
        <v>0</v>
      </c>
      <c r="I191" s="247">
        <f>Debug1!J201-W_Loss_67.5y!J191</f>
        <v>0</v>
      </c>
      <c r="J191" s="247">
        <f>Debug1!K201-W_Loss_67.5y!K191</f>
        <v>0</v>
      </c>
      <c r="K191" s="247">
        <f>Debug1!L201-W_Loss_67.5y!L191</f>
        <v>0</v>
      </c>
      <c r="L191" s="247">
        <f>Debug1!M201-W_Loss_67.5y!M191</f>
        <v>0</v>
      </c>
      <c r="M191" s="247">
        <f>Debug1!N201-W_Loss_67.5y!N191</f>
        <v>0</v>
      </c>
      <c r="N191" s="247">
        <f>Debug1!O201-W_Loss_67.5y!O191</f>
        <v>0</v>
      </c>
      <c r="O191" s="247">
        <f>Debug1!P201-W_Loss_67.5y!P191</f>
        <v>0</v>
      </c>
      <c r="P191" s="247">
        <f>Debug1!Q201-W_Loss_67.5y!Q191</f>
        <v>0</v>
      </c>
      <c r="Q191" s="247">
        <f>Debug1!R201-W_Loss_67.5y!R191</f>
        <v>0</v>
      </c>
      <c r="R191" s="247">
        <f>Debug1!S201-W_Loss_67.5y!S191</f>
        <v>0</v>
      </c>
      <c r="S191" s="247">
        <f>Debug1!T201-W_Loss_67.5y!T191</f>
        <v>0</v>
      </c>
      <c r="T191" s="247">
        <f>Debug1!U201-W_Loss_67.5y!U191</f>
        <v>0</v>
      </c>
      <c r="U191" s="247">
        <f>Debug1!V201-W_Loss_67.5y!V191</f>
        <v>0</v>
      </c>
      <c r="V191" s="247">
        <f>Debug1!W201-W_Loss_67.5y!W191</f>
        <v>0</v>
      </c>
      <c r="W191" s="247">
        <f>Debug1!X201-W_Loss_67.5y!X191</f>
        <v>0</v>
      </c>
      <c r="X191" s="247">
        <f>Debug1!Y201-W_Loss_67.5y!Y191</f>
        <v>0</v>
      </c>
      <c r="Y191" s="247">
        <f>Debug1!Z201-W_Loss_67.5y!Z191</f>
        <v>0</v>
      </c>
      <c r="Z191" s="247">
        <f>Debug1!AA201-W_Loss_67.5y!AA191</f>
        <v>0</v>
      </c>
      <c r="AA191" s="247">
        <f>Debug1!AB201-W_Loss_67.5y!AB191</f>
        <v>0</v>
      </c>
      <c r="AB191" s="247">
        <f>Debug1!AC201-W_Loss_67.5y!AC191</f>
        <v>0</v>
      </c>
      <c r="AC191" s="247">
        <f>Debug1!AD201-W_Loss_67.5y!AD191</f>
        <v>0</v>
      </c>
      <c r="AD191" s="247">
        <f>Debug1!AE201-W_Loss_67.5y!AE191</f>
        <v>0</v>
      </c>
      <c r="AE191" s="247">
        <f>Debug1!AF201-W_Loss_67.5y!AF191</f>
        <v>0</v>
      </c>
      <c r="AF191" s="247">
        <f>Debug1!AG201-W_Loss_32.5y!AG191</f>
        <v>0</v>
      </c>
      <c r="AG191" s="247">
        <f>Debug1!AH201-W_Loss_32.5y!AH191</f>
        <v>0</v>
      </c>
      <c r="AH191" s="247">
        <f>Debug1!AI201-W_Loss_32.5y!AI191</f>
        <v>0</v>
      </c>
    </row>
    <row r="192" spans="1:34" x14ac:dyDescent="0.15">
      <c r="A192" s="247">
        <f>Debug1!B202-W_Loss_67.5y!B192</f>
        <v>0</v>
      </c>
      <c r="B192" s="247">
        <f>Debug1!C202-W_Loss_67.5y!C192</f>
        <v>0</v>
      </c>
      <c r="C192" s="247">
        <f>Debug1!D202-W_Loss_67.5y!D192</f>
        <v>0</v>
      </c>
      <c r="D192" s="247">
        <f>Debug1!E202-W_Loss_67.5y!E192</f>
        <v>0</v>
      </c>
      <c r="E192" s="247">
        <f>Debug1!F202-W_Loss_67.5y!F192</f>
        <v>0</v>
      </c>
      <c r="F192" s="247">
        <f>Debug1!G202-W_Loss_67.5y!G192</f>
        <v>0</v>
      </c>
      <c r="G192" s="247">
        <f>Debug1!H202-W_Loss_67.5y!H192</f>
        <v>0</v>
      </c>
      <c r="H192" s="247">
        <f>Debug1!I202-W_Loss_67.5y!I192</f>
        <v>0</v>
      </c>
      <c r="I192" s="247">
        <f>Debug1!J202-W_Loss_67.5y!J192</f>
        <v>0</v>
      </c>
      <c r="J192" s="247">
        <f>Debug1!K202-W_Loss_67.5y!K192</f>
        <v>0</v>
      </c>
      <c r="K192" s="247">
        <f>Debug1!L202-W_Loss_67.5y!L192</f>
        <v>0</v>
      </c>
      <c r="L192" s="247">
        <f>Debug1!M202-W_Loss_67.5y!M192</f>
        <v>0</v>
      </c>
      <c r="M192" s="247">
        <f>Debug1!N202-W_Loss_67.5y!N192</f>
        <v>0</v>
      </c>
      <c r="N192" s="247">
        <f>Debug1!O202-W_Loss_67.5y!O192</f>
        <v>0</v>
      </c>
      <c r="O192" s="247">
        <f>Debug1!P202-W_Loss_67.5y!P192</f>
        <v>0</v>
      </c>
      <c r="P192" s="247">
        <f>Debug1!Q202-W_Loss_67.5y!Q192</f>
        <v>0</v>
      </c>
      <c r="Q192" s="247">
        <f>Debug1!R202-W_Loss_67.5y!R192</f>
        <v>0</v>
      </c>
      <c r="R192" s="247">
        <f>Debug1!S202-W_Loss_67.5y!S192</f>
        <v>0</v>
      </c>
      <c r="S192" s="247">
        <f>Debug1!T202-W_Loss_67.5y!T192</f>
        <v>0</v>
      </c>
      <c r="T192" s="247">
        <f>Debug1!U202-W_Loss_67.5y!U192</f>
        <v>0</v>
      </c>
      <c r="U192" s="247">
        <f>Debug1!V202-W_Loss_67.5y!V192</f>
        <v>0</v>
      </c>
      <c r="V192" s="247">
        <f>Debug1!W202-W_Loss_67.5y!W192</f>
        <v>0</v>
      </c>
      <c r="W192" s="247">
        <f>Debug1!X202-W_Loss_67.5y!X192</f>
        <v>0</v>
      </c>
      <c r="X192" s="247">
        <f>Debug1!Y202-W_Loss_67.5y!Y192</f>
        <v>0</v>
      </c>
      <c r="Y192" s="247">
        <f>Debug1!Z202-W_Loss_67.5y!Z192</f>
        <v>0</v>
      </c>
      <c r="Z192" s="247">
        <f>Debug1!AA202-W_Loss_67.5y!AA192</f>
        <v>0</v>
      </c>
      <c r="AA192" s="247">
        <f>Debug1!AB202-W_Loss_67.5y!AB192</f>
        <v>0</v>
      </c>
      <c r="AB192" s="247">
        <f>Debug1!AC202-W_Loss_67.5y!AC192</f>
        <v>0</v>
      </c>
      <c r="AC192" s="247">
        <f>Debug1!AD202-W_Loss_67.5y!AD192</f>
        <v>0</v>
      </c>
      <c r="AD192" s="247">
        <f>Debug1!AE202-W_Loss_67.5y!AE192</f>
        <v>0</v>
      </c>
      <c r="AE192" s="247">
        <f>Debug1!AF202-W_Loss_67.5y!AF192</f>
        <v>0</v>
      </c>
      <c r="AF192" s="247">
        <f>Debug1!AG202-W_Loss_32.5y!AG192</f>
        <v>0</v>
      </c>
      <c r="AG192" s="247">
        <f>Debug1!AH202-W_Loss_32.5y!AH192</f>
        <v>0</v>
      </c>
      <c r="AH192" s="247">
        <f>Debug1!AI202-W_Loss_32.5y!AI192</f>
        <v>0</v>
      </c>
    </row>
    <row r="193" spans="1:34" x14ac:dyDescent="0.15">
      <c r="A193" s="247">
        <f>Debug1!B203-W_Loss_67.5y!B193</f>
        <v>0</v>
      </c>
      <c r="B193" s="247">
        <f>Debug1!C203-W_Loss_67.5y!C193</f>
        <v>0</v>
      </c>
      <c r="C193" s="247">
        <f>Debug1!D203-W_Loss_67.5y!D193</f>
        <v>0</v>
      </c>
      <c r="D193" s="247">
        <f>Debug1!E203-W_Loss_67.5y!E193</f>
        <v>0</v>
      </c>
      <c r="E193" s="247">
        <f>Debug1!F203-W_Loss_67.5y!F193</f>
        <v>0</v>
      </c>
      <c r="F193" s="247">
        <f>Debug1!G203-W_Loss_67.5y!G193</f>
        <v>0</v>
      </c>
      <c r="G193" s="247">
        <f>Debug1!H203-W_Loss_67.5y!H193</f>
        <v>0</v>
      </c>
      <c r="H193" s="247">
        <f>Debug1!I203-W_Loss_67.5y!I193</f>
        <v>0</v>
      </c>
      <c r="I193" s="247">
        <f>Debug1!J203-W_Loss_67.5y!J193</f>
        <v>0</v>
      </c>
      <c r="J193" s="247">
        <f>Debug1!K203-W_Loss_67.5y!K193</f>
        <v>0</v>
      </c>
      <c r="K193" s="247">
        <f>Debug1!L203-W_Loss_67.5y!L193</f>
        <v>0</v>
      </c>
      <c r="L193" s="247">
        <f>Debug1!M203-W_Loss_67.5y!M193</f>
        <v>0</v>
      </c>
      <c r="M193" s="247">
        <f>Debug1!N203-W_Loss_67.5y!N193</f>
        <v>0</v>
      </c>
      <c r="N193" s="247">
        <f>Debug1!O203-W_Loss_67.5y!O193</f>
        <v>0</v>
      </c>
      <c r="O193" s="247">
        <f>Debug1!P203-W_Loss_67.5y!P193</f>
        <v>0</v>
      </c>
      <c r="P193" s="247">
        <f>Debug1!Q203-W_Loss_67.5y!Q193</f>
        <v>0</v>
      </c>
      <c r="Q193" s="247">
        <f>Debug1!R203-W_Loss_67.5y!R193</f>
        <v>0</v>
      </c>
      <c r="R193" s="247">
        <f>Debug1!S203-W_Loss_67.5y!S193</f>
        <v>0</v>
      </c>
      <c r="S193" s="247">
        <f>Debug1!T203-W_Loss_67.5y!T193</f>
        <v>0</v>
      </c>
      <c r="T193" s="247">
        <f>Debug1!U203-W_Loss_67.5y!U193</f>
        <v>0</v>
      </c>
      <c r="U193" s="247">
        <f>Debug1!V203-W_Loss_67.5y!V193</f>
        <v>0</v>
      </c>
      <c r="V193" s="247">
        <f>Debug1!W203-W_Loss_67.5y!W193</f>
        <v>0</v>
      </c>
      <c r="W193" s="247">
        <f>Debug1!X203-W_Loss_67.5y!X193</f>
        <v>0</v>
      </c>
      <c r="X193" s="247">
        <f>Debug1!Y203-W_Loss_67.5y!Y193</f>
        <v>0</v>
      </c>
      <c r="Y193" s="247">
        <f>Debug1!Z203-W_Loss_67.5y!Z193</f>
        <v>0</v>
      </c>
      <c r="Z193" s="247">
        <f>Debug1!AA203-W_Loss_67.5y!AA193</f>
        <v>0</v>
      </c>
      <c r="AA193" s="247">
        <f>Debug1!AB203-W_Loss_67.5y!AB193</f>
        <v>0</v>
      </c>
      <c r="AB193" s="247">
        <f>Debug1!AC203-W_Loss_67.5y!AC193</f>
        <v>0</v>
      </c>
      <c r="AC193" s="247">
        <f>Debug1!AD203-W_Loss_67.5y!AD193</f>
        <v>0</v>
      </c>
      <c r="AD193" s="247">
        <f>Debug1!AE203-W_Loss_67.5y!AE193</f>
        <v>0</v>
      </c>
      <c r="AE193" s="247">
        <f>Debug1!AF203-W_Loss_67.5y!AF193</f>
        <v>0</v>
      </c>
      <c r="AF193" s="247">
        <f>Debug1!AG203-W_Loss_32.5y!AG193</f>
        <v>0</v>
      </c>
      <c r="AG193" s="247">
        <f>Debug1!AH203-W_Loss_32.5y!AH193</f>
        <v>0</v>
      </c>
      <c r="AH193" s="247">
        <f>Debug1!AI203-W_Loss_32.5y!AI193</f>
        <v>0</v>
      </c>
    </row>
    <row r="194" spans="1:34" x14ac:dyDescent="0.15">
      <c r="A194" s="247">
        <f>Debug1!B204-W_Loss_67.5y!B194</f>
        <v>0</v>
      </c>
      <c r="B194" s="247">
        <f>Debug1!C204-W_Loss_67.5y!C194</f>
        <v>0</v>
      </c>
      <c r="C194" s="247">
        <f>Debug1!D204-W_Loss_67.5y!D194</f>
        <v>0</v>
      </c>
      <c r="D194" s="247">
        <f>Debug1!E204-W_Loss_67.5y!E194</f>
        <v>0</v>
      </c>
      <c r="E194" s="247">
        <f>Debug1!F204-W_Loss_67.5y!F194</f>
        <v>0</v>
      </c>
      <c r="F194" s="247">
        <f>Debug1!G204-W_Loss_67.5y!G194</f>
        <v>0</v>
      </c>
      <c r="G194" s="247">
        <f>Debug1!H204-W_Loss_67.5y!H194</f>
        <v>0</v>
      </c>
      <c r="H194" s="247">
        <f>Debug1!I204-W_Loss_67.5y!I194</f>
        <v>0</v>
      </c>
      <c r="I194" s="247">
        <f>Debug1!J204-W_Loss_67.5y!J194</f>
        <v>0</v>
      </c>
      <c r="J194" s="247">
        <f>Debug1!K204-W_Loss_67.5y!K194</f>
        <v>0</v>
      </c>
      <c r="K194" s="247">
        <f>Debug1!L204-W_Loss_67.5y!L194</f>
        <v>0</v>
      </c>
      <c r="L194" s="247">
        <f>Debug1!M204-W_Loss_67.5y!M194</f>
        <v>0</v>
      </c>
      <c r="M194" s="247">
        <f>Debug1!N204-W_Loss_67.5y!N194</f>
        <v>0</v>
      </c>
      <c r="N194" s="247">
        <f>Debug1!O204-W_Loss_67.5y!O194</f>
        <v>0</v>
      </c>
      <c r="O194" s="247">
        <f>Debug1!P204-W_Loss_67.5y!P194</f>
        <v>0</v>
      </c>
      <c r="P194" s="247">
        <f>Debug1!Q204-W_Loss_67.5y!Q194</f>
        <v>0</v>
      </c>
      <c r="Q194" s="247">
        <f>Debug1!R204-W_Loss_67.5y!R194</f>
        <v>0</v>
      </c>
      <c r="R194" s="247">
        <f>Debug1!S204-W_Loss_67.5y!S194</f>
        <v>0</v>
      </c>
      <c r="S194" s="247">
        <f>Debug1!T204-W_Loss_67.5y!T194</f>
        <v>0</v>
      </c>
      <c r="T194" s="247">
        <f>Debug1!U204-W_Loss_67.5y!U194</f>
        <v>0</v>
      </c>
      <c r="U194" s="247">
        <f>Debug1!V204-W_Loss_67.5y!V194</f>
        <v>0</v>
      </c>
      <c r="V194" s="247">
        <f>Debug1!W204-W_Loss_67.5y!W194</f>
        <v>0</v>
      </c>
      <c r="W194" s="247">
        <f>Debug1!X204-W_Loss_67.5y!X194</f>
        <v>0</v>
      </c>
      <c r="X194" s="247">
        <f>Debug1!Y204-W_Loss_67.5y!Y194</f>
        <v>0</v>
      </c>
      <c r="Y194" s="247">
        <f>Debug1!Z204-W_Loss_67.5y!Z194</f>
        <v>0</v>
      </c>
      <c r="Z194" s="247">
        <f>Debug1!AA204-W_Loss_67.5y!AA194</f>
        <v>0</v>
      </c>
      <c r="AA194" s="247">
        <f>Debug1!AB204-W_Loss_67.5y!AB194</f>
        <v>0</v>
      </c>
      <c r="AB194" s="247">
        <f>Debug1!AC204-W_Loss_67.5y!AC194</f>
        <v>0</v>
      </c>
      <c r="AC194" s="247">
        <f>Debug1!AD204-W_Loss_67.5y!AD194</f>
        <v>0</v>
      </c>
      <c r="AD194" s="247">
        <f>Debug1!AE204-W_Loss_67.5y!AE194</f>
        <v>0</v>
      </c>
      <c r="AE194" s="247">
        <f>Debug1!AF204-W_Loss_67.5y!AF194</f>
        <v>0</v>
      </c>
      <c r="AF194" s="247">
        <f>Debug1!AG204-W_Loss_32.5y!AG194</f>
        <v>0</v>
      </c>
      <c r="AG194" s="247">
        <f>Debug1!AH204-W_Loss_32.5y!AH194</f>
        <v>0</v>
      </c>
      <c r="AH194" s="247">
        <f>Debug1!AI204-W_Loss_32.5y!AI194</f>
        <v>0</v>
      </c>
    </row>
    <row r="195" spans="1:34" x14ac:dyDescent="0.15">
      <c r="A195" s="247">
        <f>Debug1!B205-W_Loss_67.5y!B195</f>
        <v>0</v>
      </c>
      <c r="B195" s="247">
        <f>Debug1!C205-W_Loss_67.5y!C195</f>
        <v>0</v>
      </c>
      <c r="C195" s="247">
        <f>Debug1!D205-W_Loss_67.5y!D195</f>
        <v>0</v>
      </c>
      <c r="D195" s="247">
        <f>Debug1!E205-W_Loss_67.5y!E195</f>
        <v>0</v>
      </c>
      <c r="E195" s="247">
        <f>Debug1!F205-W_Loss_67.5y!F195</f>
        <v>0</v>
      </c>
      <c r="F195" s="247">
        <f>Debug1!G205-W_Loss_67.5y!G195</f>
        <v>0</v>
      </c>
      <c r="G195" s="247">
        <f>Debug1!H205-W_Loss_67.5y!H195</f>
        <v>0</v>
      </c>
      <c r="H195" s="247">
        <f>Debug1!I205-W_Loss_67.5y!I195</f>
        <v>0</v>
      </c>
      <c r="I195" s="247">
        <f>Debug1!J205-W_Loss_67.5y!J195</f>
        <v>0</v>
      </c>
      <c r="J195" s="247">
        <f>Debug1!K205-W_Loss_67.5y!K195</f>
        <v>0</v>
      </c>
      <c r="K195" s="247">
        <f>Debug1!L205-W_Loss_67.5y!L195</f>
        <v>0</v>
      </c>
      <c r="L195" s="247">
        <f>Debug1!M205-W_Loss_67.5y!M195</f>
        <v>0</v>
      </c>
      <c r="M195" s="247">
        <f>Debug1!N205-W_Loss_67.5y!N195</f>
        <v>0</v>
      </c>
      <c r="N195" s="247">
        <f>Debug1!O205-W_Loss_67.5y!O195</f>
        <v>0</v>
      </c>
      <c r="O195" s="247">
        <f>Debug1!P205-W_Loss_67.5y!P195</f>
        <v>0</v>
      </c>
      <c r="P195" s="247">
        <f>Debug1!Q205-W_Loss_67.5y!Q195</f>
        <v>0</v>
      </c>
      <c r="Q195" s="247">
        <f>Debug1!R205-W_Loss_67.5y!R195</f>
        <v>0</v>
      </c>
      <c r="R195" s="247">
        <f>Debug1!S205-W_Loss_67.5y!S195</f>
        <v>0</v>
      </c>
      <c r="S195" s="247">
        <f>Debug1!T205-W_Loss_67.5y!T195</f>
        <v>0</v>
      </c>
      <c r="T195" s="247">
        <f>Debug1!U205-W_Loss_67.5y!U195</f>
        <v>0</v>
      </c>
      <c r="U195" s="247">
        <f>Debug1!V205-W_Loss_67.5y!V195</f>
        <v>0</v>
      </c>
      <c r="V195" s="247">
        <f>Debug1!W205-W_Loss_67.5y!W195</f>
        <v>0</v>
      </c>
      <c r="W195" s="247">
        <f>Debug1!X205-W_Loss_67.5y!X195</f>
        <v>0</v>
      </c>
      <c r="X195" s="247">
        <f>Debug1!Y205-W_Loss_67.5y!Y195</f>
        <v>0</v>
      </c>
      <c r="Y195" s="247">
        <f>Debug1!Z205-W_Loss_67.5y!Z195</f>
        <v>0</v>
      </c>
      <c r="Z195" s="247">
        <f>Debug1!AA205-W_Loss_67.5y!AA195</f>
        <v>0</v>
      </c>
      <c r="AA195" s="247">
        <f>Debug1!AB205-W_Loss_67.5y!AB195</f>
        <v>0</v>
      </c>
      <c r="AB195" s="247">
        <f>Debug1!AC205-W_Loss_67.5y!AC195</f>
        <v>0</v>
      </c>
      <c r="AC195" s="247">
        <f>Debug1!AD205-W_Loss_67.5y!AD195</f>
        <v>0</v>
      </c>
      <c r="AD195" s="247">
        <f>Debug1!AE205-W_Loss_67.5y!AE195</f>
        <v>0</v>
      </c>
      <c r="AE195" s="247">
        <f>Debug1!AF205-W_Loss_67.5y!AF195</f>
        <v>0</v>
      </c>
      <c r="AF195" s="247">
        <f>Debug1!AG205-W_Loss_32.5y!AG195</f>
        <v>0</v>
      </c>
      <c r="AG195" s="247">
        <f>Debug1!AH205-W_Loss_32.5y!AH195</f>
        <v>0</v>
      </c>
      <c r="AH195" s="247">
        <f>Debug1!AI205-W_Loss_32.5y!AI195</f>
        <v>0</v>
      </c>
    </row>
    <row r="196" spans="1:34" x14ac:dyDescent="0.15">
      <c r="A196" s="247">
        <f>Debug1!B206-W_Loss_67.5y!B196</f>
        <v>0</v>
      </c>
      <c r="B196" s="247">
        <f>Debug1!C206-W_Loss_67.5y!C196</f>
        <v>0</v>
      </c>
      <c r="C196" s="247">
        <f>Debug1!D206-W_Loss_67.5y!D196</f>
        <v>0</v>
      </c>
      <c r="D196" s="247">
        <f>Debug1!E206-W_Loss_67.5y!E196</f>
        <v>0</v>
      </c>
      <c r="E196" s="247">
        <f>Debug1!F206-W_Loss_67.5y!F196</f>
        <v>0</v>
      </c>
      <c r="F196" s="247">
        <f>Debug1!G206-W_Loss_67.5y!G196</f>
        <v>0</v>
      </c>
      <c r="G196" s="247">
        <f>Debug1!H206-W_Loss_67.5y!H196</f>
        <v>0</v>
      </c>
      <c r="H196" s="247">
        <f>Debug1!I206-W_Loss_67.5y!I196</f>
        <v>0</v>
      </c>
      <c r="I196" s="247">
        <f>Debug1!J206-W_Loss_67.5y!J196</f>
        <v>0</v>
      </c>
      <c r="J196" s="247">
        <f>Debug1!K206-W_Loss_67.5y!K196</f>
        <v>0</v>
      </c>
      <c r="K196" s="247">
        <f>Debug1!L206-W_Loss_67.5y!L196</f>
        <v>0</v>
      </c>
      <c r="L196" s="247">
        <f>Debug1!M206-W_Loss_67.5y!M196</f>
        <v>0</v>
      </c>
      <c r="M196" s="247">
        <f>Debug1!N206-W_Loss_67.5y!N196</f>
        <v>0</v>
      </c>
      <c r="N196" s="247">
        <f>Debug1!O206-W_Loss_67.5y!O196</f>
        <v>0</v>
      </c>
      <c r="O196" s="247">
        <f>Debug1!P206-W_Loss_67.5y!P196</f>
        <v>0</v>
      </c>
      <c r="P196" s="247">
        <f>Debug1!Q206-W_Loss_67.5y!Q196</f>
        <v>0</v>
      </c>
      <c r="Q196" s="247">
        <f>Debug1!R206-W_Loss_67.5y!R196</f>
        <v>0</v>
      </c>
      <c r="R196" s="247">
        <f>Debug1!S206-W_Loss_67.5y!S196</f>
        <v>0</v>
      </c>
      <c r="S196" s="247">
        <f>Debug1!T206-W_Loss_67.5y!T196</f>
        <v>0</v>
      </c>
      <c r="T196" s="247">
        <f>Debug1!U206-W_Loss_67.5y!U196</f>
        <v>0</v>
      </c>
      <c r="U196" s="247">
        <f>Debug1!V206-W_Loss_67.5y!V196</f>
        <v>0</v>
      </c>
      <c r="V196" s="247">
        <f>Debug1!W206-W_Loss_67.5y!W196</f>
        <v>0</v>
      </c>
      <c r="W196" s="247">
        <f>Debug1!X206-W_Loss_67.5y!X196</f>
        <v>0</v>
      </c>
      <c r="X196" s="247">
        <f>Debug1!Y206-W_Loss_67.5y!Y196</f>
        <v>0</v>
      </c>
      <c r="Y196" s="247">
        <f>Debug1!Z206-W_Loss_67.5y!Z196</f>
        <v>0</v>
      </c>
      <c r="Z196" s="247">
        <f>Debug1!AA206-W_Loss_67.5y!AA196</f>
        <v>0</v>
      </c>
      <c r="AA196" s="247">
        <f>Debug1!AB206-W_Loss_67.5y!AB196</f>
        <v>0</v>
      </c>
      <c r="AB196" s="247">
        <f>Debug1!AC206-W_Loss_67.5y!AC196</f>
        <v>0</v>
      </c>
      <c r="AC196" s="247">
        <f>Debug1!AD206-W_Loss_67.5y!AD196</f>
        <v>0</v>
      </c>
      <c r="AD196" s="247">
        <f>Debug1!AE206-W_Loss_67.5y!AE196</f>
        <v>0</v>
      </c>
      <c r="AE196" s="247">
        <f>Debug1!AF206-W_Loss_67.5y!AF196</f>
        <v>0</v>
      </c>
      <c r="AF196" s="247">
        <f>Debug1!AG206-W_Loss_32.5y!AG196</f>
        <v>0</v>
      </c>
      <c r="AG196" s="247">
        <f>Debug1!AH206-W_Loss_32.5y!AH196</f>
        <v>0</v>
      </c>
      <c r="AH196" s="247">
        <f>Debug1!AI206-W_Loss_32.5y!AI196</f>
        <v>0</v>
      </c>
    </row>
    <row r="197" spans="1:34" x14ac:dyDescent="0.15">
      <c r="A197" s="247">
        <f>Debug1!B207-W_Loss_67.5y!B197</f>
        <v>0</v>
      </c>
      <c r="B197" s="247">
        <f>Debug1!C207-W_Loss_67.5y!C197</f>
        <v>0</v>
      </c>
      <c r="C197" s="247">
        <f>Debug1!D207-W_Loss_67.5y!D197</f>
        <v>0</v>
      </c>
      <c r="D197" s="247">
        <f>Debug1!E207-W_Loss_67.5y!E197</f>
        <v>0</v>
      </c>
      <c r="E197" s="247">
        <f>Debug1!F207-W_Loss_67.5y!F197</f>
        <v>0</v>
      </c>
      <c r="F197" s="247">
        <f>Debug1!G207-W_Loss_67.5y!G197</f>
        <v>0</v>
      </c>
      <c r="G197" s="247">
        <f>Debug1!H207-W_Loss_67.5y!H197</f>
        <v>0</v>
      </c>
      <c r="H197" s="247">
        <f>Debug1!I207-W_Loss_67.5y!I197</f>
        <v>0</v>
      </c>
      <c r="I197" s="247">
        <f>Debug1!J207-W_Loss_67.5y!J197</f>
        <v>0</v>
      </c>
      <c r="J197" s="247">
        <f>Debug1!K207-W_Loss_67.5y!K197</f>
        <v>0</v>
      </c>
      <c r="K197" s="247">
        <f>Debug1!L207-W_Loss_67.5y!L197</f>
        <v>0</v>
      </c>
      <c r="L197" s="247">
        <f>Debug1!M207-W_Loss_67.5y!M197</f>
        <v>0</v>
      </c>
      <c r="M197" s="247">
        <f>Debug1!N207-W_Loss_67.5y!N197</f>
        <v>0</v>
      </c>
      <c r="N197" s="247">
        <f>Debug1!O207-W_Loss_67.5y!O197</f>
        <v>0</v>
      </c>
      <c r="O197" s="247">
        <f>Debug1!P207-W_Loss_67.5y!P197</f>
        <v>0</v>
      </c>
      <c r="P197" s="247">
        <f>Debug1!Q207-W_Loss_67.5y!Q197</f>
        <v>0</v>
      </c>
      <c r="Q197" s="247">
        <f>Debug1!R207-W_Loss_67.5y!R197</f>
        <v>0</v>
      </c>
      <c r="R197" s="247">
        <f>Debug1!S207-W_Loss_67.5y!S197</f>
        <v>0</v>
      </c>
      <c r="S197" s="247">
        <f>Debug1!T207-W_Loss_67.5y!T197</f>
        <v>0</v>
      </c>
      <c r="T197" s="247">
        <f>Debug1!U207-W_Loss_67.5y!U197</f>
        <v>0</v>
      </c>
      <c r="U197" s="247">
        <f>Debug1!V207-W_Loss_67.5y!V197</f>
        <v>0</v>
      </c>
      <c r="V197" s="247">
        <f>Debug1!W207-W_Loss_67.5y!W197</f>
        <v>0</v>
      </c>
      <c r="W197" s="247">
        <f>Debug1!X207-W_Loss_67.5y!X197</f>
        <v>0</v>
      </c>
      <c r="X197" s="247">
        <f>Debug1!Y207-W_Loss_67.5y!Y197</f>
        <v>0</v>
      </c>
      <c r="Y197" s="247">
        <f>Debug1!Z207-W_Loss_67.5y!Z197</f>
        <v>0</v>
      </c>
      <c r="Z197" s="247">
        <f>Debug1!AA207-W_Loss_67.5y!AA197</f>
        <v>0</v>
      </c>
      <c r="AA197" s="247">
        <f>Debug1!AB207-W_Loss_67.5y!AB197</f>
        <v>0</v>
      </c>
      <c r="AB197" s="247">
        <f>Debug1!AC207-W_Loss_67.5y!AC197</f>
        <v>0</v>
      </c>
      <c r="AC197" s="247">
        <f>Debug1!AD207-W_Loss_67.5y!AD197</f>
        <v>0</v>
      </c>
      <c r="AD197" s="247">
        <f>Debug1!AE207-W_Loss_67.5y!AE197</f>
        <v>0</v>
      </c>
      <c r="AE197" s="247">
        <f>Debug1!AF207-W_Loss_67.5y!AF197</f>
        <v>0</v>
      </c>
      <c r="AF197" s="247">
        <f>Debug1!AG207-W_Loss_32.5y!AG197</f>
        <v>0</v>
      </c>
      <c r="AG197" s="247">
        <f>Debug1!AH207-W_Loss_32.5y!AH197</f>
        <v>0</v>
      </c>
      <c r="AH197" s="247">
        <f>Debug1!AI207-W_Loss_32.5y!AI197</f>
        <v>0</v>
      </c>
    </row>
    <row r="198" spans="1:34" x14ac:dyDescent="0.15">
      <c r="A198" s="247">
        <f>Debug1!B208-W_Loss_67.5y!B198</f>
        <v>0</v>
      </c>
      <c r="B198" s="247">
        <f>Debug1!C208-W_Loss_67.5y!C198</f>
        <v>0</v>
      </c>
      <c r="C198" s="247">
        <f>Debug1!D208-W_Loss_67.5y!D198</f>
        <v>0</v>
      </c>
      <c r="D198" s="247">
        <f>Debug1!E208-W_Loss_67.5y!E198</f>
        <v>0</v>
      </c>
      <c r="E198" s="247">
        <f>Debug1!F208-W_Loss_67.5y!F198</f>
        <v>0</v>
      </c>
      <c r="F198" s="247">
        <f>Debug1!G208-W_Loss_67.5y!G198</f>
        <v>0</v>
      </c>
      <c r="G198" s="247">
        <f>Debug1!H208-W_Loss_67.5y!H198</f>
        <v>0</v>
      </c>
      <c r="H198" s="247">
        <f>Debug1!I208-W_Loss_67.5y!I198</f>
        <v>0</v>
      </c>
      <c r="I198" s="247">
        <f>Debug1!J208-W_Loss_67.5y!J198</f>
        <v>0</v>
      </c>
      <c r="J198" s="247">
        <f>Debug1!K208-W_Loss_67.5y!K198</f>
        <v>0</v>
      </c>
      <c r="K198" s="247">
        <f>Debug1!L208-W_Loss_67.5y!L198</f>
        <v>0</v>
      </c>
      <c r="L198" s="247">
        <f>Debug1!M208-W_Loss_67.5y!M198</f>
        <v>0</v>
      </c>
      <c r="M198" s="247">
        <f>Debug1!N208-W_Loss_67.5y!N198</f>
        <v>0</v>
      </c>
      <c r="N198" s="247">
        <f>Debug1!O208-W_Loss_67.5y!O198</f>
        <v>0</v>
      </c>
      <c r="O198" s="247">
        <f>Debug1!P208-W_Loss_67.5y!P198</f>
        <v>0</v>
      </c>
      <c r="P198" s="247">
        <f>Debug1!Q208-W_Loss_67.5y!Q198</f>
        <v>0</v>
      </c>
      <c r="Q198" s="247">
        <f>Debug1!R208-W_Loss_67.5y!R198</f>
        <v>0</v>
      </c>
      <c r="R198" s="247">
        <f>Debug1!S208-W_Loss_67.5y!S198</f>
        <v>0</v>
      </c>
      <c r="S198" s="247">
        <f>Debug1!T208-W_Loss_67.5y!T198</f>
        <v>0</v>
      </c>
      <c r="T198" s="247">
        <f>Debug1!U208-W_Loss_67.5y!U198</f>
        <v>0</v>
      </c>
      <c r="U198" s="247">
        <f>Debug1!V208-W_Loss_67.5y!V198</f>
        <v>0</v>
      </c>
      <c r="V198" s="247">
        <f>Debug1!W208-W_Loss_67.5y!W198</f>
        <v>0</v>
      </c>
      <c r="W198" s="247">
        <f>Debug1!X208-W_Loss_67.5y!X198</f>
        <v>0</v>
      </c>
      <c r="X198" s="247">
        <f>Debug1!Y208-W_Loss_67.5y!Y198</f>
        <v>0</v>
      </c>
      <c r="Y198" s="247">
        <f>Debug1!Z208-W_Loss_67.5y!Z198</f>
        <v>0</v>
      </c>
      <c r="Z198" s="247">
        <f>Debug1!AA208-W_Loss_67.5y!AA198</f>
        <v>0</v>
      </c>
      <c r="AA198" s="247">
        <f>Debug1!AB208-W_Loss_67.5y!AB198</f>
        <v>0</v>
      </c>
      <c r="AB198" s="247">
        <f>Debug1!AC208-W_Loss_67.5y!AC198</f>
        <v>0</v>
      </c>
      <c r="AC198" s="247">
        <f>Debug1!AD208-W_Loss_67.5y!AD198</f>
        <v>0</v>
      </c>
      <c r="AD198" s="247">
        <f>Debug1!AE208-W_Loss_67.5y!AE198</f>
        <v>0</v>
      </c>
      <c r="AE198" s="247">
        <f>Debug1!AF208-W_Loss_67.5y!AF198</f>
        <v>0</v>
      </c>
      <c r="AF198" s="247">
        <f>Debug1!AG208-W_Loss_32.5y!AG198</f>
        <v>0</v>
      </c>
      <c r="AG198" s="247">
        <f>Debug1!AH208-W_Loss_32.5y!AH198</f>
        <v>0</v>
      </c>
      <c r="AH198" s="247">
        <f>Debug1!AI208-W_Loss_32.5y!AI198</f>
        <v>0</v>
      </c>
    </row>
    <row r="199" spans="1:34" x14ac:dyDescent="0.15">
      <c r="A199" s="247">
        <f>Debug1!B209-W_Loss_67.5y!B199</f>
        <v>0</v>
      </c>
      <c r="B199" s="247">
        <f>Debug1!C209-W_Loss_67.5y!C199</f>
        <v>0</v>
      </c>
      <c r="C199" s="247">
        <f>Debug1!D209-W_Loss_67.5y!D199</f>
        <v>0</v>
      </c>
      <c r="D199" s="247">
        <f>Debug1!E209-W_Loss_67.5y!E199</f>
        <v>0</v>
      </c>
      <c r="E199" s="247">
        <f>Debug1!F209-W_Loss_67.5y!F199</f>
        <v>0</v>
      </c>
      <c r="F199" s="247">
        <f>Debug1!G209-W_Loss_67.5y!G199</f>
        <v>0</v>
      </c>
      <c r="G199" s="247">
        <f>Debug1!H209-W_Loss_67.5y!H199</f>
        <v>0</v>
      </c>
      <c r="H199" s="247">
        <f>Debug1!I209-W_Loss_67.5y!I199</f>
        <v>0</v>
      </c>
      <c r="I199" s="247">
        <f>Debug1!J209-W_Loss_67.5y!J199</f>
        <v>0</v>
      </c>
      <c r="J199" s="247">
        <f>Debug1!K209-W_Loss_67.5y!K199</f>
        <v>0</v>
      </c>
      <c r="K199" s="247">
        <f>Debug1!L209-W_Loss_67.5y!L199</f>
        <v>0</v>
      </c>
      <c r="L199" s="247">
        <f>Debug1!M209-W_Loss_67.5y!M199</f>
        <v>0</v>
      </c>
      <c r="M199" s="247">
        <f>Debug1!N209-W_Loss_67.5y!N199</f>
        <v>0</v>
      </c>
      <c r="N199" s="247">
        <f>Debug1!O209-W_Loss_67.5y!O199</f>
        <v>0</v>
      </c>
      <c r="O199" s="247">
        <f>Debug1!P209-W_Loss_67.5y!P199</f>
        <v>0</v>
      </c>
      <c r="P199" s="247">
        <f>Debug1!Q209-W_Loss_67.5y!Q199</f>
        <v>0</v>
      </c>
      <c r="Q199" s="247">
        <f>Debug1!R209-W_Loss_67.5y!R199</f>
        <v>0</v>
      </c>
      <c r="R199" s="247">
        <f>Debug1!S209-W_Loss_67.5y!S199</f>
        <v>0</v>
      </c>
      <c r="S199" s="247">
        <f>Debug1!T209-W_Loss_67.5y!T199</f>
        <v>0</v>
      </c>
      <c r="T199" s="247">
        <f>Debug1!U209-W_Loss_67.5y!U199</f>
        <v>0</v>
      </c>
      <c r="U199" s="247">
        <f>Debug1!V209-W_Loss_67.5y!V199</f>
        <v>0</v>
      </c>
      <c r="V199" s="247">
        <f>Debug1!W209-W_Loss_67.5y!W199</f>
        <v>0</v>
      </c>
      <c r="W199" s="247">
        <f>Debug1!X209-W_Loss_67.5y!X199</f>
        <v>0</v>
      </c>
      <c r="X199" s="247">
        <f>Debug1!Y209-W_Loss_67.5y!Y199</f>
        <v>0</v>
      </c>
      <c r="Y199" s="247">
        <f>Debug1!Z209-W_Loss_67.5y!Z199</f>
        <v>0</v>
      </c>
      <c r="Z199" s="247">
        <f>Debug1!AA209-W_Loss_67.5y!AA199</f>
        <v>0</v>
      </c>
      <c r="AA199" s="247">
        <f>Debug1!AB209-W_Loss_67.5y!AB199</f>
        <v>0</v>
      </c>
      <c r="AB199" s="247">
        <f>Debug1!AC209-W_Loss_67.5y!AC199</f>
        <v>0</v>
      </c>
      <c r="AC199" s="247">
        <f>Debug1!AD209-W_Loss_67.5y!AD199</f>
        <v>0</v>
      </c>
      <c r="AD199" s="247">
        <f>Debug1!AE209-W_Loss_67.5y!AE199</f>
        <v>0</v>
      </c>
      <c r="AE199" s="247">
        <f>Debug1!AF209-W_Loss_67.5y!AF199</f>
        <v>0</v>
      </c>
      <c r="AF199" s="247">
        <f>Debug1!AG209-W_Loss_32.5y!AG199</f>
        <v>0</v>
      </c>
      <c r="AG199" s="247">
        <f>Debug1!AH209-W_Loss_32.5y!AH199</f>
        <v>0</v>
      </c>
      <c r="AH199" s="247">
        <f>Debug1!AI209-W_Loss_32.5y!AI199</f>
        <v>0</v>
      </c>
    </row>
    <row r="200" spans="1:34" x14ac:dyDescent="0.15">
      <c r="A200" s="247">
        <f>Debug1!B210-W_Loss_67.5y!B200</f>
        <v>0</v>
      </c>
      <c r="B200" s="247">
        <f>Debug1!C210-W_Loss_67.5y!C200</f>
        <v>0</v>
      </c>
      <c r="C200" s="247">
        <f>Debug1!D210-W_Loss_67.5y!D200</f>
        <v>0</v>
      </c>
      <c r="D200" s="247">
        <f>Debug1!E210-W_Loss_67.5y!E200</f>
        <v>0</v>
      </c>
      <c r="E200" s="247">
        <f>Debug1!F210-W_Loss_67.5y!F200</f>
        <v>0</v>
      </c>
      <c r="F200" s="247">
        <f>Debug1!G210-W_Loss_67.5y!G200</f>
        <v>0</v>
      </c>
      <c r="G200" s="247">
        <f>Debug1!H210-W_Loss_67.5y!H200</f>
        <v>0</v>
      </c>
      <c r="H200" s="247">
        <f>Debug1!I210-W_Loss_67.5y!I200</f>
        <v>0</v>
      </c>
      <c r="I200" s="247">
        <f>Debug1!J210-W_Loss_67.5y!J200</f>
        <v>0</v>
      </c>
      <c r="J200" s="247">
        <f>Debug1!K210-W_Loss_67.5y!K200</f>
        <v>0</v>
      </c>
      <c r="K200" s="247">
        <f>Debug1!L210-W_Loss_67.5y!L200</f>
        <v>0</v>
      </c>
      <c r="L200" s="247">
        <f>Debug1!M210-W_Loss_67.5y!M200</f>
        <v>0</v>
      </c>
      <c r="M200" s="247">
        <f>Debug1!N210-W_Loss_67.5y!N200</f>
        <v>0</v>
      </c>
      <c r="N200" s="247">
        <f>Debug1!O210-W_Loss_67.5y!O200</f>
        <v>0</v>
      </c>
      <c r="O200" s="247">
        <f>Debug1!P210-W_Loss_67.5y!P200</f>
        <v>0</v>
      </c>
      <c r="P200" s="247">
        <f>Debug1!Q210-W_Loss_67.5y!Q200</f>
        <v>0</v>
      </c>
      <c r="Q200" s="247">
        <f>Debug1!R210-W_Loss_67.5y!R200</f>
        <v>0</v>
      </c>
      <c r="R200" s="247">
        <f>Debug1!S210-W_Loss_67.5y!S200</f>
        <v>0</v>
      </c>
      <c r="S200" s="247">
        <f>Debug1!T210-W_Loss_67.5y!T200</f>
        <v>0</v>
      </c>
      <c r="T200" s="247">
        <f>Debug1!U210-W_Loss_67.5y!U200</f>
        <v>0</v>
      </c>
      <c r="U200" s="247">
        <f>Debug1!V210-W_Loss_67.5y!V200</f>
        <v>0</v>
      </c>
      <c r="V200" s="247">
        <f>Debug1!W210-W_Loss_67.5y!W200</f>
        <v>0</v>
      </c>
      <c r="W200" s="247">
        <f>Debug1!X210-W_Loss_67.5y!X200</f>
        <v>0</v>
      </c>
      <c r="X200" s="247">
        <f>Debug1!Y210-W_Loss_67.5y!Y200</f>
        <v>0</v>
      </c>
      <c r="Y200" s="247">
        <f>Debug1!Z210-W_Loss_67.5y!Z200</f>
        <v>0</v>
      </c>
      <c r="Z200" s="247">
        <f>Debug1!AA210-W_Loss_67.5y!AA200</f>
        <v>0</v>
      </c>
      <c r="AA200" s="247">
        <f>Debug1!AB210-W_Loss_67.5y!AB200</f>
        <v>0</v>
      </c>
      <c r="AB200" s="247">
        <f>Debug1!AC210-W_Loss_67.5y!AC200</f>
        <v>0</v>
      </c>
      <c r="AC200" s="247">
        <f>Debug1!AD210-W_Loss_67.5y!AD200</f>
        <v>0</v>
      </c>
      <c r="AD200" s="247">
        <f>Debug1!AE210-W_Loss_67.5y!AE200</f>
        <v>0</v>
      </c>
      <c r="AE200" s="247">
        <f>Debug1!AF210-W_Loss_67.5y!AF200</f>
        <v>0</v>
      </c>
      <c r="AF200" s="247">
        <f>Debug1!AG210-W_Loss_32.5y!AG200</f>
        <v>0</v>
      </c>
      <c r="AG200" s="247">
        <f>Debug1!AH210-W_Loss_32.5y!AH200</f>
        <v>0</v>
      </c>
      <c r="AH200" s="247">
        <f>Debug1!AI210-W_Loss_32.5y!AI200</f>
        <v>0</v>
      </c>
    </row>
    <row r="201" spans="1:34" x14ac:dyDescent="0.15">
      <c r="A201" s="247">
        <f>Debug1!B211-W_Loss_67.5y!B201</f>
        <v>0</v>
      </c>
      <c r="B201" s="247">
        <f>Debug1!C211-W_Loss_67.5y!C201</f>
        <v>0</v>
      </c>
      <c r="C201" s="247">
        <f>Debug1!D211-W_Loss_67.5y!D201</f>
        <v>0</v>
      </c>
      <c r="D201" s="247">
        <f>Debug1!E211-W_Loss_67.5y!E201</f>
        <v>0</v>
      </c>
      <c r="E201" s="247">
        <f>Debug1!F211-W_Loss_67.5y!F201</f>
        <v>0</v>
      </c>
      <c r="F201" s="247">
        <f>Debug1!G211-W_Loss_67.5y!G201</f>
        <v>0</v>
      </c>
      <c r="G201" s="247">
        <f>Debug1!H211-W_Loss_67.5y!H201</f>
        <v>0</v>
      </c>
      <c r="H201" s="247">
        <f>Debug1!I211-W_Loss_67.5y!I201</f>
        <v>0</v>
      </c>
      <c r="I201" s="247">
        <f>Debug1!J211-W_Loss_67.5y!J201</f>
        <v>0</v>
      </c>
      <c r="J201" s="247">
        <f>Debug1!K211-W_Loss_67.5y!K201</f>
        <v>0</v>
      </c>
      <c r="K201" s="247">
        <f>Debug1!L211-W_Loss_67.5y!L201</f>
        <v>0</v>
      </c>
      <c r="L201" s="247">
        <f>Debug1!M211-W_Loss_67.5y!M201</f>
        <v>0</v>
      </c>
      <c r="M201" s="247">
        <f>Debug1!N211-W_Loss_67.5y!N201</f>
        <v>0</v>
      </c>
      <c r="N201" s="247">
        <f>Debug1!O211-W_Loss_67.5y!O201</f>
        <v>0</v>
      </c>
      <c r="O201" s="247">
        <f>Debug1!P211-W_Loss_67.5y!P201</f>
        <v>0</v>
      </c>
      <c r="P201" s="247">
        <f>Debug1!Q211-W_Loss_67.5y!Q201</f>
        <v>0</v>
      </c>
      <c r="Q201" s="247">
        <f>Debug1!R211-W_Loss_67.5y!R201</f>
        <v>0</v>
      </c>
      <c r="R201" s="247">
        <f>Debug1!S211-W_Loss_67.5y!S201</f>
        <v>0</v>
      </c>
      <c r="S201" s="247">
        <f>Debug1!T211-W_Loss_67.5y!T201</f>
        <v>0</v>
      </c>
      <c r="T201" s="247">
        <f>Debug1!U211-W_Loss_67.5y!U201</f>
        <v>0</v>
      </c>
      <c r="U201" s="247">
        <f>Debug1!V211-W_Loss_67.5y!V201</f>
        <v>0</v>
      </c>
      <c r="V201" s="247">
        <f>Debug1!W211-W_Loss_67.5y!W201</f>
        <v>0</v>
      </c>
      <c r="W201" s="247">
        <f>Debug1!X211-W_Loss_67.5y!X201</f>
        <v>0</v>
      </c>
      <c r="X201" s="247">
        <f>Debug1!Y211-W_Loss_67.5y!Y201</f>
        <v>0</v>
      </c>
      <c r="Y201" s="247">
        <f>Debug1!Z211-W_Loss_67.5y!Z201</f>
        <v>0</v>
      </c>
      <c r="Z201" s="247">
        <f>Debug1!AA211-W_Loss_67.5y!AA201</f>
        <v>0</v>
      </c>
      <c r="AA201" s="247">
        <f>Debug1!AB211-W_Loss_67.5y!AB201</f>
        <v>0</v>
      </c>
      <c r="AB201" s="247">
        <f>Debug1!AC211-W_Loss_67.5y!AC201</f>
        <v>0</v>
      </c>
      <c r="AC201" s="247">
        <f>Debug1!AD211-W_Loss_67.5y!AD201</f>
        <v>0</v>
      </c>
      <c r="AD201" s="247">
        <f>Debug1!AE211-W_Loss_67.5y!AE201</f>
        <v>0</v>
      </c>
      <c r="AE201" s="247">
        <f>Debug1!AF211-W_Loss_67.5y!AF201</f>
        <v>0</v>
      </c>
      <c r="AF201" s="247">
        <f>Debug1!AG211-W_Loss_32.5y!AG201</f>
        <v>0</v>
      </c>
      <c r="AG201" s="247">
        <f>Debug1!AH211-W_Loss_32.5y!AH201</f>
        <v>0</v>
      </c>
      <c r="AH201" s="247">
        <f>Debug1!AI211-W_Loss_32.5y!AI201</f>
        <v>0</v>
      </c>
    </row>
    <row r="202" spans="1:34" x14ac:dyDescent="0.15">
      <c r="A202" s="247">
        <f>Debug1!B212-W_Loss_67.5y!B202</f>
        <v>0</v>
      </c>
      <c r="B202" s="247">
        <f>Debug1!C212-W_Loss_67.5y!C202</f>
        <v>0</v>
      </c>
      <c r="C202" s="247">
        <f>Debug1!D212-W_Loss_67.5y!D202</f>
        <v>0</v>
      </c>
      <c r="D202" s="247">
        <f>Debug1!E212-W_Loss_67.5y!E202</f>
        <v>0</v>
      </c>
      <c r="E202" s="247">
        <f>Debug1!F212-W_Loss_67.5y!F202</f>
        <v>0</v>
      </c>
      <c r="F202" s="247">
        <f>Debug1!G212-W_Loss_67.5y!G202</f>
        <v>0</v>
      </c>
      <c r="G202" s="247">
        <f>Debug1!H212-W_Loss_67.5y!H202</f>
        <v>0</v>
      </c>
      <c r="H202" s="247">
        <f>Debug1!I212-W_Loss_67.5y!I202</f>
        <v>0</v>
      </c>
      <c r="I202" s="247">
        <f>Debug1!J212-W_Loss_67.5y!J202</f>
        <v>0</v>
      </c>
      <c r="J202" s="247">
        <f>Debug1!K212-W_Loss_67.5y!K202</f>
        <v>0</v>
      </c>
      <c r="K202" s="247">
        <f>Debug1!L212-W_Loss_67.5y!L202</f>
        <v>0</v>
      </c>
      <c r="L202" s="247">
        <f>Debug1!M212-W_Loss_67.5y!M202</f>
        <v>0</v>
      </c>
      <c r="M202" s="247">
        <f>Debug1!N212-W_Loss_67.5y!N202</f>
        <v>0</v>
      </c>
      <c r="N202" s="247">
        <f>Debug1!O212-W_Loss_67.5y!O202</f>
        <v>0</v>
      </c>
      <c r="O202" s="247">
        <f>Debug1!P212-W_Loss_67.5y!P202</f>
        <v>0</v>
      </c>
      <c r="P202" s="247">
        <f>Debug1!Q212-W_Loss_67.5y!Q202</f>
        <v>0</v>
      </c>
      <c r="Q202" s="247">
        <f>Debug1!R212-W_Loss_67.5y!R202</f>
        <v>0</v>
      </c>
      <c r="R202" s="247">
        <f>Debug1!S212-W_Loss_67.5y!S202</f>
        <v>0</v>
      </c>
      <c r="S202" s="247">
        <f>Debug1!T212-W_Loss_67.5y!T202</f>
        <v>0</v>
      </c>
      <c r="T202" s="247">
        <f>Debug1!U212-W_Loss_67.5y!U202</f>
        <v>0</v>
      </c>
      <c r="U202" s="247">
        <f>Debug1!V212-W_Loss_67.5y!V202</f>
        <v>0</v>
      </c>
      <c r="V202" s="247">
        <f>Debug1!W212-W_Loss_67.5y!W202</f>
        <v>0</v>
      </c>
      <c r="W202" s="247">
        <f>Debug1!X212-W_Loss_67.5y!X202</f>
        <v>0</v>
      </c>
      <c r="X202" s="247">
        <f>Debug1!Y212-W_Loss_67.5y!Y202</f>
        <v>0</v>
      </c>
      <c r="Y202" s="247">
        <f>Debug1!Z212-W_Loss_67.5y!Z202</f>
        <v>0</v>
      </c>
      <c r="Z202" s="247">
        <f>Debug1!AA212-W_Loss_67.5y!AA202</f>
        <v>0</v>
      </c>
      <c r="AA202" s="247">
        <f>Debug1!AB212-W_Loss_67.5y!AB202</f>
        <v>0</v>
      </c>
      <c r="AB202" s="247">
        <f>Debug1!AC212-W_Loss_67.5y!AC202</f>
        <v>0</v>
      </c>
      <c r="AC202" s="247">
        <f>Debug1!AD212-W_Loss_67.5y!AD202</f>
        <v>0</v>
      </c>
      <c r="AD202" s="247">
        <f>Debug1!AE212-W_Loss_67.5y!AE202</f>
        <v>0</v>
      </c>
      <c r="AE202" s="247">
        <f>Debug1!AF212-W_Loss_67.5y!AF202</f>
        <v>0</v>
      </c>
      <c r="AF202" s="247">
        <f>Debug1!AG212-W_Loss_32.5y!AG202</f>
        <v>0</v>
      </c>
      <c r="AG202" s="247">
        <f>Debug1!AH212-W_Loss_32.5y!AH202</f>
        <v>0</v>
      </c>
      <c r="AH202" s="247">
        <f>Debug1!AI212-W_Loss_32.5y!AI202</f>
        <v>0</v>
      </c>
    </row>
    <row r="203" spans="1:34" x14ac:dyDescent="0.15">
      <c r="A203" s="247">
        <f>Debug1!B213-W_Loss_67.5y!B203</f>
        <v>0</v>
      </c>
      <c r="B203" s="247">
        <f>Debug1!C213-W_Loss_67.5y!C203</f>
        <v>0</v>
      </c>
      <c r="C203" s="247">
        <f>Debug1!D213-W_Loss_67.5y!D203</f>
        <v>0</v>
      </c>
      <c r="D203" s="247">
        <f>Debug1!E213-W_Loss_67.5y!E203</f>
        <v>0</v>
      </c>
      <c r="E203" s="247">
        <f>Debug1!F213-W_Loss_67.5y!F203</f>
        <v>0</v>
      </c>
      <c r="F203" s="247">
        <f>Debug1!G213-W_Loss_67.5y!G203</f>
        <v>0</v>
      </c>
      <c r="G203" s="247">
        <f>Debug1!H213-W_Loss_67.5y!H203</f>
        <v>0</v>
      </c>
      <c r="H203" s="247">
        <f>Debug1!I213-W_Loss_67.5y!I203</f>
        <v>0</v>
      </c>
      <c r="I203" s="247">
        <f>Debug1!J213-W_Loss_67.5y!J203</f>
        <v>0</v>
      </c>
      <c r="J203" s="247">
        <f>Debug1!K213-W_Loss_67.5y!K203</f>
        <v>0</v>
      </c>
      <c r="K203" s="247">
        <f>Debug1!L213-W_Loss_67.5y!L203</f>
        <v>0</v>
      </c>
      <c r="L203" s="247">
        <f>Debug1!M213-W_Loss_67.5y!M203</f>
        <v>0</v>
      </c>
      <c r="M203" s="247">
        <f>Debug1!N213-W_Loss_67.5y!N203</f>
        <v>0</v>
      </c>
      <c r="N203" s="247">
        <f>Debug1!O213-W_Loss_67.5y!O203</f>
        <v>0</v>
      </c>
      <c r="O203" s="247">
        <f>Debug1!P213-W_Loss_67.5y!P203</f>
        <v>0</v>
      </c>
      <c r="P203" s="247">
        <f>Debug1!Q213-W_Loss_67.5y!Q203</f>
        <v>0</v>
      </c>
      <c r="Q203" s="247">
        <f>Debug1!R213-W_Loss_67.5y!R203</f>
        <v>0</v>
      </c>
      <c r="R203" s="247">
        <f>Debug1!S213-W_Loss_67.5y!S203</f>
        <v>0</v>
      </c>
      <c r="S203" s="247">
        <f>Debug1!T213-W_Loss_67.5y!T203</f>
        <v>0</v>
      </c>
      <c r="T203" s="247">
        <f>Debug1!U213-W_Loss_67.5y!U203</f>
        <v>0</v>
      </c>
      <c r="U203" s="247">
        <f>Debug1!V213-W_Loss_67.5y!V203</f>
        <v>0</v>
      </c>
      <c r="V203" s="247">
        <f>Debug1!W213-W_Loss_67.5y!W203</f>
        <v>0</v>
      </c>
      <c r="W203" s="247">
        <f>Debug1!X213-W_Loss_67.5y!X203</f>
        <v>0</v>
      </c>
      <c r="X203" s="247">
        <f>Debug1!Y213-W_Loss_67.5y!Y203</f>
        <v>0</v>
      </c>
      <c r="Y203" s="247">
        <f>Debug1!Z213-W_Loss_67.5y!Z203</f>
        <v>0</v>
      </c>
      <c r="Z203" s="247">
        <f>Debug1!AA213-W_Loss_67.5y!AA203</f>
        <v>0</v>
      </c>
      <c r="AA203" s="247">
        <f>Debug1!AB213-W_Loss_67.5y!AB203</f>
        <v>0</v>
      </c>
      <c r="AB203" s="247">
        <f>Debug1!AC213-W_Loss_67.5y!AC203</f>
        <v>0</v>
      </c>
      <c r="AC203" s="247">
        <f>Debug1!AD213-W_Loss_67.5y!AD203</f>
        <v>0</v>
      </c>
      <c r="AD203" s="247">
        <f>Debug1!AE213-W_Loss_67.5y!AE203</f>
        <v>0</v>
      </c>
      <c r="AE203" s="247">
        <f>Debug1!AF213-W_Loss_67.5y!AF203</f>
        <v>0</v>
      </c>
      <c r="AF203" s="247">
        <f>Debug1!AG213-W_Loss_32.5y!AG203</f>
        <v>0</v>
      </c>
      <c r="AG203" s="247">
        <f>Debug1!AH213-W_Loss_32.5y!AH203</f>
        <v>0</v>
      </c>
      <c r="AH203" s="247">
        <f>Debug1!AI213-W_Loss_32.5y!AI203</f>
        <v>0</v>
      </c>
    </row>
    <row r="204" spans="1:34" x14ac:dyDescent="0.15">
      <c r="A204" s="247">
        <f>Debug1!B214-W_Loss_67.5y!B204</f>
        <v>0</v>
      </c>
      <c r="B204" s="247">
        <f>Debug1!C214-W_Loss_67.5y!C204</f>
        <v>0</v>
      </c>
      <c r="C204" s="247">
        <f>Debug1!D214-W_Loss_67.5y!D204</f>
        <v>0</v>
      </c>
      <c r="D204" s="247">
        <f>Debug1!E214-W_Loss_67.5y!E204</f>
        <v>0</v>
      </c>
      <c r="E204" s="247">
        <f>Debug1!F214-W_Loss_67.5y!F204</f>
        <v>0</v>
      </c>
      <c r="F204" s="247">
        <f>Debug1!G214-W_Loss_67.5y!G204</f>
        <v>0</v>
      </c>
      <c r="G204" s="247">
        <f>Debug1!H214-W_Loss_67.5y!H204</f>
        <v>0</v>
      </c>
      <c r="H204" s="247">
        <f>Debug1!I214-W_Loss_67.5y!I204</f>
        <v>0</v>
      </c>
      <c r="I204" s="247">
        <f>Debug1!J214-W_Loss_67.5y!J204</f>
        <v>0</v>
      </c>
      <c r="J204" s="247">
        <f>Debug1!K214-W_Loss_67.5y!K204</f>
        <v>0</v>
      </c>
      <c r="K204" s="247">
        <f>Debug1!L214-W_Loss_67.5y!L204</f>
        <v>0</v>
      </c>
      <c r="L204" s="247">
        <f>Debug1!M214-W_Loss_67.5y!M204</f>
        <v>0</v>
      </c>
      <c r="M204" s="247">
        <f>Debug1!N214-W_Loss_67.5y!N204</f>
        <v>0</v>
      </c>
      <c r="N204" s="247">
        <f>Debug1!O214-W_Loss_67.5y!O204</f>
        <v>0</v>
      </c>
      <c r="O204" s="247">
        <f>Debug1!P214-W_Loss_67.5y!P204</f>
        <v>0</v>
      </c>
      <c r="P204" s="247">
        <f>Debug1!Q214-W_Loss_67.5y!Q204</f>
        <v>0</v>
      </c>
      <c r="Q204" s="247">
        <f>Debug1!R214-W_Loss_67.5y!R204</f>
        <v>0</v>
      </c>
      <c r="R204" s="247">
        <f>Debug1!S214-W_Loss_67.5y!S204</f>
        <v>0</v>
      </c>
      <c r="S204" s="247">
        <f>Debug1!T214-W_Loss_67.5y!T204</f>
        <v>0</v>
      </c>
      <c r="T204" s="247">
        <f>Debug1!U214-W_Loss_67.5y!U204</f>
        <v>0</v>
      </c>
      <c r="U204" s="247">
        <f>Debug1!V214-W_Loss_67.5y!V204</f>
        <v>0</v>
      </c>
      <c r="V204" s="247">
        <f>Debug1!W214-W_Loss_67.5y!W204</f>
        <v>0</v>
      </c>
      <c r="W204" s="247">
        <f>Debug1!X214-W_Loss_67.5y!X204</f>
        <v>0</v>
      </c>
      <c r="X204" s="247">
        <f>Debug1!Y214-W_Loss_67.5y!Y204</f>
        <v>0</v>
      </c>
      <c r="Y204" s="247">
        <f>Debug1!Z214-W_Loss_67.5y!Z204</f>
        <v>0</v>
      </c>
      <c r="Z204" s="247">
        <f>Debug1!AA214-W_Loss_67.5y!AA204</f>
        <v>0</v>
      </c>
      <c r="AA204" s="247">
        <f>Debug1!AB214-W_Loss_67.5y!AB204</f>
        <v>0</v>
      </c>
      <c r="AB204" s="247">
        <f>Debug1!AC214-W_Loss_67.5y!AC204</f>
        <v>0</v>
      </c>
      <c r="AC204" s="247">
        <f>Debug1!AD214-W_Loss_67.5y!AD204</f>
        <v>0</v>
      </c>
      <c r="AD204" s="247">
        <f>Debug1!AE214-W_Loss_67.5y!AE204</f>
        <v>0</v>
      </c>
      <c r="AE204" s="247">
        <f>Debug1!AF214-W_Loss_67.5y!AF204</f>
        <v>0</v>
      </c>
      <c r="AF204" s="247">
        <f>Debug1!AG214-W_Loss_32.5y!AG204</f>
        <v>0</v>
      </c>
      <c r="AG204" s="247">
        <f>Debug1!AH214-W_Loss_32.5y!AH204</f>
        <v>0</v>
      </c>
      <c r="AH204" s="247">
        <f>Debug1!AI214-W_Loss_32.5y!AI204</f>
        <v>0</v>
      </c>
    </row>
    <row r="205" spans="1:34" x14ac:dyDescent="0.15">
      <c r="A205" s="247">
        <f>Debug1!B215-W_Loss_67.5y!B205</f>
        <v>0</v>
      </c>
      <c r="B205" s="247">
        <f>Debug1!C215-W_Loss_67.5y!C205</f>
        <v>0</v>
      </c>
      <c r="C205" s="247">
        <f>Debug1!D215-W_Loss_67.5y!D205</f>
        <v>0</v>
      </c>
      <c r="D205" s="247">
        <f>Debug1!E215-W_Loss_67.5y!E205</f>
        <v>0</v>
      </c>
      <c r="E205" s="247">
        <f>Debug1!F215-W_Loss_67.5y!F205</f>
        <v>0</v>
      </c>
      <c r="F205" s="247">
        <f>Debug1!G215-W_Loss_67.5y!G205</f>
        <v>0</v>
      </c>
      <c r="G205" s="247">
        <f>Debug1!H215-W_Loss_67.5y!H205</f>
        <v>0</v>
      </c>
      <c r="H205" s="247">
        <f>Debug1!I215-W_Loss_67.5y!I205</f>
        <v>0</v>
      </c>
      <c r="I205" s="247">
        <f>Debug1!J215-W_Loss_67.5y!J205</f>
        <v>0</v>
      </c>
      <c r="J205" s="247">
        <f>Debug1!K215-W_Loss_67.5y!K205</f>
        <v>0</v>
      </c>
      <c r="K205" s="247">
        <f>Debug1!L215-W_Loss_67.5y!L205</f>
        <v>0</v>
      </c>
      <c r="L205" s="247">
        <f>Debug1!M215-W_Loss_67.5y!M205</f>
        <v>0</v>
      </c>
      <c r="M205" s="247">
        <f>Debug1!N215-W_Loss_67.5y!N205</f>
        <v>0</v>
      </c>
      <c r="N205" s="247">
        <f>Debug1!O215-W_Loss_67.5y!O205</f>
        <v>0</v>
      </c>
      <c r="O205" s="247">
        <f>Debug1!P215-W_Loss_67.5y!P205</f>
        <v>0</v>
      </c>
      <c r="P205" s="247">
        <f>Debug1!Q215-W_Loss_67.5y!Q205</f>
        <v>0</v>
      </c>
      <c r="Q205" s="247">
        <f>Debug1!R215-W_Loss_67.5y!R205</f>
        <v>0</v>
      </c>
      <c r="R205" s="247">
        <f>Debug1!S215-W_Loss_67.5y!S205</f>
        <v>0</v>
      </c>
      <c r="S205" s="247">
        <f>Debug1!T215-W_Loss_67.5y!T205</f>
        <v>0</v>
      </c>
      <c r="T205" s="247">
        <f>Debug1!U215-W_Loss_67.5y!U205</f>
        <v>0</v>
      </c>
      <c r="U205" s="247">
        <f>Debug1!V215-W_Loss_67.5y!V205</f>
        <v>0</v>
      </c>
      <c r="V205" s="247">
        <f>Debug1!W215-W_Loss_67.5y!W205</f>
        <v>0</v>
      </c>
      <c r="W205" s="247">
        <f>Debug1!X215-W_Loss_67.5y!X205</f>
        <v>0</v>
      </c>
      <c r="X205" s="247">
        <f>Debug1!Y215-W_Loss_67.5y!Y205</f>
        <v>0</v>
      </c>
      <c r="Y205" s="247">
        <f>Debug1!Z215-W_Loss_67.5y!Z205</f>
        <v>0</v>
      </c>
      <c r="Z205" s="247">
        <f>Debug1!AA215-W_Loss_67.5y!AA205</f>
        <v>0</v>
      </c>
      <c r="AA205" s="247">
        <f>Debug1!AB215-W_Loss_67.5y!AB205</f>
        <v>0</v>
      </c>
      <c r="AB205" s="247">
        <f>Debug1!AC215-W_Loss_67.5y!AC205</f>
        <v>0</v>
      </c>
      <c r="AC205" s="247">
        <f>Debug1!AD215-W_Loss_67.5y!AD205</f>
        <v>0</v>
      </c>
      <c r="AD205" s="247">
        <f>Debug1!AE215-W_Loss_67.5y!AE205</f>
        <v>0</v>
      </c>
      <c r="AE205" s="247">
        <f>Debug1!AF215-W_Loss_67.5y!AF205</f>
        <v>0</v>
      </c>
      <c r="AF205" s="247">
        <f>Debug1!AG215-W_Loss_32.5y!AG205</f>
        <v>0</v>
      </c>
      <c r="AG205" s="247">
        <f>Debug1!AH215-W_Loss_32.5y!AH205</f>
        <v>0</v>
      </c>
      <c r="AH205" s="247">
        <f>Debug1!AI215-W_Loss_32.5y!AI205</f>
        <v>0</v>
      </c>
    </row>
    <row r="206" spans="1:34" x14ac:dyDescent="0.15">
      <c r="A206" s="247">
        <f>Debug1!B216-W_Loss_67.5y!B206</f>
        <v>0</v>
      </c>
      <c r="B206" s="247">
        <f>Debug1!C216-W_Loss_67.5y!C206</f>
        <v>0</v>
      </c>
      <c r="C206" s="247">
        <f>Debug1!D216-W_Loss_67.5y!D206</f>
        <v>0</v>
      </c>
      <c r="D206" s="247">
        <f>Debug1!E216-W_Loss_67.5y!E206</f>
        <v>0</v>
      </c>
      <c r="E206" s="247">
        <f>Debug1!F216-W_Loss_67.5y!F206</f>
        <v>0</v>
      </c>
      <c r="F206" s="247">
        <f>Debug1!G216-W_Loss_67.5y!G206</f>
        <v>0</v>
      </c>
      <c r="G206" s="247">
        <f>Debug1!H216-W_Loss_67.5y!H206</f>
        <v>0</v>
      </c>
      <c r="H206" s="247">
        <f>Debug1!I216-W_Loss_67.5y!I206</f>
        <v>0</v>
      </c>
      <c r="I206" s="247">
        <f>Debug1!J216-W_Loss_67.5y!J206</f>
        <v>0</v>
      </c>
      <c r="J206" s="247">
        <f>Debug1!K216-W_Loss_67.5y!K206</f>
        <v>0</v>
      </c>
      <c r="K206" s="247">
        <f>Debug1!L216-W_Loss_67.5y!L206</f>
        <v>0</v>
      </c>
      <c r="L206" s="247">
        <f>Debug1!M216-W_Loss_67.5y!M206</f>
        <v>0</v>
      </c>
      <c r="M206" s="247">
        <f>Debug1!N216-W_Loss_67.5y!N206</f>
        <v>0</v>
      </c>
      <c r="N206" s="247">
        <f>Debug1!O216-W_Loss_67.5y!O206</f>
        <v>0</v>
      </c>
      <c r="O206" s="247">
        <f>Debug1!P216-W_Loss_67.5y!P206</f>
        <v>0</v>
      </c>
      <c r="P206" s="247">
        <f>Debug1!Q216-W_Loss_67.5y!Q206</f>
        <v>0</v>
      </c>
      <c r="Q206" s="247">
        <f>Debug1!R216-W_Loss_67.5y!R206</f>
        <v>0</v>
      </c>
      <c r="R206" s="247">
        <f>Debug1!S216-W_Loss_67.5y!S206</f>
        <v>0</v>
      </c>
      <c r="S206" s="247">
        <f>Debug1!T216-W_Loss_67.5y!T206</f>
        <v>0</v>
      </c>
      <c r="T206" s="247">
        <f>Debug1!U216-W_Loss_67.5y!U206</f>
        <v>0</v>
      </c>
      <c r="U206" s="247">
        <f>Debug1!V216-W_Loss_67.5y!V206</f>
        <v>0</v>
      </c>
      <c r="V206" s="247">
        <f>Debug1!W216-W_Loss_67.5y!W206</f>
        <v>0</v>
      </c>
      <c r="W206" s="247">
        <f>Debug1!X216-W_Loss_67.5y!X206</f>
        <v>0</v>
      </c>
      <c r="X206" s="247">
        <f>Debug1!Y216-W_Loss_67.5y!Y206</f>
        <v>0</v>
      </c>
      <c r="Y206" s="247">
        <f>Debug1!Z216-W_Loss_67.5y!Z206</f>
        <v>0</v>
      </c>
      <c r="Z206" s="247">
        <f>Debug1!AA216-W_Loss_67.5y!AA206</f>
        <v>0</v>
      </c>
      <c r="AA206" s="247">
        <f>Debug1!AB216-W_Loss_67.5y!AB206</f>
        <v>0</v>
      </c>
      <c r="AB206" s="247">
        <f>Debug1!AC216-W_Loss_67.5y!AC206</f>
        <v>0</v>
      </c>
      <c r="AC206" s="247">
        <f>Debug1!AD216-W_Loss_67.5y!AD206</f>
        <v>0</v>
      </c>
      <c r="AD206" s="247">
        <f>Debug1!AE216-W_Loss_67.5y!AE206</f>
        <v>0</v>
      </c>
      <c r="AE206" s="247">
        <f>Debug1!AF216-W_Loss_67.5y!AF206</f>
        <v>0</v>
      </c>
      <c r="AF206" s="247">
        <f>Debug1!AG216-W_Loss_32.5y!AG206</f>
        <v>0</v>
      </c>
      <c r="AG206" s="247">
        <f>Debug1!AH216-W_Loss_32.5y!AH206</f>
        <v>0</v>
      </c>
      <c r="AH206" s="247">
        <f>Debug1!AI216-W_Loss_32.5y!AI206</f>
        <v>0</v>
      </c>
    </row>
    <row r="207" spans="1:34" x14ac:dyDescent="0.15">
      <c r="A207" s="247">
        <f>Debug1!B217-W_Loss_67.5y!B207</f>
        <v>0</v>
      </c>
      <c r="B207" s="247">
        <f>Debug1!C217-W_Loss_67.5y!C207</f>
        <v>0</v>
      </c>
      <c r="C207" s="247">
        <f>Debug1!D217-W_Loss_67.5y!D207</f>
        <v>0</v>
      </c>
      <c r="D207" s="247">
        <f>Debug1!E217-W_Loss_67.5y!E207</f>
        <v>0</v>
      </c>
      <c r="E207" s="247">
        <f>Debug1!F217-W_Loss_67.5y!F207</f>
        <v>0</v>
      </c>
      <c r="F207" s="247">
        <f>Debug1!G217-W_Loss_67.5y!G207</f>
        <v>0</v>
      </c>
      <c r="G207" s="247">
        <f>Debug1!H217-W_Loss_67.5y!H207</f>
        <v>0</v>
      </c>
      <c r="H207" s="247">
        <f>Debug1!I217-W_Loss_67.5y!I207</f>
        <v>0</v>
      </c>
      <c r="I207" s="247">
        <f>Debug1!J217-W_Loss_67.5y!J207</f>
        <v>0</v>
      </c>
      <c r="J207" s="247">
        <f>Debug1!K217-W_Loss_67.5y!K207</f>
        <v>0</v>
      </c>
      <c r="K207" s="247">
        <f>Debug1!L217-W_Loss_67.5y!L207</f>
        <v>0</v>
      </c>
      <c r="L207" s="247">
        <f>Debug1!M217-W_Loss_67.5y!M207</f>
        <v>0</v>
      </c>
      <c r="M207" s="247">
        <f>Debug1!N217-W_Loss_67.5y!N207</f>
        <v>0</v>
      </c>
      <c r="N207" s="247">
        <f>Debug1!O217-W_Loss_67.5y!O207</f>
        <v>0</v>
      </c>
      <c r="O207" s="247">
        <f>Debug1!P217-W_Loss_67.5y!P207</f>
        <v>0</v>
      </c>
      <c r="P207" s="247">
        <f>Debug1!Q217-W_Loss_67.5y!Q207</f>
        <v>0</v>
      </c>
      <c r="Q207" s="247">
        <f>Debug1!R217-W_Loss_67.5y!R207</f>
        <v>0</v>
      </c>
      <c r="R207" s="247">
        <f>Debug1!S217-W_Loss_67.5y!S207</f>
        <v>0</v>
      </c>
      <c r="S207" s="247">
        <f>Debug1!T217-W_Loss_67.5y!T207</f>
        <v>0</v>
      </c>
      <c r="T207" s="247">
        <f>Debug1!U217-W_Loss_67.5y!U207</f>
        <v>0</v>
      </c>
      <c r="U207" s="247">
        <f>Debug1!V217-W_Loss_67.5y!V207</f>
        <v>0</v>
      </c>
      <c r="V207" s="247">
        <f>Debug1!W217-W_Loss_67.5y!W207</f>
        <v>0</v>
      </c>
      <c r="W207" s="247">
        <f>Debug1!X217-W_Loss_67.5y!X207</f>
        <v>0</v>
      </c>
      <c r="X207" s="247">
        <f>Debug1!Y217-W_Loss_67.5y!Y207</f>
        <v>0</v>
      </c>
      <c r="Y207" s="247">
        <f>Debug1!Z217-W_Loss_67.5y!Z207</f>
        <v>0</v>
      </c>
      <c r="Z207" s="247">
        <f>Debug1!AA217-W_Loss_67.5y!AA207</f>
        <v>0</v>
      </c>
      <c r="AA207" s="247">
        <f>Debug1!AB217-W_Loss_67.5y!AB207</f>
        <v>0</v>
      </c>
      <c r="AB207" s="247">
        <f>Debug1!AC217-W_Loss_67.5y!AC207</f>
        <v>0</v>
      </c>
      <c r="AC207" s="247">
        <f>Debug1!AD217-W_Loss_67.5y!AD207</f>
        <v>0</v>
      </c>
      <c r="AD207" s="247">
        <f>Debug1!AE217-W_Loss_67.5y!AE207</f>
        <v>0</v>
      </c>
      <c r="AE207" s="247">
        <f>Debug1!AF217-W_Loss_67.5y!AF207</f>
        <v>0</v>
      </c>
      <c r="AF207" s="247">
        <f>Debug1!AG217-W_Loss_32.5y!AG207</f>
        <v>0</v>
      </c>
      <c r="AG207" s="247">
        <f>Debug1!AH217-W_Loss_32.5y!AH207</f>
        <v>0</v>
      </c>
      <c r="AH207" s="247">
        <f>Debug1!AI217-W_Loss_32.5y!AI207</f>
        <v>0</v>
      </c>
    </row>
    <row r="208" spans="1:34" x14ac:dyDescent="0.15">
      <c r="A208" s="247">
        <f>Debug1!B218-W_Loss_67.5y!B208</f>
        <v>0</v>
      </c>
      <c r="B208" s="247">
        <f>Debug1!C218-W_Loss_67.5y!C208</f>
        <v>0</v>
      </c>
      <c r="C208" s="247">
        <f>Debug1!D218-W_Loss_67.5y!D208</f>
        <v>0</v>
      </c>
      <c r="D208" s="247">
        <f>Debug1!E218-W_Loss_67.5y!E208</f>
        <v>0</v>
      </c>
      <c r="E208" s="247">
        <f>Debug1!F218-W_Loss_67.5y!F208</f>
        <v>0</v>
      </c>
      <c r="F208" s="247">
        <f>Debug1!G218-W_Loss_67.5y!G208</f>
        <v>0</v>
      </c>
      <c r="G208" s="247">
        <f>Debug1!H218-W_Loss_67.5y!H208</f>
        <v>0</v>
      </c>
      <c r="H208" s="247">
        <f>Debug1!I218-W_Loss_67.5y!I208</f>
        <v>0</v>
      </c>
      <c r="I208" s="247">
        <f>Debug1!J218-W_Loss_67.5y!J208</f>
        <v>0</v>
      </c>
      <c r="J208" s="247">
        <f>Debug1!K218-W_Loss_67.5y!K208</f>
        <v>0</v>
      </c>
      <c r="K208" s="247">
        <f>Debug1!L218-W_Loss_67.5y!L208</f>
        <v>0</v>
      </c>
      <c r="L208" s="247">
        <f>Debug1!M218-W_Loss_67.5y!M208</f>
        <v>0</v>
      </c>
      <c r="M208" s="247">
        <f>Debug1!N218-W_Loss_67.5y!N208</f>
        <v>0</v>
      </c>
      <c r="N208" s="247">
        <f>Debug1!O218-W_Loss_67.5y!O208</f>
        <v>0</v>
      </c>
      <c r="O208" s="247">
        <f>Debug1!P218-W_Loss_67.5y!P208</f>
        <v>0</v>
      </c>
      <c r="P208" s="247">
        <f>Debug1!Q218-W_Loss_67.5y!Q208</f>
        <v>0</v>
      </c>
      <c r="Q208" s="247">
        <f>Debug1!R218-W_Loss_67.5y!R208</f>
        <v>0</v>
      </c>
      <c r="R208" s="247">
        <f>Debug1!S218-W_Loss_67.5y!S208</f>
        <v>0</v>
      </c>
      <c r="S208" s="247">
        <f>Debug1!T218-W_Loss_67.5y!T208</f>
        <v>0</v>
      </c>
      <c r="T208" s="247">
        <f>Debug1!U218-W_Loss_67.5y!U208</f>
        <v>0</v>
      </c>
      <c r="U208" s="247">
        <f>Debug1!V218-W_Loss_67.5y!V208</f>
        <v>0</v>
      </c>
      <c r="V208" s="247">
        <f>Debug1!W218-W_Loss_67.5y!W208</f>
        <v>0</v>
      </c>
      <c r="W208" s="247">
        <f>Debug1!X218-W_Loss_67.5y!X208</f>
        <v>0</v>
      </c>
      <c r="X208" s="247">
        <f>Debug1!Y218-W_Loss_67.5y!Y208</f>
        <v>0</v>
      </c>
      <c r="Y208" s="247">
        <f>Debug1!Z218-W_Loss_67.5y!Z208</f>
        <v>0</v>
      </c>
      <c r="Z208" s="247">
        <f>Debug1!AA218-W_Loss_67.5y!AA208</f>
        <v>0</v>
      </c>
      <c r="AA208" s="247">
        <f>Debug1!AB218-W_Loss_67.5y!AB208</f>
        <v>0</v>
      </c>
      <c r="AB208" s="247">
        <f>Debug1!AC218-W_Loss_67.5y!AC208</f>
        <v>0</v>
      </c>
      <c r="AC208" s="247">
        <f>Debug1!AD218-W_Loss_67.5y!AD208</f>
        <v>0</v>
      </c>
      <c r="AD208" s="247">
        <f>Debug1!AE218-W_Loss_67.5y!AE208</f>
        <v>0</v>
      </c>
      <c r="AE208" s="247">
        <f>Debug1!AF218-W_Loss_67.5y!AF208</f>
        <v>0</v>
      </c>
      <c r="AF208" s="247">
        <f>Debug1!AG218-W_Loss_32.5y!AG208</f>
        <v>0</v>
      </c>
      <c r="AG208" s="247">
        <f>Debug1!AH218-W_Loss_32.5y!AH208</f>
        <v>0</v>
      </c>
      <c r="AH208" s="247">
        <f>Debug1!AI218-W_Loss_32.5y!AI208</f>
        <v>0</v>
      </c>
    </row>
    <row r="209" spans="1:34" x14ac:dyDescent="0.15">
      <c r="A209" s="247">
        <f>Debug1!B219-W_Loss_67.5y!B209</f>
        <v>0</v>
      </c>
      <c r="B209" s="247">
        <f>Debug1!C219-W_Loss_67.5y!C209</f>
        <v>0</v>
      </c>
      <c r="C209" s="247">
        <f>Debug1!D219-W_Loss_67.5y!D209</f>
        <v>0</v>
      </c>
      <c r="D209" s="247">
        <f>Debug1!E219-W_Loss_67.5y!E209</f>
        <v>0</v>
      </c>
      <c r="E209" s="247">
        <f>Debug1!F219-W_Loss_67.5y!F209</f>
        <v>0</v>
      </c>
      <c r="F209" s="247">
        <f>Debug1!G219-W_Loss_67.5y!G209</f>
        <v>0</v>
      </c>
      <c r="G209" s="247">
        <f>Debug1!H219-W_Loss_67.5y!H209</f>
        <v>0</v>
      </c>
      <c r="H209" s="247">
        <f>Debug1!I219-W_Loss_67.5y!I209</f>
        <v>0</v>
      </c>
      <c r="I209" s="247">
        <f>Debug1!J219-W_Loss_67.5y!J209</f>
        <v>0</v>
      </c>
      <c r="J209" s="247">
        <f>Debug1!K219-W_Loss_67.5y!K209</f>
        <v>0</v>
      </c>
      <c r="K209" s="247">
        <f>Debug1!L219-W_Loss_67.5y!L209</f>
        <v>0</v>
      </c>
      <c r="L209" s="247">
        <f>Debug1!M219-W_Loss_67.5y!M209</f>
        <v>0</v>
      </c>
      <c r="M209" s="247">
        <f>Debug1!N219-W_Loss_67.5y!N209</f>
        <v>0</v>
      </c>
      <c r="N209" s="247">
        <f>Debug1!O219-W_Loss_67.5y!O209</f>
        <v>0</v>
      </c>
      <c r="O209" s="247">
        <f>Debug1!P219-W_Loss_67.5y!P209</f>
        <v>0</v>
      </c>
      <c r="P209" s="247">
        <f>Debug1!Q219-W_Loss_67.5y!Q209</f>
        <v>0</v>
      </c>
      <c r="Q209" s="247">
        <f>Debug1!R219-W_Loss_67.5y!R209</f>
        <v>0</v>
      </c>
      <c r="R209" s="247">
        <f>Debug1!S219-W_Loss_67.5y!S209</f>
        <v>0</v>
      </c>
      <c r="S209" s="247">
        <f>Debug1!T219-W_Loss_67.5y!T209</f>
        <v>0</v>
      </c>
      <c r="T209" s="247">
        <f>Debug1!U219-W_Loss_67.5y!U209</f>
        <v>0</v>
      </c>
      <c r="U209" s="247">
        <f>Debug1!V219-W_Loss_67.5y!V209</f>
        <v>0</v>
      </c>
      <c r="V209" s="247">
        <f>Debug1!W219-W_Loss_67.5y!W209</f>
        <v>0</v>
      </c>
      <c r="W209" s="247">
        <f>Debug1!X219-W_Loss_67.5y!X209</f>
        <v>0</v>
      </c>
      <c r="X209" s="247">
        <f>Debug1!Y219-W_Loss_67.5y!Y209</f>
        <v>0</v>
      </c>
      <c r="Y209" s="247">
        <f>Debug1!Z219-W_Loss_67.5y!Z209</f>
        <v>0</v>
      </c>
      <c r="Z209" s="247">
        <f>Debug1!AA219-W_Loss_67.5y!AA209</f>
        <v>0</v>
      </c>
      <c r="AA209" s="247">
        <f>Debug1!AB219-W_Loss_67.5y!AB209</f>
        <v>0</v>
      </c>
      <c r="AB209" s="247">
        <f>Debug1!AC219-W_Loss_67.5y!AC209</f>
        <v>0</v>
      </c>
      <c r="AC209" s="247">
        <f>Debug1!AD219-W_Loss_67.5y!AD209</f>
        <v>0</v>
      </c>
      <c r="AD209" s="247">
        <f>Debug1!AE219-W_Loss_67.5y!AE209</f>
        <v>0</v>
      </c>
      <c r="AE209" s="247">
        <f>Debug1!AF219-W_Loss_67.5y!AF209</f>
        <v>0</v>
      </c>
      <c r="AF209" s="247">
        <f>Debug1!AG219-W_Loss_32.5y!AG209</f>
        <v>0</v>
      </c>
      <c r="AG209" s="247">
        <f>Debug1!AH219-W_Loss_32.5y!AH209</f>
        <v>0</v>
      </c>
      <c r="AH209" s="247">
        <f>Debug1!AI219-W_Loss_32.5y!AI209</f>
        <v>0</v>
      </c>
    </row>
    <row r="210" spans="1:34" x14ac:dyDescent="0.15">
      <c r="A210" s="247">
        <f>Debug1!B220-W_Loss_67.5y!B210</f>
        <v>0</v>
      </c>
      <c r="B210" s="247">
        <f>Debug1!C220-W_Loss_67.5y!C210</f>
        <v>0</v>
      </c>
      <c r="C210" s="247">
        <f>Debug1!D220-W_Loss_67.5y!D210</f>
        <v>0</v>
      </c>
      <c r="D210" s="247">
        <f>Debug1!E220-W_Loss_67.5y!E210</f>
        <v>0</v>
      </c>
      <c r="E210" s="247">
        <f>Debug1!F220-W_Loss_67.5y!F210</f>
        <v>0</v>
      </c>
      <c r="F210" s="247">
        <f>Debug1!G220-W_Loss_67.5y!G210</f>
        <v>0</v>
      </c>
      <c r="G210" s="247">
        <f>Debug1!H220-W_Loss_67.5y!H210</f>
        <v>0</v>
      </c>
      <c r="H210" s="247">
        <f>Debug1!I220-W_Loss_67.5y!I210</f>
        <v>0</v>
      </c>
      <c r="I210" s="247">
        <f>Debug1!J220-W_Loss_67.5y!J210</f>
        <v>0</v>
      </c>
      <c r="J210" s="247">
        <f>Debug1!K220-W_Loss_67.5y!K210</f>
        <v>0</v>
      </c>
      <c r="K210" s="247">
        <f>Debug1!L220-W_Loss_67.5y!L210</f>
        <v>0</v>
      </c>
      <c r="L210" s="247">
        <f>Debug1!M220-W_Loss_67.5y!M210</f>
        <v>0</v>
      </c>
      <c r="M210" s="247">
        <f>Debug1!N220-W_Loss_67.5y!N210</f>
        <v>0</v>
      </c>
      <c r="N210" s="247">
        <f>Debug1!O220-W_Loss_67.5y!O210</f>
        <v>0</v>
      </c>
      <c r="O210" s="247">
        <f>Debug1!P220-W_Loss_67.5y!P210</f>
        <v>0</v>
      </c>
      <c r="P210" s="247">
        <f>Debug1!Q220-W_Loss_67.5y!Q210</f>
        <v>0</v>
      </c>
      <c r="Q210" s="247">
        <f>Debug1!R220-W_Loss_67.5y!R210</f>
        <v>0</v>
      </c>
      <c r="R210" s="247">
        <f>Debug1!S220-W_Loss_67.5y!S210</f>
        <v>0</v>
      </c>
      <c r="S210" s="247">
        <f>Debug1!T220-W_Loss_67.5y!T210</f>
        <v>0</v>
      </c>
      <c r="T210" s="247">
        <f>Debug1!U220-W_Loss_67.5y!U210</f>
        <v>0</v>
      </c>
      <c r="U210" s="247">
        <f>Debug1!V220-W_Loss_67.5y!V210</f>
        <v>0</v>
      </c>
      <c r="V210" s="247">
        <f>Debug1!W220-W_Loss_67.5y!W210</f>
        <v>0</v>
      </c>
      <c r="W210" s="247">
        <f>Debug1!X220-W_Loss_67.5y!X210</f>
        <v>0</v>
      </c>
      <c r="X210" s="247">
        <f>Debug1!Y220-W_Loss_67.5y!Y210</f>
        <v>0</v>
      </c>
      <c r="Y210" s="247">
        <f>Debug1!Z220-W_Loss_67.5y!Z210</f>
        <v>0</v>
      </c>
      <c r="Z210" s="247">
        <f>Debug1!AA220-W_Loss_67.5y!AA210</f>
        <v>0</v>
      </c>
      <c r="AA210" s="247">
        <f>Debug1!AB220-W_Loss_67.5y!AB210</f>
        <v>0</v>
      </c>
      <c r="AB210" s="247">
        <f>Debug1!AC220-W_Loss_67.5y!AC210</f>
        <v>0</v>
      </c>
      <c r="AC210" s="247">
        <f>Debug1!AD220-W_Loss_67.5y!AD210</f>
        <v>0</v>
      </c>
      <c r="AD210" s="247">
        <f>Debug1!AE220-W_Loss_67.5y!AE210</f>
        <v>0</v>
      </c>
      <c r="AE210" s="247">
        <f>Debug1!AF220-W_Loss_67.5y!AF210</f>
        <v>0</v>
      </c>
      <c r="AF210" s="247">
        <f>Debug1!AG220-W_Loss_32.5y!AG210</f>
        <v>0</v>
      </c>
      <c r="AG210" s="247">
        <f>Debug1!AH220-W_Loss_32.5y!AH210</f>
        <v>0</v>
      </c>
      <c r="AH210" s="247">
        <f>Debug1!AI220-W_Loss_32.5y!AI210</f>
        <v>0</v>
      </c>
    </row>
    <row r="211" spans="1:34" x14ac:dyDescent="0.15">
      <c r="A211" s="247">
        <f>Debug1!B221-W_Loss_67.5y!B211</f>
        <v>0</v>
      </c>
      <c r="B211" s="247">
        <f>Debug1!C221-W_Loss_67.5y!C211</f>
        <v>0</v>
      </c>
      <c r="C211" s="247">
        <f>Debug1!D221-W_Loss_67.5y!D211</f>
        <v>0</v>
      </c>
      <c r="D211" s="247">
        <f>Debug1!E221-W_Loss_67.5y!E211</f>
        <v>0</v>
      </c>
      <c r="E211" s="247">
        <f>Debug1!F221-W_Loss_67.5y!F211</f>
        <v>0</v>
      </c>
      <c r="F211" s="247">
        <f>Debug1!G221-W_Loss_67.5y!G211</f>
        <v>0</v>
      </c>
      <c r="G211" s="247">
        <f>Debug1!H221-W_Loss_67.5y!H211</f>
        <v>0</v>
      </c>
      <c r="H211" s="247">
        <f>Debug1!I221-W_Loss_67.5y!I211</f>
        <v>0</v>
      </c>
      <c r="I211" s="247">
        <f>Debug1!J221-W_Loss_67.5y!J211</f>
        <v>0</v>
      </c>
      <c r="J211" s="247">
        <f>Debug1!K221-W_Loss_67.5y!K211</f>
        <v>0</v>
      </c>
      <c r="K211" s="247">
        <f>Debug1!L221-W_Loss_67.5y!L211</f>
        <v>0</v>
      </c>
      <c r="L211" s="247">
        <f>Debug1!M221-W_Loss_67.5y!M211</f>
        <v>0</v>
      </c>
      <c r="M211" s="247">
        <f>Debug1!N221-W_Loss_67.5y!N211</f>
        <v>0</v>
      </c>
      <c r="N211" s="247">
        <f>Debug1!O221-W_Loss_67.5y!O211</f>
        <v>0</v>
      </c>
      <c r="O211" s="247">
        <f>Debug1!P221-W_Loss_67.5y!P211</f>
        <v>0</v>
      </c>
      <c r="P211" s="247">
        <f>Debug1!Q221-W_Loss_67.5y!Q211</f>
        <v>0</v>
      </c>
      <c r="Q211" s="247">
        <f>Debug1!R221-W_Loss_67.5y!R211</f>
        <v>0</v>
      </c>
      <c r="R211" s="247">
        <f>Debug1!S221-W_Loss_67.5y!S211</f>
        <v>0</v>
      </c>
      <c r="S211" s="247">
        <f>Debug1!T221-W_Loss_67.5y!T211</f>
        <v>0</v>
      </c>
      <c r="T211" s="247">
        <f>Debug1!U221-W_Loss_67.5y!U211</f>
        <v>0</v>
      </c>
      <c r="U211" s="247">
        <f>Debug1!V221-W_Loss_67.5y!V211</f>
        <v>0</v>
      </c>
      <c r="V211" s="247">
        <f>Debug1!W221-W_Loss_67.5y!W211</f>
        <v>0</v>
      </c>
      <c r="W211" s="247">
        <f>Debug1!X221-W_Loss_67.5y!X211</f>
        <v>0</v>
      </c>
      <c r="X211" s="247">
        <f>Debug1!Y221-W_Loss_67.5y!Y211</f>
        <v>0</v>
      </c>
      <c r="Y211" s="247">
        <f>Debug1!Z221-W_Loss_67.5y!Z211</f>
        <v>0</v>
      </c>
      <c r="Z211" s="247">
        <f>Debug1!AA221-W_Loss_67.5y!AA211</f>
        <v>0</v>
      </c>
      <c r="AA211" s="247">
        <f>Debug1!AB221-W_Loss_67.5y!AB211</f>
        <v>0</v>
      </c>
      <c r="AB211" s="247">
        <f>Debug1!AC221-W_Loss_67.5y!AC211</f>
        <v>0</v>
      </c>
      <c r="AC211" s="247">
        <f>Debug1!AD221-W_Loss_67.5y!AD211</f>
        <v>0</v>
      </c>
      <c r="AD211" s="247">
        <f>Debug1!AE221-W_Loss_67.5y!AE211</f>
        <v>0</v>
      </c>
      <c r="AE211" s="247">
        <f>Debug1!AF221-W_Loss_67.5y!AF211</f>
        <v>0</v>
      </c>
      <c r="AF211" s="247">
        <f>Debug1!AG221-W_Loss_32.5y!AG211</f>
        <v>0</v>
      </c>
      <c r="AG211" s="247">
        <f>Debug1!AH221-W_Loss_32.5y!AH211</f>
        <v>0</v>
      </c>
      <c r="AH211" s="247">
        <f>Debug1!AI221-W_Loss_32.5y!AI211</f>
        <v>0</v>
      </c>
    </row>
    <row r="212" spans="1:34" x14ac:dyDescent="0.15">
      <c r="A212" s="247">
        <f>Debug1!B222-W_Loss_67.5y!B212</f>
        <v>0</v>
      </c>
      <c r="B212" s="247">
        <f>Debug1!C222-W_Loss_67.5y!C212</f>
        <v>0</v>
      </c>
      <c r="C212" s="247">
        <f>Debug1!D222-W_Loss_67.5y!D212</f>
        <v>0</v>
      </c>
      <c r="D212" s="247">
        <f>Debug1!E222-W_Loss_67.5y!E212</f>
        <v>0</v>
      </c>
      <c r="E212" s="247">
        <f>Debug1!F222-W_Loss_67.5y!F212</f>
        <v>0</v>
      </c>
      <c r="F212" s="247">
        <f>Debug1!G222-W_Loss_67.5y!G212</f>
        <v>0</v>
      </c>
      <c r="G212" s="247">
        <f>Debug1!H222-W_Loss_67.5y!H212</f>
        <v>0</v>
      </c>
      <c r="H212" s="247">
        <f>Debug1!I222-W_Loss_67.5y!I212</f>
        <v>0</v>
      </c>
      <c r="I212" s="247">
        <f>Debug1!J222-W_Loss_67.5y!J212</f>
        <v>0</v>
      </c>
      <c r="J212" s="247">
        <f>Debug1!K222-W_Loss_67.5y!K212</f>
        <v>0</v>
      </c>
      <c r="K212" s="247">
        <f>Debug1!L222-W_Loss_67.5y!L212</f>
        <v>0</v>
      </c>
      <c r="L212" s="247">
        <f>Debug1!M222-W_Loss_67.5y!M212</f>
        <v>0</v>
      </c>
      <c r="M212" s="247">
        <f>Debug1!N222-W_Loss_67.5y!N212</f>
        <v>0</v>
      </c>
      <c r="N212" s="247">
        <f>Debug1!O222-W_Loss_67.5y!O212</f>
        <v>0</v>
      </c>
      <c r="O212" s="247">
        <f>Debug1!P222-W_Loss_67.5y!P212</f>
        <v>0</v>
      </c>
      <c r="P212" s="247">
        <f>Debug1!Q222-W_Loss_67.5y!Q212</f>
        <v>0</v>
      </c>
      <c r="Q212" s="247">
        <f>Debug1!R222-W_Loss_67.5y!R212</f>
        <v>0</v>
      </c>
      <c r="R212" s="247">
        <f>Debug1!S222-W_Loss_67.5y!S212</f>
        <v>0</v>
      </c>
      <c r="S212" s="247">
        <f>Debug1!T222-W_Loss_67.5y!T212</f>
        <v>0</v>
      </c>
      <c r="T212" s="247">
        <f>Debug1!U222-W_Loss_67.5y!U212</f>
        <v>0</v>
      </c>
      <c r="U212" s="247">
        <f>Debug1!V222-W_Loss_67.5y!V212</f>
        <v>0</v>
      </c>
      <c r="V212" s="247">
        <f>Debug1!W222-W_Loss_67.5y!W212</f>
        <v>0</v>
      </c>
      <c r="W212" s="247">
        <f>Debug1!X222-W_Loss_67.5y!X212</f>
        <v>0</v>
      </c>
      <c r="X212" s="247">
        <f>Debug1!Y222-W_Loss_67.5y!Y212</f>
        <v>0</v>
      </c>
      <c r="Y212" s="247">
        <f>Debug1!Z222-W_Loss_67.5y!Z212</f>
        <v>0</v>
      </c>
      <c r="Z212" s="247">
        <f>Debug1!AA222-W_Loss_67.5y!AA212</f>
        <v>0</v>
      </c>
      <c r="AA212" s="247">
        <f>Debug1!AB222-W_Loss_67.5y!AB212</f>
        <v>0</v>
      </c>
      <c r="AB212" s="247">
        <f>Debug1!AC222-W_Loss_67.5y!AC212</f>
        <v>0</v>
      </c>
      <c r="AC212" s="247">
        <f>Debug1!AD222-W_Loss_67.5y!AD212</f>
        <v>0</v>
      </c>
      <c r="AD212" s="247">
        <f>Debug1!AE222-W_Loss_67.5y!AE212</f>
        <v>0</v>
      </c>
      <c r="AE212" s="247">
        <f>Debug1!AF222-W_Loss_67.5y!AF212</f>
        <v>0</v>
      </c>
      <c r="AF212" s="247">
        <f>Debug1!AG222-W_Loss_32.5y!AG212</f>
        <v>0</v>
      </c>
      <c r="AG212" s="247">
        <f>Debug1!AH222-W_Loss_32.5y!AH212</f>
        <v>0</v>
      </c>
      <c r="AH212" s="247">
        <f>Debug1!AI222-W_Loss_32.5y!AI212</f>
        <v>0</v>
      </c>
    </row>
    <row r="213" spans="1:34" x14ac:dyDescent="0.15">
      <c r="A213" s="247">
        <f>Debug1!B223-W_Loss_67.5y!B213</f>
        <v>0</v>
      </c>
      <c r="B213" s="247">
        <f>Debug1!C223-W_Loss_67.5y!C213</f>
        <v>0</v>
      </c>
      <c r="C213" s="247">
        <f>Debug1!D223-W_Loss_67.5y!D213</f>
        <v>0</v>
      </c>
      <c r="D213" s="247">
        <f>Debug1!E223-W_Loss_67.5y!E213</f>
        <v>0</v>
      </c>
      <c r="E213" s="247">
        <f>Debug1!F223-W_Loss_67.5y!F213</f>
        <v>0</v>
      </c>
      <c r="F213" s="247">
        <f>Debug1!G223-W_Loss_67.5y!G213</f>
        <v>0</v>
      </c>
      <c r="G213" s="247">
        <f>Debug1!H223-W_Loss_67.5y!H213</f>
        <v>0</v>
      </c>
      <c r="H213" s="247">
        <f>Debug1!I223-W_Loss_67.5y!I213</f>
        <v>0</v>
      </c>
      <c r="I213" s="247">
        <f>Debug1!J223-W_Loss_67.5y!J213</f>
        <v>0</v>
      </c>
      <c r="J213" s="247">
        <f>Debug1!K223-W_Loss_67.5y!K213</f>
        <v>0</v>
      </c>
      <c r="K213" s="247">
        <f>Debug1!L223-W_Loss_67.5y!L213</f>
        <v>0</v>
      </c>
      <c r="L213" s="247">
        <f>Debug1!M223-W_Loss_67.5y!M213</f>
        <v>0</v>
      </c>
      <c r="M213" s="247">
        <f>Debug1!N223-W_Loss_67.5y!N213</f>
        <v>0</v>
      </c>
      <c r="N213" s="247">
        <f>Debug1!O223-W_Loss_67.5y!O213</f>
        <v>0</v>
      </c>
      <c r="O213" s="247">
        <f>Debug1!P223-W_Loss_67.5y!P213</f>
        <v>0</v>
      </c>
      <c r="P213" s="247">
        <f>Debug1!Q223-W_Loss_67.5y!Q213</f>
        <v>0</v>
      </c>
      <c r="Q213" s="247">
        <f>Debug1!R223-W_Loss_67.5y!R213</f>
        <v>0</v>
      </c>
      <c r="R213" s="247">
        <f>Debug1!S223-W_Loss_67.5y!S213</f>
        <v>0</v>
      </c>
      <c r="S213" s="247">
        <f>Debug1!T223-W_Loss_67.5y!T213</f>
        <v>0</v>
      </c>
      <c r="T213" s="247">
        <f>Debug1!U223-W_Loss_67.5y!U213</f>
        <v>0</v>
      </c>
      <c r="U213" s="247">
        <f>Debug1!V223-W_Loss_67.5y!V213</f>
        <v>0</v>
      </c>
      <c r="V213" s="247">
        <f>Debug1!W223-W_Loss_67.5y!W213</f>
        <v>0</v>
      </c>
      <c r="W213" s="247">
        <f>Debug1!X223-W_Loss_67.5y!X213</f>
        <v>0</v>
      </c>
      <c r="X213" s="247">
        <f>Debug1!Y223-W_Loss_67.5y!Y213</f>
        <v>0</v>
      </c>
      <c r="Y213" s="247">
        <f>Debug1!Z223-W_Loss_67.5y!Z213</f>
        <v>0</v>
      </c>
      <c r="Z213" s="247">
        <f>Debug1!AA223-W_Loss_67.5y!AA213</f>
        <v>0</v>
      </c>
      <c r="AA213" s="247">
        <f>Debug1!AB223-W_Loss_67.5y!AB213</f>
        <v>0</v>
      </c>
      <c r="AB213" s="247">
        <f>Debug1!AC223-W_Loss_67.5y!AC213</f>
        <v>0</v>
      </c>
      <c r="AC213" s="247">
        <f>Debug1!AD223-W_Loss_67.5y!AD213</f>
        <v>0</v>
      </c>
      <c r="AD213" s="247">
        <f>Debug1!AE223-W_Loss_67.5y!AE213</f>
        <v>0</v>
      </c>
      <c r="AE213" s="247">
        <f>Debug1!AF223-W_Loss_67.5y!AF213</f>
        <v>0</v>
      </c>
      <c r="AF213" s="247">
        <f>Debug1!AG223-W_Loss_32.5y!AG213</f>
        <v>0</v>
      </c>
      <c r="AG213" s="247">
        <f>Debug1!AH223-W_Loss_32.5y!AH213</f>
        <v>0</v>
      </c>
      <c r="AH213" s="247">
        <f>Debug1!AI223-W_Loss_32.5y!AI213</f>
        <v>0</v>
      </c>
    </row>
    <row r="214" spans="1:34" x14ac:dyDescent="0.15">
      <c r="A214" s="247">
        <f>Debug1!B224-W_Loss_67.5y!B214</f>
        <v>0</v>
      </c>
      <c r="B214" s="247">
        <f>Debug1!C224-W_Loss_67.5y!C214</f>
        <v>0</v>
      </c>
      <c r="C214" s="247">
        <f>Debug1!D224-W_Loss_67.5y!D214</f>
        <v>0</v>
      </c>
      <c r="D214" s="247">
        <f>Debug1!E224-W_Loss_67.5y!E214</f>
        <v>0</v>
      </c>
      <c r="E214" s="247">
        <f>Debug1!F224-W_Loss_67.5y!F214</f>
        <v>0</v>
      </c>
      <c r="F214" s="247">
        <f>Debug1!G224-W_Loss_67.5y!G214</f>
        <v>0</v>
      </c>
      <c r="G214" s="247">
        <f>Debug1!H224-W_Loss_67.5y!H214</f>
        <v>0</v>
      </c>
      <c r="H214" s="247">
        <f>Debug1!I224-W_Loss_67.5y!I214</f>
        <v>0</v>
      </c>
      <c r="I214" s="247">
        <f>Debug1!J224-W_Loss_67.5y!J214</f>
        <v>0</v>
      </c>
      <c r="J214" s="247">
        <f>Debug1!K224-W_Loss_67.5y!K214</f>
        <v>0</v>
      </c>
      <c r="K214" s="247">
        <f>Debug1!L224-W_Loss_67.5y!L214</f>
        <v>0</v>
      </c>
      <c r="L214" s="247">
        <f>Debug1!M224-W_Loss_67.5y!M214</f>
        <v>0</v>
      </c>
      <c r="M214" s="247">
        <f>Debug1!N224-W_Loss_67.5y!N214</f>
        <v>0</v>
      </c>
      <c r="N214" s="247">
        <f>Debug1!O224-W_Loss_67.5y!O214</f>
        <v>0</v>
      </c>
      <c r="O214" s="247">
        <f>Debug1!P224-W_Loss_67.5y!P214</f>
        <v>0</v>
      </c>
      <c r="P214" s="247">
        <f>Debug1!Q224-W_Loss_67.5y!Q214</f>
        <v>0</v>
      </c>
      <c r="Q214" s="247">
        <f>Debug1!R224-W_Loss_67.5y!R214</f>
        <v>0</v>
      </c>
      <c r="R214" s="247">
        <f>Debug1!S224-W_Loss_67.5y!S214</f>
        <v>0</v>
      </c>
      <c r="S214" s="247">
        <f>Debug1!T224-W_Loss_67.5y!T214</f>
        <v>0</v>
      </c>
      <c r="T214" s="247">
        <f>Debug1!U224-W_Loss_67.5y!U214</f>
        <v>0</v>
      </c>
      <c r="U214" s="247">
        <f>Debug1!V224-W_Loss_67.5y!V214</f>
        <v>0</v>
      </c>
      <c r="V214" s="247">
        <f>Debug1!W224-W_Loss_67.5y!W214</f>
        <v>0</v>
      </c>
      <c r="W214" s="247">
        <f>Debug1!X224-W_Loss_67.5y!X214</f>
        <v>0</v>
      </c>
      <c r="X214" s="247">
        <f>Debug1!Y224-W_Loss_67.5y!Y214</f>
        <v>0</v>
      </c>
      <c r="Y214" s="247">
        <f>Debug1!Z224-W_Loss_67.5y!Z214</f>
        <v>0</v>
      </c>
      <c r="Z214" s="247">
        <f>Debug1!AA224-W_Loss_67.5y!AA214</f>
        <v>0</v>
      </c>
      <c r="AA214" s="247">
        <f>Debug1!AB224-W_Loss_67.5y!AB214</f>
        <v>0</v>
      </c>
      <c r="AB214" s="247">
        <f>Debug1!AC224-W_Loss_67.5y!AC214</f>
        <v>0</v>
      </c>
      <c r="AC214" s="247">
        <f>Debug1!AD224-W_Loss_67.5y!AD214</f>
        <v>0</v>
      </c>
      <c r="AD214" s="247">
        <f>Debug1!AE224-W_Loss_67.5y!AE214</f>
        <v>0</v>
      </c>
      <c r="AE214" s="247">
        <f>Debug1!AF224-W_Loss_67.5y!AF214</f>
        <v>0</v>
      </c>
      <c r="AF214" s="247">
        <f>Debug1!AG224-W_Loss_32.5y!AG214</f>
        <v>0</v>
      </c>
      <c r="AG214" s="247">
        <f>Debug1!AH224-W_Loss_32.5y!AH214</f>
        <v>0</v>
      </c>
      <c r="AH214" s="247">
        <f>Debug1!AI224-W_Loss_32.5y!AI214</f>
        <v>0</v>
      </c>
    </row>
    <row r="215" spans="1:34" x14ac:dyDescent="0.15">
      <c r="A215" s="247">
        <f>Debug1!B225-W_Loss_67.5y!B215</f>
        <v>0</v>
      </c>
      <c r="B215" s="247">
        <f>Debug1!C225-W_Loss_67.5y!C215</f>
        <v>0</v>
      </c>
      <c r="C215" s="247">
        <f>Debug1!D225-W_Loss_67.5y!D215</f>
        <v>0</v>
      </c>
      <c r="D215" s="247">
        <f>Debug1!E225-W_Loss_67.5y!E215</f>
        <v>0</v>
      </c>
      <c r="E215" s="247">
        <f>Debug1!F225-W_Loss_67.5y!F215</f>
        <v>0</v>
      </c>
      <c r="F215" s="247">
        <f>Debug1!G225-W_Loss_67.5y!G215</f>
        <v>0</v>
      </c>
      <c r="G215" s="247">
        <f>Debug1!H225-W_Loss_67.5y!H215</f>
        <v>0</v>
      </c>
      <c r="H215" s="247">
        <f>Debug1!I225-W_Loss_67.5y!I215</f>
        <v>0</v>
      </c>
      <c r="I215" s="247">
        <f>Debug1!J225-W_Loss_67.5y!J215</f>
        <v>0</v>
      </c>
      <c r="J215" s="247">
        <f>Debug1!K225-W_Loss_67.5y!K215</f>
        <v>0</v>
      </c>
      <c r="K215" s="247">
        <f>Debug1!L225-W_Loss_67.5y!L215</f>
        <v>0</v>
      </c>
      <c r="L215" s="247">
        <f>Debug1!M225-W_Loss_67.5y!M215</f>
        <v>0</v>
      </c>
      <c r="M215" s="247">
        <f>Debug1!N225-W_Loss_67.5y!N215</f>
        <v>0</v>
      </c>
      <c r="N215" s="247">
        <f>Debug1!O225-W_Loss_67.5y!O215</f>
        <v>0</v>
      </c>
      <c r="O215" s="247">
        <f>Debug1!P225-W_Loss_67.5y!P215</f>
        <v>0</v>
      </c>
      <c r="P215" s="247">
        <f>Debug1!Q225-W_Loss_67.5y!Q215</f>
        <v>0</v>
      </c>
      <c r="Q215" s="247">
        <f>Debug1!R225-W_Loss_67.5y!R215</f>
        <v>0</v>
      </c>
      <c r="R215" s="247">
        <f>Debug1!S225-W_Loss_67.5y!S215</f>
        <v>0</v>
      </c>
      <c r="S215" s="247">
        <f>Debug1!T225-W_Loss_67.5y!T215</f>
        <v>0</v>
      </c>
      <c r="T215" s="247">
        <f>Debug1!U225-W_Loss_67.5y!U215</f>
        <v>0</v>
      </c>
      <c r="U215" s="247">
        <f>Debug1!V225-W_Loss_67.5y!V215</f>
        <v>0</v>
      </c>
      <c r="V215" s="247">
        <f>Debug1!W225-W_Loss_67.5y!W215</f>
        <v>0</v>
      </c>
      <c r="W215" s="247">
        <f>Debug1!X225-W_Loss_67.5y!X215</f>
        <v>0</v>
      </c>
      <c r="X215" s="247">
        <f>Debug1!Y225-W_Loss_67.5y!Y215</f>
        <v>0</v>
      </c>
      <c r="Y215" s="247">
        <f>Debug1!Z225-W_Loss_67.5y!Z215</f>
        <v>0</v>
      </c>
      <c r="Z215" s="247">
        <f>Debug1!AA225-W_Loss_67.5y!AA215</f>
        <v>0</v>
      </c>
      <c r="AA215" s="247">
        <f>Debug1!AB225-W_Loss_67.5y!AB215</f>
        <v>0</v>
      </c>
      <c r="AB215" s="247">
        <f>Debug1!AC225-W_Loss_67.5y!AC215</f>
        <v>0</v>
      </c>
      <c r="AC215" s="247">
        <f>Debug1!AD225-W_Loss_67.5y!AD215</f>
        <v>0</v>
      </c>
      <c r="AD215" s="247">
        <f>Debug1!AE225-W_Loss_67.5y!AE215</f>
        <v>0</v>
      </c>
      <c r="AE215" s="247">
        <f>Debug1!AF225-W_Loss_67.5y!AF215</f>
        <v>0</v>
      </c>
      <c r="AF215" s="247">
        <f>Debug1!AG225-W_Loss_32.5y!AG215</f>
        <v>0</v>
      </c>
      <c r="AG215" s="247">
        <f>Debug1!AH225-W_Loss_32.5y!AH215</f>
        <v>0</v>
      </c>
      <c r="AH215" s="247">
        <f>Debug1!AI225-W_Loss_32.5y!AI215</f>
        <v>0</v>
      </c>
    </row>
    <row r="216" spans="1:34" x14ac:dyDescent="0.15">
      <c r="A216" s="247">
        <f>Debug1!B226-W_Loss_67.5y!B216</f>
        <v>0</v>
      </c>
      <c r="B216" s="247">
        <f>Debug1!C226-W_Loss_67.5y!C216</f>
        <v>0</v>
      </c>
      <c r="C216" s="247">
        <f>Debug1!D226-W_Loss_67.5y!D216</f>
        <v>0</v>
      </c>
      <c r="D216" s="247">
        <f>Debug1!E226-W_Loss_67.5y!E216</f>
        <v>0</v>
      </c>
      <c r="E216" s="247">
        <f>Debug1!F226-W_Loss_67.5y!F216</f>
        <v>0</v>
      </c>
      <c r="F216" s="247">
        <f>Debug1!G226-W_Loss_67.5y!G216</f>
        <v>0</v>
      </c>
      <c r="G216" s="247">
        <f>Debug1!H226-W_Loss_67.5y!H216</f>
        <v>0</v>
      </c>
      <c r="H216" s="247">
        <f>Debug1!I226-W_Loss_67.5y!I216</f>
        <v>0</v>
      </c>
      <c r="I216" s="247">
        <f>Debug1!J226-W_Loss_67.5y!J216</f>
        <v>0</v>
      </c>
      <c r="J216" s="247">
        <f>Debug1!K226-W_Loss_67.5y!K216</f>
        <v>0</v>
      </c>
      <c r="K216" s="247">
        <f>Debug1!L226-W_Loss_67.5y!L216</f>
        <v>0</v>
      </c>
      <c r="L216" s="247">
        <f>Debug1!M226-W_Loss_67.5y!M216</f>
        <v>0</v>
      </c>
      <c r="M216" s="247">
        <f>Debug1!N226-W_Loss_67.5y!N216</f>
        <v>0</v>
      </c>
      <c r="N216" s="247">
        <f>Debug1!O226-W_Loss_67.5y!O216</f>
        <v>0</v>
      </c>
      <c r="O216" s="247">
        <f>Debug1!P226-W_Loss_67.5y!P216</f>
        <v>0</v>
      </c>
      <c r="P216" s="247">
        <f>Debug1!Q226-W_Loss_67.5y!Q216</f>
        <v>0</v>
      </c>
      <c r="Q216" s="247">
        <f>Debug1!R226-W_Loss_67.5y!R216</f>
        <v>0</v>
      </c>
      <c r="R216" s="247">
        <f>Debug1!S226-W_Loss_67.5y!S216</f>
        <v>0</v>
      </c>
      <c r="S216" s="247">
        <f>Debug1!T226-W_Loss_67.5y!T216</f>
        <v>0</v>
      </c>
      <c r="T216" s="247">
        <f>Debug1!U226-W_Loss_67.5y!U216</f>
        <v>0</v>
      </c>
      <c r="U216" s="247">
        <f>Debug1!V226-W_Loss_67.5y!V216</f>
        <v>0</v>
      </c>
      <c r="V216" s="247">
        <f>Debug1!W226-W_Loss_67.5y!W216</f>
        <v>0</v>
      </c>
      <c r="W216" s="247">
        <f>Debug1!X226-W_Loss_67.5y!X216</f>
        <v>0</v>
      </c>
      <c r="X216" s="247">
        <f>Debug1!Y226-W_Loss_67.5y!Y216</f>
        <v>0</v>
      </c>
      <c r="Y216" s="247">
        <f>Debug1!Z226-W_Loss_67.5y!Z216</f>
        <v>0</v>
      </c>
      <c r="Z216" s="247">
        <f>Debug1!AA226-W_Loss_67.5y!AA216</f>
        <v>0</v>
      </c>
      <c r="AA216" s="247">
        <f>Debug1!AB226-W_Loss_67.5y!AB216</f>
        <v>0</v>
      </c>
      <c r="AB216" s="247">
        <f>Debug1!AC226-W_Loss_67.5y!AC216</f>
        <v>0</v>
      </c>
      <c r="AC216" s="247">
        <f>Debug1!AD226-W_Loss_67.5y!AD216</f>
        <v>0</v>
      </c>
      <c r="AD216" s="247">
        <f>Debug1!AE226-W_Loss_67.5y!AE216</f>
        <v>0</v>
      </c>
      <c r="AE216" s="247">
        <f>Debug1!AF226-W_Loss_67.5y!AF216</f>
        <v>0</v>
      </c>
      <c r="AF216" s="247">
        <f>Debug1!AG226-W_Loss_32.5y!AG216</f>
        <v>0</v>
      </c>
      <c r="AG216" s="247">
        <f>Debug1!AH226-W_Loss_32.5y!AH216</f>
        <v>0</v>
      </c>
      <c r="AH216" s="247">
        <f>Debug1!AI226-W_Loss_32.5y!AI216</f>
        <v>0</v>
      </c>
    </row>
    <row r="217" spans="1:34" x14ac:dyDescent="0.15">
      <c r="A217" s="247">
        <f>Debug1!B227-W_Loss_67.5y!B217</f>
        <v>0</v>
      </c>
      <c r="B217" s="247">
        <f>Debug1!C227-W_Loss_67.5y!C217</f>
        <v>0</v>
      </c>
      <c r="C217" s="247">
        <f>Debug1!D227-W_Loss_67.5y!D217</f>
        <v>0</v>
      </c>
      <c r="D217" s="247">
        <f>Debug1!E227-W_Loss_67.5y!E217</f>
        <v>0</v>
      </c>
      <c r="E217" s="247">
        <f>Debug1!F227-W_Loss_67.5y!F217</f>
        <v>0</v>
      </c>
      <c r="F217" s="247">
        <f>Debug1!G227-W_Loss_67.5y!G217</f>
        <v>0</v>
      </c>
      <c r="G217" s="247">
        <f>Debug1!H227-W_Loss_67.5y!H217</f>
        <v>0</v>
      </c>
      <c r="H217" s="247">
        <f>Debug1!I227-W_Loss_67.5y!I217</f>
        <v>0</v>
      </c>
      <c r="I217" s="247">
        <f>Debug1!J227-W_Loss_67.5y!J217</f>
        <v>0</v>
      </c>
      <c r="J217" s="247">
        <f>Debug1!K227-W_Loss_67.5y!K217</f>
        <v>0</v>
      </c>
      <c r="K217" s="247">
        <f>Debug1!L227-W_Loss_67.5y!L217</f>
        <v>0</v>
      </c>
      <c r="L217" s="247">
        <f>Debug1!M227-W_Loss_67.5y!M217</f>
        <v>0</v>
      </c>
      <c r="M217" s="247">
        <f>Debug1!N227-W_Loss_67.5y!N217</f>
        <v>0</v>
      </c>
      <c r="N217" s="247">
        <f>Debug1!O227-W_Loss_67.5y!O217</f>
        <v>0</v>
      </c>
      <c r="O217" s="247">
        <f>Debug1!P227-W_Loss_67.5y!P217</f>
        <v>0</v>
      </c>
      <c r="P217" s="247">
        <f>Debug1!Q227-W_Loss_67.5y!Q217</f>
        <v>0</v>
      </c>
      <c r="Q217" s="247">
        <f>Debug1!R227-W_Loss_67.5y!R217</f>
        <v>0</v>
      </c>
      <c r="R217" s="247">
        <f>Debug1!S227-W_Loss_67.5y!S217</f>
        <v>0</v>
      </c>
      <c r="S217" s="247">
        <f>Debug1!T227-W_Loss_67.5y!T217</f>
        <v>0</v>
      </c>
      <c r="T217" s="247">
        <f>Debug1!U227-W_Loss_67.5y!U217</f>
        <v>0</v>
      </c>
      <c r="U217" s="247">
        <f>Debug1!V227-W_Loss_67.5y!V217</f>
        <v>0</v>
      </c>
      <c r="V217" s="247">
        <f>Debug1!W227-W_Loss_67.5y!W217</f>
        <v>0</v>
      </c>
      <c r="W217" s="247">
        <f>Debug1!X227-W_Loss_67.5y!X217</f>
        <v>0</v>
      </c>
      <c r="X217" s="247">
        <f>Debug1!Y227-W_Loss_67.5y!Y217</f>
        <v>0</v>
      </c>
      <c r="Y217" s="247">
        <f>Debug1!Z227-W_Loss_67.5y!Z217</f>
        <v>0</v>
      </c>
      <c r="Z217" s="247">
        <f>Debug1!AA227-W_Loss_67.5y!AA217</f>
        <v>0</v>
      </c>
      <c r="AA217" s="247">
        <f>Debug1!AB227-W_Loss_67.5y!AB217</f>
        <v>0</v>
      </c>
      <c r="AB217" s="247">
        <f>Debug1!AC227-W_Loss_67.5y!AC217</f>
        <v>0</v>
      </c>
      <c r="AC217" s="247">
        <f>Debug1!AD227-W_Loss_67.5y!AD217</f>
        <v>0</v>
      </c>
      <c r="AD217" s="247">
        <f>Debug1!AE227-W_Loss_67.5y!AE217</f>
        <v>0</v>
      </c>
      <c r="AE217" s="247">
        <f>Debug1!AF227-W_Loss_67.5y!AF217</f>
        <v>0</v>
      </c>
      <c r="AF217" s="247">
        <f>Debug1!AG227-W_Loss_32.5y!AG217</f>
        <v>0</v>
      </c>
      <c r="AG217" s="247">
        <f>Debug1!AH227-W_Loss_32.5y!AH217</f>
        <v>0</v>
      </c>
      <c r="AH217" s="247">
        <f>Debug1!AI227-W_Loss_32.5y!AI217</f>
        <v>0</v>
      </c>
    </row>
    <row r="218" spans="1:34" x14ac:dyDescent="0.15">
      <c r="A218" s="247">
        <f>Debug1!B228-W_Loss_67.5y!B218</f>
        <v>0</v>
      </c>
      <c r="B218" s="247">
        <f>Debug1!C228-W_Loss_67.5y!C218</f>
        <v>0</v>
      </c>
      <c r="C218" s="247">
        <f>Debug1!D228-W_Loss_67.5y!D218</f>
        <v>0</v>
      </c>
      <c r="D218" s="247">
        <f>Debug1!E228-W_Loss_67.5y!E218</f>
        <v>0</v>
      </c>
      <c r="E218" s="247">
        <f>Debug1!F228-W_Loss_67.5y!F218</f>
        <v>0</v>
      </c>
      <c r="F218" s="247">
        <f>Debug1!G228-W_Loss_67.5y!G218</f>
        <v>0</v>
      </c>
      <c r="G218" s="247">
        <f>Debug1!H228-W_Loss_67.5y!H218</f>
        <v>0</v>
      </c>
      <c r="H218" s="247">
        <f>Debug1!I228-W_Loss_67.5y!I218</f>
        <v>0</v>
      </c>
      <c r="I218" s="247">
        <f>Debug1!J228-W_Loss_67.5y!J218</f>
        <v>0</v>
      </c>
      <c r="J218" s="247">
        <f>Debug1!K228-W_Loss_67.5y!K218</f>
        <v>0</v>
      </c>
      <c r="K218" s="247">
        <f>Debug1!L228-W_Loss_67.5y!L218</f>
        <v>0</v>
      </c>
      <c r="L218" s="247">
        <f>Debug1!M228-W_Loss_67.5y!M218</f>
        <v>0</v>
      </c>
      <c r="M218" s="247">
        <f>Debug1!N228-W_Loss_67.5y!N218</f>
        <v>0</v>
      </c>
      <c r="N218" s="247">
        <f>Debug1!O228-W_Loss_67.5y!O218</f>
        <v>0</v>
      </c>
      <c r="O218" s="247">
        <f>Debug1!P228-W_Loss_67.5y!P218</f>
        <v>0</v>
      </c>
      <c r="P218" s="247">
        <f>Debug1!Q228-W_Loss_67.5y!Q218</f>
        <v>0</v>
      </c>
      <c r="Q218" s="247">
        <f>Debug1!R228-W_Loss_67.5y!R218</f>
        <v>0</v>
      </c>
      <c r="R218" s="247">
        <f>Debug1!S228-W_Loss_67.5y!S218</f>
        <v>0</v>
      </c>
      <c r="S218" s="247">
        <f>Debug1!T228-W_Loss_67.5y!T218</f>
        <v>0</v>
      </c>
      <c r="T218" s="247">
        <f>Debug1!U228-W_Loss_67.5y!U218</f>
        <v>0</v>
      </c>
      <c r="U218" s="247">
        <f>Debug1!V228-W_Loss_67.5y!V218</f>
        <v>0</v>
      </c>
      <c r="V218" s="247">
        <f>Debug1!W228-W_Loss_67.5y!W218</f>
        <v>0</v>
      </c>
      <c r="W218" s="247">
        <f>Debug1!X228-W_Loss_67.5y!X218</f>
        <v>0</v>
      </c>
      <c r="X218" s="247">
        <f>Debug1!Y228-W_Loss_67.5y!Y218</f>
        <v>0</v>
      </c>
      <c r="Y218" s="247">
        <f>Debug1!Z228-W_Loss_67.5y!Z218</f>
        <v>0</v>
      </c>
      <c r="Z218" s="247">
        <f>Debug1!AA228-W_Loss_67.5y!AA218</f>
        <v>0</v>
      </c>
      <c r="AA218" s="247">
        <f>Debug1!AB228-W_Loss_67.5y!AB218</f>
        <v>0</v>
      </c>
      <c r="AB218" s="247">
        <f>Debug1!AC228-W_Loss_67.5y!AC218</f>
        <v>0</v>
      </c>
      <c r="AC218" s="247">
        <f>Debug1!AD228-W_Loss_67.5y!AD218</f>
        <v>0</v>
      </c>
      <c r="AD218" s="247">
        <f>Debug1!AE228-W_Loss_67.5y!AE218</f>
        <v>0</v>
      </c>
      <c r="AE218" s="247">
        <f>Debug1!AF228-W_Loss_67.5y!AF218</f>
        <v>0</v>
      </c>
      <c r="AF218" s="247">
        <f>Debug1!AG228-W_Loss_32.5y!AG218</f>
        <v>0</v>
      </c>
      <c r="AG218" s="247">
        <f>Debug1!AH228-W_Loss_32.5y!AH218</f>
        <v>0</v>
      </c>
      <c r="AH218" s="247">
        <f>Debug1!AI228-W_Loss_32.5y!AI218</f>
        <v>0</v>
      </c>
    </row>
    <row r="219" spans="1:34" x14ac:dyDescent="0.15">
      <c r="A219" s="247">
        <f>Debug1!B229-W_Loss_67.5y!B219</f>
        <v>0</v>
      </c>
      <c r="B219" s="247">
        <f>Debug1!C229-W_Loss_67.5y!C219</f>
        <v>0</v>
      </c>
      <c r="C219" s="247">
        <f>Debug1!D229-W_Loss_67.5y!D219</f>
        <v>0</v>
      </c>
      <c r="D219" s="247">
        <f>Debug1!E229-W_Loss_67.5y!E219</f>
        <v>0</v>
      </c>
      <c r="E219" s="247">
        <f>Debug1!F229-W_Loss_67.5y!F219</f>
        <v>0</v>
      </c>
      <c r="F219" s="247">
        <f>Debug1!G229-W_Loss_67.5y!G219</f>
        <v>0</v>
      </c>
      <c r="G219" s="247">
        <f>Debug1!H229-W_Loss_67.5y!H219</f>
        <v>0</v>
      </c>
      <c r="H219" s="247">
        <f>Debug1!I229-W_Loss_67.5y!I219</f>
        <v>0</v>
      </c>
      <c r="I219" s="247">
        <f>Debug1!J229-W_Loss_67.5y!J219</f>
        <v>0</v>
      </c>
      <c r="J219" s="247">
        <f>Debug1!K229-W_Loss_67.5y!K219</f>
        <v>0</v>
      </c>
      <c r="K219" s="247">
        <f>Debug1!L229-W_Loss_67.5y!L219</f>
        <v>0</v>
      </c>
      <c r="L219" s="247">
        <f>Debug1!M229-W_Loss_67.5y!M219</f>
        <v>0</v>
      </c>
      <c r="M219" s="247">
        <f>Debug1!N229-W_Loss_67.5y!N219</f>
        <v>0</v>
      </c>
      <c r="N219" s="247">
        <f>Debug1!O229-W_Loss_67.5y!O219</f>
        <v>0</v>
      </c>
      <c r="O219" s="247">
        <f>Debug1!P229-W_Loss_67.5y!P219</f>
        <v>0</v>
      </c>
      <c r="P219" s="247">
        <f>Debug1!Q229-W_Loss_67.5y!Q219</f>
        <v>0</v>
      </c>
      <c r="Q219" s="247">
        <f>Debug1!R229-W_Loss_67.5y!R219</f>
        <v>0</v>
      </c>
      <c r="R219" s="247">
        <f>Debug1!S229-W_Loss_67.5y!S219</f>
        <v>0</v>
      </c>
      <c r="S219" s="247">
        <f>Debug1!T229-W_Loss_67.5y!T219</f>
        <v>0</v>
      </c>
      <c r="T219" s="247">
        <f>Debug1!U229-W_Loss_67.5y!U219</f>
        <v>0</v>
      </c>
      <c r="U219" s="247">
        <f>Debug1!V229-W_Loss_67.5y!V219</f>
        <v>0</v>
      </c>
      <c r="V219" s="247">
        <f>Debug1!W229-W_Loss_67.5y!W219</f>
        <v>0</v>
      </c>
      <c r="W219" s="247">
        <f>Debug1!X229-W_Loss_67.5y!X219</f>
        <v>0</v>
      </c>
      <c r="X219" s="247">
        <f>Debug1!Y229-W_Loss_67.5y!Y219</f>
        <v>0</v>
      </c>
      <c r="Y219" s="247">
        <f>Debug1!Z229-W_Loss_67.5y!Z219</f>
        <v>0</v>
      </c>
      <c r="Z219" s="247">
        <f>Debug1!AA229-W_Loss_67.5y!AA219</f>
        <v>0</v>
      </c>
      <c r="AA219" s="247">
        <f>Debug1!AB229-W_Loss_67.5y!AB219</f>
        <v>0</v>
      </c>
      <c r="AB219" s="247">
        <f>Debug1!AC229-W_Loss_67.5y!AC219</f>
        <v>0</v>
      </c>
      <c r="AC219" s="247">
        <f>Debug1!AD229-W_Loss_67.5y!AD219</f>
        <v>0</v>
      </c>
      <c r="AD219" s="247">
        <f>Debug1!AE229-W_Loss_67.5y!AE219</f>
        <v>0</v>
      </c>
      <c r="AE219" s="247">
        <f>Debug1!AF229-W_Loss_67.5y!AF219</f>
        <v>0</v>
      </c>
      <c r="AF219" s="247">
        <f>Debug1!AG229-W_Loss_32.5y!AG219</f>
        <v>0</v>
      </c>
      <c r="AG219" s="247">
        <f>Debug1!AH229-W_Loss_32.5y!AH219</f>
        <v>0</v>
      </c>
      <c r="AH219" s="247">
        <f>Debug1!AI229-W_Loss_32.5y!AI219</f>
        <v>0</v>
      </c>
    </row>
    <row r="220" spans="1:34" x14ac:dyDescent="0.15">
      <c r="A220" s="247">
        <f>Debug1!B230-W_Loss_67.5y!B220</f>
        <v>0</v>
      </c>
      <c r="B220" s="247">
        <f>Debug1!C230-W_Loss_67.5y!C220</f>
        <v>0</v>
      </c>
      <c r="C220" s="247">
        <f>Debug1!D230-W_Loss_67.5y!D220</f>
        <v>0</v>
      </c>
      <c r="D220" s="247">
        <f>Debug1!E230-W_Loss_67.5y!E220</f>
        <v>0</v>
      </c>
      <c r="E220" s="247">
        <f>Debug1!F230-W_Loss_67.5y!F220</f>
        <v>0</v>
      </c>
      <c r="F220" s="247">
        <f>Debug1!G230-W_Loss_67.5y!G220</f>
        <v>0</v>
      </c>
      <c r="G220" s="247">
        <f>Debug1!H230-W_Loss_67.5y!H220</f>
        <v>0</v>
      </c>
      <c r="H220" s="247">
        <f>Debug1!I230-W_Loss_67.5y!I220</f>
        <v>0</v>
      </c>
      <c r="I220" s="247">
        <f>Debug1!J230-W_Loss_67.5y!J220</f>
        <v>0</v>
      </c>
      <c r="J220" s="247">
        <f>Debug1!K230-W_Loss_67.5y!K220</f>
        <v>0</v>
      </c>
      <c r="K220" s="247">
        <f>Debug1!L230-W_Loss_67.5y!L220</f>
        <v>0</v>
      </c>
      <c r="L220" s="247">
        <f>Debug1!M230-W_Loss_67.5y!M220</f>
        <v>0</v>
      </c>
      <c r="M220" s="247">
        <f>Debug1!N230-W_Loss_67.5y!N220</f>
        <v>0</v>
      </c>
      <c r="N220" s="247">
        <f>Debug1!O230-W_Loss_67.5y!O220</f>
        <v>0</v>
      </c>
      <c r="O220" s="247">
        <f>Debug1!P230-W_Loss_67.5y!P220</f>
        <v>0</v>
      </c>
      <c r="P220" s="247">
        <f>Debug1!Q230-W_Loss_67.5y!Q220</f>
        <v>0</v>
      </c>
      <c r="Q220" s="247">
        <f>Debug1!R230-W_Loss_67.5y!R220</f>
        <v>0</v>
      </c>
      <c r="R220" s="247">
        <f>Debug1!S230-W_Loss_67.5y!S220</f>
        <v>0</v>
      </c>
      <c r="S220" s="247">
        <f>Debug1!T230-W_Loss_67.5y!T220</f>
        <v>0</v>
      </c>
      <c r="T220" s="247">
        <f>Debug1!U230-W_Loss_67.5y!U220</f>
        <v>0</v>
      </c>
      <c r="U220" s="247">
        <f>Debug1!V230-W_Loss_67.5y!V220</f>
        <v>0</v>
      </c>
      <c r="V220" s="247">
        <f>Debug1!W230-W_Loss_67.5y!W220</f>
        <v>0</v>
      </c>
      <c r="W220" s="247">
        <f>Debug1!X230-W_Loss_67.5y!X220</f>
        <v>0</v>
      </c>
      <c r="X220" s="247">
        <f>Debug1!Y230-W_Loss_67.5y!Y220</f>
        <v>0</v>
      </c>
      <c r="Y220" s="247">
        <f>Debug1!Z230-W_Loss_67.5y!Z220</f>
        <v>0</v>
      </c>
      <c r="Z220" s="247">
        <f>Debug1!AA230-W_Loss_67.5y!AA220</f>
        <v>0</v>
      </c>
      <c r="AA220" s="247">
        <f>Debug1!AB230-W_Loss_67.5y!AB220</f>
        <v>0</v>
      </c>
      <c r="AB220" s="247">
        <f>Debug1!AC230-W_Loss_67.5y!AC220</f>
        <v>0</v>
      </c>
      <c r="AC220" s="247">
        <f>Debug1!AD230-W_Loss_67.5y!AD220</f>
        <v>0</v>
      </c>
      <c r="AD220" s="247">
        <f>Debug1!AE230-W_Loss_67.5y!AE220</f>
        <v>0</v>
      </c>
      <c r="AE220" s="247">
        <f>Debug1!AF230-W_Loss_67.5y!AF220</f>
        <v>0</v>
      </c>
      <c r="AF220" s="247">
        <f>Debug1!AG230-W_Loss_32.5y!AG220</f>
        <v>0</v>
      </c>
      <c r="AG220" s="247">
        <f>Debug1!AH230-W_Loss_32.5y!AH220</f>
        <v>0</v>
      </c>
      <c r="AH220" s="247">
        <f>Debug1!AI230-W_Loss_32.5y!AI220</f>
        <v>0</v>
      </c>
    </row>
    <row r="221" spans="1:34" x14ac:dyDescent="0.15">
      <c r="A221" s="247">
        <f>Debug1!B231-W_Loss_67.5y!B221</f>
        <v>0</v>
      </c>
      <c r="B221" s="247">
        <f>Debug1!C231-W_Loss_67.5y!C221</f>
        <v>0</v>
      </c>
      <c r="C221" s="247">
        <f>Debug1!D231-W_Loss_67.5y!D221</f>
        <v>0</v>
      </c>
      <c r="D221" s="247">
        <f>Debug1!E231-W_Loss_67.5y!E221</f>
        <v>0</v>
      </c>
      <c r="E221" s="247">
        <f>Debug1!F231-W_Loss_67.5y!F221</f>
        <v>0</v>
      </c>
      <c r="F221" s="247">
        <f>Debug1!G231-W_Loss_67.5y!G221</f>
        <v>0</v>
      </c>
      <c r="G221" s="247">
        <f>Debug1!H231-W_Loss_67.5y!H221</f>
        <v>0</v>
      </c>
      <c r="H221" s="247">
        <f>Debug1!I231-W_Loss_67.5y!I221</f>
        <v>0</v>
      </c>
      <c r="I221" s="247">
        <f>Debug1!J231-W_Loss_67.5y!J221</f>
        <v>0</v>
      </c>
      <c r="J221" s="247">
        <f>Debug1!K231-W_Loss_67.5y!K221</f>
        <v>0</v>
      </c>
      <c r="K221" s="247">
        <f>Debug1!L231-W_Loss_67.5y!L221</f>
        <v>0</v>
      </c>
      <c r="L221" s="247">
        <f>Debug1!M231-W_Loss_67.5y!M221</f>
        <v>0</v>
      </c>
      <c r="M221" s="247">
        <f>Debug1!N231-W_Loss_67.5y!N221</f>
        <v>0</v>
      </c>
      <c r="N221" s="247">
        <f>Debug1!O231-W_Loss_67.5y!O221</f>
        <v>0</v>
      </c>
      <c r="O221" s="247">
        <f>Debug1!P231-W_Loss_67.5y!P221</f>
        <v>0</v>
      </c>
      <c r="P221" s="247">
        <f>Debug1!Q231-W_Loss_67.5y!Q221</f>
        <v>0</v>
      </c>
      <c r="Q221" s="247">
        <f>Debug1!R231-W_Loss_67.5y!R221</f>
        <v>0</v>
      </c>
      <c r="R221" s="247">
        <f>Debug1!S231-W_Loss_67.5y!S221</f>
        <v>0</v>
      </c>
      <c r="S221" s="247">
        <f>Debug1!T231-W_Loss_67.5y!T221</f>
        <v>0</v>
      </c>
      <c r="T221" s="247">
        <f>Debug1!U231-W_Loss_67.5y!U221</f>
        <v>0</v>
      </c>
      <c r="U221" s="247">
        <f>Debug1!V231-W_Loss_67.5y!V221</f>
        <v>0</v>
      </c>
      <c r="V221" s="247">
        <f>Debug1!W231-W_Loss_67.5y!W221</f>
        <v>0</v>
      </c>
      <c r="W221" s="247">
        <f>Debug1!X231-W_Loss_67.5y!X221</f>
        <v>0</v>
      </c>
      <c r="X221" s="247">
        <f>Debug1!Y231-W_Loss_67.5y!Y221</f>
        <v>0</v>
      </c>
      <c r="Y221" s="247">
        <f>Debug1!Z231-W_Loss_67.5y!Z221</f>
        <v>0</v>
      </c>
      <c r="Z221" s="247">
        <f>Debug1!AA231-W_Loss_67.5y!AA221</f>
        <v>0</v>
      </c>
      <c r="AA221" s="247">
        <f>Debug1!AB231-W_Loss_67.5y!AB221</f>
        <v>0</v>
      </c>
      <c r="AB221" s="247">
        <f>Debug1!AC231-W_Loss_67.5y!AC221</f>
        <v>0</v>
      </c>
      <c r="AC221" s="247">
        <f>Debug1!AD231-W_Loss_67.5y!AD221</f>
        <v>0</v>
      </c>
      <c r="AD221" s="247">
        <f>Debug1!AE231-W_Loss_67.5y!AE221</f>
        <v>0</v>
      </c>
      <c r="AE221" s="247">
        <f>Debug1!AF231-W_Loss_67.5y!AF221</f>
        <v>0</v>
      </c>
      <c r="AF221" s="247">
        <f>Debug1!AG231-W_Loss_32.5y!AG221</f>
        <v>0</v>
      </c>
      <c r="AG221" s="247">
        <f>Debug1!AH231-W_Loss_32.5y!AH221</f>
        <v>0</v>
      </c>
      <c r="AH221" s="247">
        <f>Debug1!AI231-W_Loss_32.5y!AI221</f>
        <v>0</v>
      </c>
    </row>
    <row r="222" spans="1:34" x14ac:dyDescent="0.15">
      <c r="A222" s="247">
        <f>Debug1!B232-W_Loss_67.5y!B222</f>
        <v>0</v>
      </c>
      <c r="B222" s="247">
        <f>Debug1!C232-W_Loss_67.5y!C222</f>
        <v>0</v>
      </c>
      <c r="C222" s="247">
        <f>Debug1!D232-W_Loss_67.5y!D222</f>
        <v>0</v>
      </c>
      <c r="D222" s="247">
        <f>Debug1!E232-W_Loss_67.5y!E222</f>
        <v>0</v>
      </c>
      <c r="E222" s="247">
        <f>Debug1!F232-W_Loss_67.5y!F222</f>
        <v>0</v>
      </c>
      <c r="F222" s="247">
        <f>Debug1!G232-W_Loss_67.5y!G222</f>
        <v>0</v>
      </c>
      <c r="G222" s="247">
        <f>Debug1!H232-W_Loss_67.5y!H222</f>
        <v>0</v>
      </c>
      <c r="H222" s="247">
        <f>Debug1!I232-W_Loss_67.5y!I222</f>
        <v>0</v>
      </c>
      <c r="I222" s="247">
        <f>Debug1!J232-W_Loss_67.5y!J222</f>
        <v>0</v>
      </c>
      <c r="J222" s="247">
        <f>Debug1!K232-W_Loss_67.5y!K222</f>
        <v>0</v>
      </c>
      <c r="K222" s="247">
        <f>Debug1!L232-W_Loss_67.5y!L222</f>
        <v>0</v>
      </c>
      <c r="L222" s="247">
        <f>Debug1!M232-W_Loss_67.5y!M222</f>
        <v>0</v>
      </c>
      <c r="M222" s="247">
        <f>Debug1!N232-W_Loss_67.5y!N222</f>
        <v>0</v>
      </c>
      <c r="N222" s="247">
        <f>Debug1!O232-W_Loss_67.5y!O222</f>
        <v>0</v>
      </c>
      <c r="O222" s="247">
        <f>Debug1!P232-W_Loss_67.5y!P222</f>
        <v>0</v>
      </c>
      <c r="P222" s="247">
        <f>Debug1!Q232-W_Loss_67.5y!Q222</f>
        <v>0</v>
      </c>
      <c r="Q222" s="247">
        <f>Debug1!R232-W_Loss_67.5y!R222</f>
        <v>0</v>
      </c>
      <c r="R222" s="247">
        <f>Debug1!S232-W_Loss_67.5y!S222</f>
        <v>0</v>
      </c>
      <c r="S222" s="247">
        <f>Debug1!T232-W_Loss_67.5y!T222</f>
        <v>0</v>
      </c>
      <c r="T222" s="247">
        <f>Debug1!U232-W_Loss_67.5y!U222</f>
        <v>0</v>
      </c>
      <c r="U222" s="247">
        <f>Debug1!V232-W_Loss_67.5y!V222</f>
        <v>0</v>
      </c>
      <c r="V222" s="247">
        <f>Debug1!W232-W_Loss_67.5y!W222</f>
        <v>0</v>
      </c>
      <c r="W222" s="247">
        <f>Debug1!X232-W_Loss_67.5y!X222</f>
        <v>0</v>
      </c>
      <c r="X222" s="247">
        <f>Debug1!Y232-W_Loss_67.5y!Y222</f>
        <v>0</v>
      </c>
      <c r="Y222" s="247">
        <f>Debug1!Z232-W_Loss_67.5y!Z222</f>
        <v>0</v>
      </c>
      <c r="Z222" s="247">
        <f>Debug1!AA232-W_Loss_67.5y!AA222</f>
        <v>0</v>
      </c>
      <c r="AA222" s="247">
        <f>Debug1!AB232-W_Loss_67.5y!AB222</f>
        <v>0</v>
      </c>
      <c r="AB222" s="247">
        <f>Debug1!AC232-W_Loss_67.5y!AC222</f>
        <v>0</v>
      </c>
      <c r="AC222" s="247">
        <f>Debug1!AD232-W_Loss_67.5y!AD222</f>
        <v>0</v>
      </c>
      <c r="AD222" s="247">
        <f>Debug1!AE232-W_Loss_67.5y!AE222</f>
        <v>0</v>
      </c>
      <c r="AE222" s="247">
        <f>Debug1!AF232-W_Loss_67.5y!AF222</f>
        <v>0</v>
      </c>
      <c r="AF222" s="247">
        <f>Debug1!AG232-W_Loss_32.5y!AG222</f>
        <v>0</v>
      </c>
      <c r="AG222" s="247">
        <f>Debug1!AH232-W_Loss_32.5y!AH222</f>
        <v>0</v>
      </c>
      <c r="AH222" s="247">
        <f>Debug1!AI232-W_Loss_32.5y!AI222</f>
        <v>0</v>
      </c>
    </row>
    <row r="223" spans="1:34" x14ac:dyDescent="0.15">
      <c r="A223" s="247">
        <f>Debug1!B233-W_Loss_67.5y!B223</f>
        <v>0</v>
      </c>
      <c r="B223" s="247">
        <f>Debug1!C233-W_Loss_67.5y!C223</f>
        <v>0</v>
      </c>
      <c r="C223" s="247">
        <f>Debug1!D233-W_Loss_67.5y!D223</f>
        <v>0</v>
      </c>
      <c r="D223" s="247">
        <f>Debug1!E233-W_Loss_67.5y!E223</f>
        <v>0</v>
      </c>
      <c r="E223" s="247">
        <f>Debug1!F233-W_Loss_67.5y!F223</f>
        <v>0</v>
      </c>
      <c r="F223" s="247">
        <f>Debug1!G233-W_Loss_67.5y!G223</f>
        <v>0</v>
      </c>
      <c r="G223" s="247">
        <f>Debug1!H233-W_Loss_67.5y!H223</f>
        <v>0</v>
      </c>
      <c r="H223" s="247">
        <f>Debug1!I233-W_Loss_67.5y!I223</f>
        <v>0</v>
      </c>
      <c r="I223" s="247">
        <f>Debug1!J233-W_Loss_67.5y!J223</f>
        <v>0</v>
      </c>
      <c r="J223" s="247">
        <f>Debug1!K233-W_Loss_67.5y!K223</f>
        <v>0</v>
      </c>
      <c r="K223" s="247">
        <f>Debug1!L233-W_Loss_67.5y!L223</f>
        <v>0</v>
      </c>
      <c r="L223" s="247">
        <f>Debug1!M233-W_Loss_67.5y!M223</f>
        <v>0</v>
      </c>
      <c r="M223" s="247">
        <f>Debug1!N233-W_Loss_67.5y!N223</f>
        <v>0</v>
      </c>
      <c r="N223" s="247">
        <f>Debug1!O233-W_Loss_67.5y!O223</f>
        <v>0</v>
      </c>
      <c r="O223" s="247">
        <f>Debug1!P233-W_Loss_67.5y!P223</f>
        <v>0</v>
      </c>
      <c r="P223" s="247">
        <f>Debug1!Q233-W_Loss_67.5y!Q223</f>
        <v>0</v>
      </c>
      <c r="Q223" s="247">
        <f>Debug1!R233-W_Loss_67.5y!R223</f>
        <v>0</v>
      </c>
      <c r="R223" s="247">
        <f>Debug1!S233-W_Loss_67.5y!S223</f>
        <v>0</v>
      </c>
      <c r="S223" s="247">
        <f>Debug1!T233-W_Loss_67.5y!T223</f>
        <v>0</v>
      </c>
      <c r="T223" s="247">
        <f>Debug1!U233-W_Loss_67.5y!U223</f>
        <v>0</v>
      </c>
      <c r="U223" s="247">
        <f>Debug1!V233-W_Loss_67.5y!V223</f>
        <v>0</v>
      </c>
      <c r="V223" s="247">
        <f>Debug1!W233-W_Loss_67.5y!W223</f>
        <v>0</v>
      </c>
      <c r="W223" s="247">
        <f>Debug1!X233-W_Loss_67.5y!X223</f>
        <v>0</v>
      </c>
      <c r="X223" s="247">
        <f>Debug1!Y233-W_Loss_67.5y!Y223</f>
        <v>0</v>
      </c>
      <c r="Y223" s="247">
        <f>Debug1!Z233-W_Loss_67.5y!Z223</f>
        <v>0</v>
      </c>
      <c r="Z223" s="247">
        <f>Debug1!AA233-W_Loss_67.5y!AA223</f>
        <v>0</v>
      </c>
      <c r="AA223" s="247">
        <f>Debug1!AB233-W_Loss_67.5y!AB223</f>
        <v>0</v>
      </c>
      <c r="AB223" s="247">
        <f>Debug1!AC233-W_Loss_67.5y!AC223</f>
        <v>0</v>
      </c>
      <c r="AC223" s="247">
        <f>Debug1!AD233-W_Loss_67.5y!AD223</f>
        <v>0</v>
      </c>
      <c r="AD223" s="247">
        <f>Debug1!AE233-W_Loss_67.5y!AE223</f>
        <v>0</v>
      </c>
      <c r="AE223" s="247">
        <f>Debug1!AF233-W_Loss_67.5y!AF223</f>
        <v>0</v>
      </c>
      <c r="AF223" s="247">
        <f>Debug1!AG233-W_Loss_32.5y!AG223</f>
        <v>0</v>
      </c>
      <c r="AG223" s="247">
        <f>Debug1!AH233-W_Loss_32.5y!AH223</f>
        <v>0</v>
      </c>
      <c r="AH223" s="247">
        <f>Debug1!AI233-W_Loss_32.5y!AI223</f>
        <v>0</v>
      </c>
    </row>
    <row r="224" spans="1:34" x14ac:dyDescent="0.15">
      <c r="A224" s="247">
        <f>Debug1!B234-W_Loss_67.5y!B224</f>
        <v>0</v>
      </c>
      <c r="B224" s="247">
        <f>Debug1!C234-W_Loss_67.5y!C224</f>
        <v>0</v>
      </c>
      <c r="C224" s="247">
        <f>Debug1!D234-W_Loss_67.5y!D224</f>
        <v>0</v>
      </c>
      <c r="D224" s="247">
        <f>Debug1!E234-W_Loss_67.5y!E224</f>
        <v>0</v>
      </c>
      <c r="E224" s="247">
        <f>Debug1!F234-W_Loss_67.5y!F224</f>
        <v>0</v>
      </c>
      <c r="F224" s="247">
        <f>Debug1!G234-W_Loss_67.5y!G224</f>
        <v>0</v>
      </c>
      <c r="G224" s="247">
        <f>Debug1!H234-W_Loss_67.5y!H224</f>
        <v>0</v>
      </c>
      <c r="H224" s="247">
        <f>Debug1!I234-W_Loss_67.5y!I224</f>
        <v>0</v>
      </c>
      <c r="I224" s="247">
        <f>Debug1!J234-W_Loss_67.5y!J224</f>
        <v>0</v>
      </c>
      <c r="J224" s="247">
        <f>Debug1!K234-W_Loss_67.5y!K224</f>
        <v>0</v>
      </c>
      <c r="K224" s="247">
        <f>Debug1!L234-W_Loss_67.5y!L224</f>
        <v>0</v>
      </c>
      <c r="L224" s="247">
        <f>Debug1!M234-W_Loss_67.5y!M224</f>
        <v>0</v>
      </c>
      <c r="M224" s="247">
        <f>Debug1!N234-W_Loss_67.5y!N224</f>
        <v>0</v>
      </c>
      <c r="N224" s="247">
        <f>Debug1!O234-W_Loss_67.5y!O224</f>
        <v>0</v>
      </c>
      <c r="O224" s="247">
        <f>Debug1!P234-W_Loss_67.5y!P224</f>
        <v>0</v>
      </c>
      <c r="P224" s="247">
        <f>Debug1!Q234-W_Loss_67.5y!Q224</f>
        <v>0</v>
      </c>
      <c r="Q224" s="247">
        <f>Debug1!R234-W_Loss_67.5y!R224</f>
        <v>0</v>
      </c>
      <c r="R224" s="247">
        <f>Debug1!S234-W_Loss_67.5y!S224</f>
        <v>0</v>
      </c>
      <c r="S224" s="247">
        <f>Debug1!T234-W_Loss_67.5y!T224</f>
        <v>0</v>
      </c>
      <c r="T224" s="247">
        <f>Debug1!U234-W_Loss_67.5y!U224</f>
        <v>0</v>
      </c>
      <c r="U224" s="247">
        <f>Debug1!V234-W_Loss_67.5y!V224</f>
        <v>0</v>
      </c>
      <c r="V224" s="247">
        <f>Debug1!W234-W_Loss_67.5y!W224</f>
        <v>0</v>
      </c>
      <c r="W224" s="247">
        <f>Debug1!X234-W_Loss_67.5y!X224</f>
        <v>0</v>
      </c>
      <c r="X224" s="247">
        <f>Debug1!Y234-W_Loss_67.5y!Y224</f>
        <v>0</v>
      </c>
      <c r="Y224" s="247">
        <f>Debug1!Z234-W_Loss_67.5y!Z224</f>
        <v>0</v>
      </c>
      <c r="Z224" s="247">
        <f>Debug1!AA234-W_Loss_67.5y!AA224</f>
        <v>0</v>
      </c>
      <c r="AA224" s="247">
        <f>Debug1!AB234-W_Loss_67.5y!AB224</f>
        <v>0</v>
      </c>
      <c r="AB224" s="247">
        <f>Debug1!AC234-W_Loss_67.5y!AC224</f>
        <v>0</v>
      </c>
      <c r="AC224" s="247">
        <f>Debug1!AD234-W_Loss_67.5y!AD224</f>
        <v>0</v>
      </c>
      <c r="AD224" s="247">
        <f>Debug1!AE234-W_Loss_67.5y!AE224</f>
        <v>0</v>
      </c>
      <c r="AE224" s="247">
        <f>Debug1!AF234-W_Loss_67.5y!AF224</f>
        <v>0</v>
      </c>
      <c r="AF224" s="247">
        <f>Debug1!AG234-W_Loss_32.5y!AG224</f>
        <v>0</v>
      </c>
      <c r="AG224" s="247">
        <f>Debug1!AH234-W_Loss_32.5y!AH224</f>
        <v>0</v>
      </c>
      <c r="AH224" s="247">
        <f>Debug1!AI234-W_Loss_32.5y!AI224</f>
        <v>0</v>
      </c>
    </row>
    <row r="225" spans="1:34" x14ac:dyDescent="0.15">
      <c r="A225" s="247">
        <f>Debug1!B235-W_Loss_67.5y!B225</f>
        <v>0</v>
      </c>
      <c r="B225" s="247">
        <f>Debug1!C235-W_Loss_67.5y!C225</f>
        <v>0</v>
      </c>
      <c r="C225" s="247">
        <f>Debug1!D235-W_Loss_67.5y!D225</f>
        <v>0</v>
      </c>
      <c r="D225" s="247">
        <f>Debug1!E235-W_Loss_67.5y!E225</f>
        <v>0</v>
      </c>
      <c r="E225" s="247">
        <f>Debug1!F235-W_Loss_67.5y!F225</f>
        <v>0</v>
      </c>
      <c r="F225" s="247">
        <f>Debug1!G235-W_Loss_67.5y!G225</f>
        <v>0</v>
      </c>
      <c r="G225" s="247">
        <f>Debug1!H235-W_Loss_67.5y!H225</f>
        <v>0</v>
      </c>
      <c r="H225" s="247">
        <f>Debug1!I235-W_Loss_67.5y!I225</f>
        <v>0</v>
      </c>
      <c r="I225" s="247">
        <f>Debug1!J235-W_Loss_67.5y!J225</f>
        <v>0</v>
      </c>
      <c r="J225" s="247">
        <f>Debug1!K235-W_Loss_67.5y!K225</f>
        <v>0</v>
      </c>
      <c r="K225" s="247">
        <f>Debug1!L235-W_Loss_67.5y!L225</f>
        <v>0</v>
      </c>
      <c r="L225" s="247">
        <f>Debug1!M235-W_Loss_67.5y!M225</f>
        <v>0</v>
      </c>
      <c r="M225" s="247">
        <f>Debug1!N235-W_Loss_67.5y!N225</f>
        <v>0</v>
      </c>
      <c r="N225" s="247">
        <f>Debug1!O235-W_Loss_67.5y!O225</f>
        <v>0</v>
      </c>
      <c r="O225" s="247">
        <f>Debug1!P235-W_Loss_67.5y!P225</f>
        <v>0</v>
      </c>
      <c r="P225" s="247">
        <f>Debug1!Q235-W_Loss_67.5y!Q225</f>
        <v>0</v>
      </c>
      <c r="Q225" s="247">
        <f>Debug1!R235-W_Loss_67.5y!R225</f>
        <v>0</v>
      </c>
      <c r="R225" s="247">
        <f>Debug1!S235-W_Loss_67.5y!S225</f>
        <v>0</v>
      </c>
      <c r="S225" s="247">
        <f>Debug1!T235-W_Loss_67.5y!T225</f>
        <v>0</v>
      </c>
      <c r="T225" s="247">
        <f>Debug1!U235-W_Loss_67.5y!U225</f>
        <v>0</v>
      </c>
      <c r="U225" s="247">
        <f>Debug1!V235-W_Loss_67.5y!V225</f>
        <v>0</v>
      </c>
      <c r="V225" s="247">
        <f>Debug1!W235-W_Loss_67.5y!W225</f>
        <v>0</v>
      </c>
      <c r="W225" s="247">
        <f>Debug1!X235-W_Loss_67.5y!X225</f>
        <v>0</v>
      </c>
      <c r="X225" s="247">
        <f>Debug1!Y235-W_Loss_67.5y!Y225</f>
        <v>0</v>
      </c>
      <c r="Y225" s="247">
        <f>Debug1!Z235-W_Loss_67.5y!Z225</f>
        <v>0</v>
      </c>
      <c r="Z225" s="247">
        <f>Debug1!AA235-W_Loss_67.5y!AA225</f>
        <v>0</v>
      </c>
      <c r="AA225" s="247">
        <f>Debug1!AB235-W_Loss_67.5y!AB225</f>
        <v>0</v>
      </c>
      <c r="AB225" s="247">
        <f>Debug1!AC235-W_Loss_67.5y!AC225</f>
        <v>0</v>
      </c>
      <c r="AC225" s="247">
        <f>Debug1!AD235-W_Loss_67.5y!AD225</f>
        <v>0</v>
      </c>
      <c r="AD225" s="247">
        <f>Debug1!AE235-W_Loss_67.5y!AE225</f>
        <v>0</v>
      </c>
      <c r="AE225" s="247">
        <f>Debug1!AF235-W_Loss_67.5y!AF225</f>
        <v>0</v>
      </c>
      <c r="AF225" s="247">
        <f>Debug1!AG235-W_Loss_32.5y!AG225</f>
        <v>0</v>
      </c>
      <c r="AG225" s="247">
        <f>Debug1!AH235-W_Loss_32.5y!AH225</f>
        <v>0</v>
      </c>
      <c r="AH225" s="247">
        <f>Debug1!AI235-W_Loss_32.5y!AI225</f>
        <v>0</v>
      </c>
    </row>
    <row r="226" spans="1:34" x14ac:dyDescent="0.15">
      <c r="A226" s="247">
        <f>Debug1!B236-W_Loss_67.5y!B226</f>
        <v>0</v>
      </c>
      <c r="B226" s="247">
        <f>Debug1!C236-W_Loss_67.5y!C226</f>
        <v>0</v>
      </c>
      <c r="C226" s="247">
        <f>Debug1!D236-W_Loss_67.5y!D226</f>
        <v>0</v>
      </c>
      <c r="D226" s="247">
        <f>Debug1!E236-W_Loss_67.5y!E226</f>
        <v>0</v>
      </c>
      <c r="E226" s="247">
        <f>Debug1!F236-W_Loss_67.5y!F226</f>
        <v>0</v>
      </c>
      <c r="F226" s="247">
        <f>Debug1!G236-W_Loss_67.5y!G226</f>
        <v>0</v>
      </c>
      <c r="G226" s="247">
        <f>Debug1!H236-W_Loss_67.5y!H226</f>
        <v>0</v>
      </c>
      <c r="H226" s="247">
        <f>Debug1!I236-W_Loss_67.5y!I226</f>
        <v>0</v>
      </c>
      <c r="I226" s="247">
        <f>Debug1!J236-W_Loss_67.5y!J226</f>
        <v>0</v>
      </c>
      <c r="J226" s="247">
        <f>Debug1!K236-W_Loss_67.5y!K226</f>
        <v>0</v>
      </c>
      <c r="K226" s="247">
        <f>Debug1!L236-W_Loss_67.5y!L226</f>
        <v>0</v>
      </c>
      <c r="L226" s="247">
        <f>Debug1!M236-W_Loss_67.5y!M226</f>
        <v>0</v>
      </c>
      <c r="M226" s="247">
        <f>Debug1!N236-W_Loss_67.5y!N226</f>
        <v>0</v>
      </c>
      <c r="N226" s="247">
        <f>Debug1!O236-W_Loss_67.5y!O226</f>
        <v>0</v>
      </c>
      <c r="O226" s="247">
        <f>Debug1!P236-W_Loss_67.5y!P226</f>
        <v>0</v>
      </c>
      <c r="P226" s="247">
        <f>Debug1!Q236-W_Loss_67.5y!Q226</f>
        <v>0</v>
      </c>
      <c r="Q226" s="247">
        <f>Debug1!R236-W_Loss_67.5y!R226</f>
        <v>0</v>
      </c>
      <c r="R226" s="247">
        <f>Debug1!S236-W_Loss_67.5y!S226</f>
        <v>0</v>
      </c>
      <c r="S226" s="247">
        <f>Debug1!T236-W_Loss_67.5y!T226</f>
        <v>0</v>
      </c>
      <c r="T226" s="247">
        <f>Debug1!U236-W_Loss_67.5y!U226</f>
        <v>0</v>
      </c>
      <c r="U226" s="247">
        <f>Debug1!V236-W_Loss_67.5y!V226</f>
        <v>0</v>
      </c>
      <c r="V226" s="247">
        <f>Debug1!W236-W_Loss_67.5y!W226</f>
        <v>0</v>
      </c>
      <c r="W226" s="247">
        <f>Debug1!X236-W_Loss_67.5y!X226</f>
        <v>0</v>
      </c>
      <c r="X226" s="247">
        <f>Debug1!Y236-W_Loss_67.5y!Y226</f>
        <v>0</v>
      </c>
      <c r="Y226" s="247">
        <f>Debug1!Z236-W_Loss_67.5y!Z226</f>
        <v>0</v>
      </c>
      <c r="Z226" s="247">
        <f>Debug1!AA236-W_Loss_67.5y!AA226</f>
        <v>0</v>
      </c>
      <c r="AA226" s="247">
        <f>Debug1!AB236-W_Loss_67.5y!AB226</f>
        <v>0</v>
      </c>
      <c r="AB226" s="247">
        <f>Debug1!AC236-W_Loss_67.5y!AC226</f>
        <v>0</v>
      </c>
      <c r="AC226" s="247">
        <f>Debug1!AD236-W_Loss_67.5y!AD226</f>
        <v>0</v>
      </c>
      <c r="AD226" s="247">
        <f>Debug1!AE236-W_Loss_67.5y!AE226</f>
        <v>0</v>
      </c>
      <c r="AE226" s="247">
        <f>Debug1!AF236-W_Loss_67.5y!AF226</f>
        <v>0</v>
      </c>
      <c r="AF226" s="247">
        <f>Debug1!AG236-W_Loss_32.5y!AG226</f>
        <v>0</v>
      </c>
      <c r="AG226" s="247">
        <f>Debug1!AH236-W_Loss_32.5y!AH226</f>
        <v>0</v>
      </c>
      <c r="AH226" s="247">
        <f>Debug1!AI236-W_Loss_32.5y!AI226</f>
        <v>0</v>
      </c>
    </row>
    <row r="227" spans="1:34" x14ac:dyDescent="0.15">
      <c r="A227" s="247">
        <f>Debug1!B237-W_Loss_67.5y!B227</f>
        <v>0</v>
      </c>
      <c r="B227" s="247">
        <f>Debug1!C237-W_Loss_67.5y!C227</f>
        <v>0</v>
      </c>
      <c r="C227" s="247">
        <f>Debug1!D237-W_Loss_67.5y!D227</f>
        <v>0</v>
      </c>
      <c r="D227" s="247">
        <f>Debug1!E237-W_Loss_67.5y!E227</f>
        <v>0</v>
      </c>
      <c r="E227" s="247">
        <f>Debug1!F237-W_Loss_67.5y!F227</f>
        <v>0</v>
      </c>
      <c r="F227" s="247">
        <f>Debug1!G237-W_Loss_67.5y!G227</f>
        <v>0</v>
      </c>
      <c r="G227" s="247">
        <f>Debug1!H237-W_Loss_67.5y!H227</f>
        <v>0</v>
      </c>
      <c r="H227" s="247">
        <f>Debug1!I237-W_Loss_67.5y!I227</f>
        <v>0</v>
      </c>
      <c r="I227" s="247">
        <f>Debug1!J237-W_Loss_67.5y!J227</f>
        <v>0</v>
      </c>
      <c r="J227" s="247">
        <f>Debug1!K237-W_Loss_67.5y!K227</f>
        <v>0</v>
      </c>
      <c r="K227" s="247">
        <f>Debug1!L237-W_Loss_67.5y!L227</f>
        <v>0</v>
      </c>
      <c r="L227" s="247">
        <f>Debug1!M237-W_Loss_67.5y!M227</f>
        <v>0</v>
      </c>
      <c r="M227" s="247">
        <f>Debug1!N237-W_Loss_67.5y!N227</f>
        <v>0</v>
      </c>
      <c r="N227" s="247">
        <f>Debug1!O237-W_Loss_67.5y!O227</f>
        <v>0</v>
      </c>
      <c r="O227" s="247">
        <f>Debug1!P237-W_Loss_67.5y!P227</f>
        <v>0</v>
      </c>
      <c r="P227" s="247">
        <f>Debug1!Q237-W_Loss_67.5y!Q227</f>
        <v>0</v>
      </c>
      <c r="Q227" s="247">
        <f>Debug1!R237-W_Loss_67.5y!R227</f>
        <v>0</v>
      </c>
      <c r="R227" s="247">
        <f>Debug1!S237-W_Loss_67.5y!S227</f>
        <v>0</v>
      </c>
      <c r="S227" s="247">
        <f>Debug1!T237-W_Loss_67.5y!T227</f>
        <v>0</v>
      </c>
      <c r="T227" s="247">
        <f>Debug1!U237-W_Loss_67.5y!U227</f>
        <v>0</v>
      </c>
      <c r="U227" s="247">
        <f>Debug1!V237-W_Loss_67.5y!V227</f>
        <v>0</v>
      </c>
      <c r="V227" s="247">
        <f>Debug1!W237-W_Loss_67.5y!W227</f>
        <v>0</v>
      </c>
      <c r="W227" s="247">
        <f>Debug1!X237-W_Loss_67.5y!X227</f>
        <v>0</v>
      </c>
      <c r="X227" s="247">
        <f>Debug1!Y237-W_Loss_67.5y!Y227</f>
        <v>0</v>
      </c>
      <c r="Y227" s="247">
        <f>Debug1!Z237-W_Loss_67.5y!Z227</f>
        <v>0</v>
      </c>
      <c r="Z227" s="247">
        <f>Debug1!AA237-W_Loss_67.5y!AA227</f>
        <v>0</v>
      </c>
      <c r="AA227" s="247">
        <f>Debug1!AB237-W_Loss_67.5y!AB227</f>
        <v>0</v>
      </c>
      <c r="AB227" s="247">
        <f>Debug1!AC237-W_Loss_67.5y!AC227</f>
        <v>0</v>
      </c>
      <c r="AC227" s="247">
        <f>Debug1!AD237-W_Loss_67.5y!AD227</f>
        <v>0</v>
      </c>
      <c r="AD227" s="247">
        <f>Debug1!AE237-W_Loss_67.5y!AE227</f>
        <v>0</v>
      </c>
      <c r="AE227" s="247">
        <f>Debug1!AF237-W_Loss_67.5y!AF227</f>
        <v>0</v>
      </c>
      <c r="AF227" s="247">
        <f>Debug1!AG237-W_Loss_32.5y!AG227</f>
        <v>0</v>
      </c>
      <c r="AG227" s="247">
        <f>Debug1!AH237-W_Loss_32.5y!AH227</f>
        <v>0</v>
      </c>
      <c r="AH227" s="247">
        <f>Debug1!AI237-W_Loss_32.5y!AI227</f>
        <v>0</v>
      </c>
    </row>
    <row r="228" spans="1:34" x14ac:dyDescent="0.15">
      <c r="A228" s="247">
        <f>Debug1!B238-W_Loss_67.5y!B228</f>
        <v>0</v>
      </c>
      <c r="B228" s="247">
        <f>Debug1!C238-W_Loss_67.5y!C228</f>
        <v>0</v>
      </c>
      <c r="C228" s="247">
        <f>Debug1!D238-W_Loss_67.5y!D228</f>
        <v>0</v>
      </c>
      <c r="D228" s="247">
        <f>Debug1!E238-W_Loss_67.5y!E228</f>
        <v>0</v>
      </c>
      <c r="E228" s="247">
        <f>Debug1!F238-W_Loss_67.5y!F228</f>
        <v>0</v>
      </c>
      <c r="F228" s="247">
        <f>Debug1!G238-W_Loss_67.5y!G228</f>
        <v>0</v>
      </c>
      <c r="G228" s="247">
        <f>Debug1!H238-W_Loss_67.5y!H228</f>
        <v>0</v>
      </c>
      <c r="H228" s="247">
        <f>Debug1!I238-W_Loss_67.5y!I228</f>
        <v>0</v>
      </c>
      <c r="I228" s="247">
        <f>Debug1!J238-W_Loss_67.5y!J228</f>
        <v>0</v>
      </c>
      <c r="J228" s="247">
        <f>Debug1!K238-W_Loss_67.5y!K228</f>
        <v>0</v>
      </c>
      <c r="K228" s="247">
        <f>Debug1!L238-W_Loss_67.5y!L228</f>
        <v>0</v>
      </c>
      <c r="L228" s="247">
        <f>Debug1!M238-W_Loss_67.5y!M228</f>
        <v>0</v>
      </c>
      <c r="M228" s="247">
        <f>Debug1!N238-W_Loss_67.5y!N228</f>
        <v>0</v>
      </c>
      <c r="N228" s="247">
        <f>Debug1!O238-W_Loss_67.5y!O228</f>
        <v>0</v>
      </c>
      <c r="O228" s="247">
        <f>Debug1!P238-W_Loss_67.5y!P228</f>
        <v>0</v>
      </c>
      <c r="P228" s="247">
        <f>Debug1!Q238-W_Loss_67.5y!Q228</f>
        <v>0</v>
      </c>
      <c r="Q228" s="247">
        <f>Debug1!R238-W_Loss_67.5y!R228</f>
        <v>0</v>
      </c>
      <c r="R228" s="247">
        <f>Debug1!S238-W_Loss_67.5y!S228</f>
        <v>0</v>
      </c>
      <c r="S228" s="247">
        <f>Debug1!T238-W_Loss_67.5y!T228</f>
        <v>0</v>
      </c>
      <c r="T228" s="247">
        <f>Debug1!U238-W_Loss_67.5y!U228</f>
        <v>0</v>
      </c>
      <c r="U228" s="247">
        <f>Debug1!V238-W_Loss_67.5y!V228</f>
        <v>0</v>
      </c>
      <c r="V228" s="247">
        <f>Debug1!W238-W_Loss_67.5y!W228</f>
        <v>0</v>
      </c>
      <c r="W228" s="247">
        <f>Debug1!X238-W_Loss_67.5y!X228</f>
        <v>0</v>
      </c>
      <c r="X228" s="247">
        <f>Debug1!Y238-W_Loss_67.5y!Y228</f>
        <v>0</v>
      </c>
      <c r="Y228" s="247">
        <f>Debug1!Z238-W_Loss_67.5y!Z228</f>
        <v>0</v>
      </c>
      <c r="Z228" s="247">
        <f>Debug1!AA238-W_Loss_67.5y!AA228</f>
        <v>0</v>
      </c>
      <c r="AA228" s="247">
        <f>Debug1!AB238-W_Loss_67.5y!AB228</f>
        <v>0</v>
      </c>
      <c r="AB228" s="247">
        <f>Debug1!AC238-W_Loss_67.5y!AC228</f>
        <v>0</v>
      </c>
      <c r="AC228" s="247">
        <f>Debug1!AD238-W_Loss_67.5y!AD228</f>
        <v>0</v>
      </c>
      <c r="AD228" s="247">
        <f>Debug1!AE238-W_Loss_67.5y!AE228</f>
        <v>0</v>
      </c>
      <c r="AE228" s="247">
        <f>Debug1!AF238-W_Loss_67.5y!AF228</f>
        <v>0</v>
      </c>
      <c r="AF228" s="247">
        <f>Debug1!AG238-W_Loss_32.5y!AG228</f>
        <v>0</v>
      </c>
      <c r="AG228" s="247">
        <f>Debug1!AH238-W_Loss_32.5y!AH228</f>
        <v>0</v>
      </c>
      <c r="AH228" s="247">
        <f>Debug1!AI238-W_Loss_32.5y!AI228</f>
        <v>0</v>
      </c>
    </row>
    <row r="229" spans="1:34" x14ac:dyDescent="0.15">
      <c r="A229" s="247">
        <f>Debug1!B239-W_Loss_67.5y!B229</f>
        <v>0</v>
      </c>
      <c r="B229" s="247">
        <f>Debug1!C239-W_Loss_67.5y!C229</f>
        <v>0</v>
      </c>
      <c r="C229" s="247">
        <f>Debug1!D239-W_Loss_67.5y!D229</f>
        <v>0</v>
      </c>
      <c r="D229" s="247">
        <f>Debug1!E239-W_Loss_67.5y!E229</f>
        <v>0</v>
      </c>
      <c r="E229" s="247">
        <f>Debug1!F239-W_Loss_67.5y!F229</f>
        <v>0</v>
      </c>
      <c r="F229" s="247">
        <f>Debug1!G239-W_Loss_67.5y!G229</f>
        <v>0</v>
      </c>
      <c r="G229" s="247">
        <f>Debug1!H239-W_Loss_67.5y!H229</f>
        <v>0</v>
      </c>
      <c r="H229" s="247">
        <f>Debug1!I239-W_Loss_67.5y!I229</f>
        <v>0</v>
      </c>
      <c r="I229" s="247">
        <f>Debug1!J239-W_Loss_67.5y!J229</f>
        <v>0</v>
      </c>
      <c r="J229" s="247">
        <f>Debug1!K239-W_Loss_67.5y!K229</f>
        <v>0</v>
      </c>
      <c r="K229" s="247">
        <f>Debug1!L239-W_Loss_67.5y!L229</f>
        <v>0</v>
      </c>
      <c r="L229" s="247">
        <f>Debug1!M239-W_Loss_67.5y!M229</f>
        <v>0</v>
      </c>
      <c r="M229" s="247">
        <f>Debug1!N239-W_Loss_67.5y!N229</f>
        <v>0</v>
      </c>
      <c r="N229" s="247">
        <f>Debug1!O239-W_Loss_67.5y!O229</f>
        <v>0</v>
      </c>
      <c r="O229" s="247">
        <f>Debug1!P239-W_Loss_67.5y!P229</f>
        <v>0</v>
      </c>
      <c r="P229" s="247">
        <f>Debug1!Q239-W_Loss_67.5y!Q229</f>
        <v>0</v>
      </c>
      <c r="Q229" s="247">
        <f>Debug1!R239-W_Loss_67.5y!R229</f>
        <v>0</v>
      </c>
      <c r="R229" s="247">
        <f>Debug1!S239-W_Loss_67.5y!S229</f>
        <v>0</v>
      </c>
      <c r="S229" s="247">
        <f>Debug1!T239-W_Loss_67.5y!T229</f>
        <v>0</v>
      </c>
      <c r="T229" s="247">
        <f>Debug1!U239-W_Loss_67.5y!U229</f>
        <v>0</v>
      </c>
      <c r="U229" s="247">
        <f>Debug1!V239-W_Loss_67.5y!V229</f>
        <v>0</v>
      </c>
      <c r="V229" s="247">
        <f>Debug1!W239-W_Loss_67.5y!W229</f>
        <v>0</v>
      </c>
      <c r="W229" s="247">
        <f>Debug1!X239-W_Loss_67.5y!X229</f>
        <v>0</v>
      </c>
      <c r="X229" s="247">
        <f>Debug1!Y239-W_Loss_67.5y!Y229</f>
        <v>0</v>
      </c>
      <c r="Y229" s="247">
        <f>Debug1!Z239-W_Loss_67.5y!Z229</f>
        <v>0</v>
      </c>
      <c r="Z229" s="247">
        <f>Debug1!AA239-W_Loss_67.5y!AA229</f>
        <v>0</v>
      </c>
      <c r="AA229" s="247">
        <f>Debug1!AB239-W_Loss_67.5y!AB229</f>
        <v>0</v>
      </c>
      <c r="AB229" s="247">
        <f>Debug1!AC239-W_Loss_67.5y!AC229</f>
        <v>0</v>
      </c>
      <c r="AC229" s="247">
        <f>Debug1!AD239-W_Loss_67.5y!AD229</f>
        <v>0</v>
      </c>
      <c r="AD229" s="247">
        <f>Debug1!AE239-W_Loss_67.5y!AE229</f>
        <v>0</v>
      </c>
      <c r="AE229" s="247">
        <f>Debug1!AF239-W_Loss_67.5y!AF229</f>
        <v>0</v>
      </c>
      <c r="AF229" s="247">
        <f>Debug1!AG239-W_Loss_32.5y!AG229</f>
        <v>0</v>
      </c>
      <c r="AG229" s="247">
        <f>Debug1!AH239-W_Loss_32.5y!AH229</f>
        <v>0</v>
      </c>
      <c r="AH229" s="247">
        <f>Debug1!AI239-W_Loss_32.5y!AI229</f>
        <v>0</v>
      </c>
    </row>
    <row r="230" spans="1:34" x14ac:dyDescent="0.15">
      <c r="A230" s="247">
        <f>Debug1!B240-W_Loss_67.5y!B230</f>
        <v>0</v>
      </c>
      <c r="B230" s="247">
        <f>Debug1!C240-W_Loss_67.5y!C230</f>
        <v>0</v>
      </c>
      <c r="C230" s="247">
        <f>Debug1!D240-W_Loss_67.5y!D230</f>
        <v>0</v>
      </c>
      <c r="D230" s="247">
        <f>Debug1!E240-W_Loss_67.5y!E230</f>
        <v>0</v>
      </c>
      <c r="E230" s="247">
        <f>Debug1!F240-W_Loss_67.5y!F230</f>
        <v>0</v>
      </c>
      <c r="F230" s="247">
        <f>Debug1!G240-W_Loss_67.5y!G230</f>
        <v>0</v>
      </c>
      <c r="G230" s="247">
        <f>Debug1!H240-W_Loss_67.5y!H230</f>
        <v>0</v>
      </c>
      <c r="H230" s="247">
        <f>Debug1!I240-W_Loss_67.5y!I230</f>
        <v>0</v>
      </c>
      <c r="I230" s="247">
        <f>Debug1!J240-W_Loss_67.5y!J230</f>
        <v>0</v>
      </c>
      <c r="J230" s="247">
        <f>Debug1!K240-W_Loss_67.5y!K230</f>
        <v>0</v>
      </c>
      <c r="K230" s="247">
        <f>Debug1!L240-W_Loss_67.5y!L230</f>
        <v>0</v>
      </c>
      <c r="L230" s="247">
        <f>Debug1!M240-W_Loss_67.5y!M230</f>
        <v>0</v>
      </c>
      <c r="M230" s="247">
        <f>Debug1!N240-W_Loss_67.5y!N230</f>
        <v>0</v>
      </c>
      <c r="N230" s="247">
        <f>Debug1!O240-W_Loss_67.5y!O230</f>
        <v>0</v>
      </c>
      <c r="O230" s="247">
        <f>Debug1!P240-W_Loss_67.5y!P230</f>
        <v>0</v>
      </c>
      <c r="P230" s="247">
        <f>Debug1!Q240-W_Loss_67.5y!Q230</f>
        <v>0</v>
      </c>
      <c r="Q230" s="247">
        <f>Debug1!R240-W_Loss_67.5y!R230</f>
        <v>0</v>
      </c>
      <c r="R230" s="247">
        <f>Debug1!S240-W_Loss_67.5y!S230</f>
        <v>0</v>
      </c>
      <c r="S230" s="247">
        <f>Debug1!T240-W_Loss_67.5y!T230</f>
        <v>0</v>
      </c>
      <c r="T230" s="247">
        <f>Debug1!U240-W_Loss_67.5y!U230</f>
        <v>0</v>
      </c>
      <c r="U230" s="247">
        <f>Debug1!V240-W_Loss_67.5y!V230</f>
        <v>0</v>
      </c>
      <c r="V230" s="247">
        <f>Debug1!W240-W_Loss_67.5y!W230</f>
        <v>0</v>
      </c>
      <c r="W230" s="247">
        <f>Debug1!X240-W_Loss_67.5y!X230</f>
        <v>0</v>
      </c>
      <c r="X230" s="247">
        <f>Debug1!Y240-W_Loss_67.5y!Y230</f>
        <v>0</v>
      </c>
      <c r="Y230" s="247">
        <f>Debug1!Z240-W_Loss_67.5y!Z230</f>
        <v>0</v>
      </c>
      <c r="Z230" s="247">
        <f>Debug1!AA240-W_Loss_67.5y!AA230</f>
        <v>0</v>
      </c>
      <c r="AA230" s="247">
        <f>Debug1!AB240-W_Loss_67.5y!AB230</f>
        <v>0</v>
      </c>
      <c r="AB230" s="247">
        <f>Debug1!AC240-W_Loss_67.5y!AC230</f>
        <v>0</v>
      </c>
      <c r="AC230" s="247">
        <f>Debug1!AD240-W_Loss_67.5y!AD230</f>
        <v>0</v>
      </c>
      <c r="AD230" s="247">
        <f>Debug1!AE240-W_Loss_67.5y!AE230</f>
        <v>0</v>
      </c>
      <c r="AE230" s="247">
        <f>Debug1!AF240-W_Loss_67.5y!AF230</f>
        <v>0</v>
      </c>
      <c r="AF230" s="247">
        <f>Debug1!AG240-W_Loss_32.5y!AG230</f>
        <v>0</v>
      </c>
      <c r="AG230" s="247">
        <f>Debug1!AH240-W_Loss_32.5y!AH230</f>
        <v>0</v>
      </c>
      <c r="AH230" s="247">
        <f>Debug1!AI240-W_Loss_32.5y!AI230</f>
        <v>0</v>
      </c>
    </row>
    <row r="231" spans="1:34" x14ac:dyDescent="0.15">
      <c r="A231" s="247">
        <f>Debug1!B241-W_Loss_67.5y!B231</f>
        <v>0</v>
      </c>
      <c r="B231" s="247">
        <f>Debug1!C241-W_Loss_67.5y!C231</f>
        <v>0</v>
      </c>
      <c r="C231" s="247">
        <f>Debug1!D241-W_Loss_67.5y!D231</f>
        <v>0</v>
      </c>
      <c r="D231" s="247">
        <f>Debug1!E241-W_Loss_67.5y!E231</f>
        <v>0</v>
      </c>
      <c r="E231" s="247">
        <f>Debug1!F241-W_Loss_67.5y!F231</f>
        <v>0</v>
      </c>
      <c r="F231" s="247">
        <f>Debug1!G241-W_Loss_67.5y!G231</f>
        <v>0</v>
      </c>
      <c r="G231" s="247">
        <f>Debug1!H241-W_Loss_67.5y!H231</f>
        <v>0</v>
      </c>
      <c r="H231" s="247">
        <f>Debug1!I241-W_Loss_67.5y!I231</f>
        <v>0</v>
      </c>
      <c r="I231" s="247">
        <f>Debug1!J241-W_Loss_67.5y!J231</f>
        <v>0</v>
      </c>
      <c r="J231" s="247">
        <f>Debug1!K241-W_Loss_67.5y!K231</f>
        <v>0</v>
      </c>
      <c r="K231" s="247">
        <f>Debug1!L241-W_Loss_67.5y!L231</f>
        <v>0</v>
      </c>
      <c r="L231" s="247">
        <f>Debug1!M241-W_Loss_67.5y!M231</f>
        <v>0</v>
      </c>
      <c r="M231" s="247">
        <f>Debug1!N241-W_Loss_67.5y!N231</f>
        <v>0</v>
      </c>
      <c r="N231" s="247">
        <f>Debug1!O241-W_Loss_67.5y!O231</f>
        <v>0</v>
      </c>
      <c r="O231" s="247">
        <f>Debug1!P241-W_Loss_67.5y!P231</f>
        <v>0</v>
      </c>
      <c r="P231" s="247">
        <f>Debug1!Q241-W_Loss_67.5y!Q231</f>
        <v>0</v>
      </c>
      <c r="Q231" s="247">
        <f>Debug1!R241-W_Loss_67.5y!R231</f>
        <v>0</v>
      </c>
      <c r="R231" s="247">
        <f>Debug1!S241-W_Loss_67.5y!S231</f>
        <v>0</v>
      </c>
      <c r="S231" s="247">
        <f>Debug1!T241-W_Loss_67.5y!T231</f>
        <v>0</v>
      </c>
      <c r="T231" s="247">
        <f>Debug1!U241-W_Loss_67.5y!U231</f>
        <v>0</v>
      </c>
      <c r="U231" s="247">
        <f>Debug1!V241-W_Loss_67.5y!V231</f>
        <v>0</v>
      </c>
      <c r="V231" s="247">
        <f>Debug1!W241-W_Loss_67.5y!W231</f>
        <v>0</v>
      </c>
      <c r="W231" s="247">
        <f>Debug1!X241-W_Loss_67.5y!X231</f>
        <v>0</v>
      </c>
      <c r="X231" s="247">
        <f>Debug1!Y241-W_Loss_67.5y!Y231</f>
        <v>0</v>
      </c>
      <c r="Y231" s="247">
        <f>Debug1!Z241-W_Loss_67.5y!Z231</f>
        <v>0</v>
      </c>
      <c r="Z231" s="247">
        <f>Debug1!AA241-W_Loss_67.5y!AA231</f>
        <v>0</v>
      </c>
      <c r="AA231" s="247">
        <f>Debug1!AB241-W_Loss_67.5y!AB231</f>
        <v>0</v>
      </c>
      <c r="AB231" s="247">
        <f>Debug1!AC241-W_Loss_67.5y!AC231</f>
        <v>0</v>
      </c>
      <c r="AC231" s="247">
        <f>Debug1!AD241-W_Loss_67.5y!AD231</f>
        <v>0</v>
      </c>
      <c r="AD231" s="247">
        <f>Debug1!AE241-W_Loss_67.5y!AE231</f>
        <v>0</v>
      </c>
      <c r="AE231" s="247">
        <f>Debug1!AF241-W_Loss_67.5y!AF231</f>
        <v>0</v>
      </c>
      <c r="AF231" s="247">
        <f>Debug1!AG241-W_Loss_32.5y!AG231</f>
        <v>0</v>
      </c>
      <c r="AG231" s="247">
        <f>Debug1!AH241-W_Loss_32.5y!AH231</f>
        <v>0</v>
      </c>
      <c r="AH231" s="247">
        <f>Debug1!AI241-W_Loss_32.5y!AI231</f>
        <v>0</v>
      </c>
    </row>
    <row r="232" spans="1:34" x14ac:dyDescent="0.15">
      <c r="A232" s="247">
        <f>Debug1!B242-W_Loss_67.5y!B232</f>
        <v>0</v>
      </c>
      <c r="B232" s="247">
        <f>Debug1!C242-W_Loss_67.5y!C232</f>
        <v>0</v>
      </c>
      <c r="C232" s="247">
        <f>Debug1!D242-W_Loss_67.5y!D232</f>
        <v>0</v>
      </c>
      <c r="D232" s="247">
        <f>Debug1!E242-W_Loss_67.5y!E232</f>
        <v>0</v>
      </c>
      <c r="E232" s="247">
        <f>Debug1!F242-W_Loss_67.5y!F232</f>
        <v>0</v>
      </c>
      <c r="F232" s="247">
        <f>Debug1!G242-W_Loss_67.5y!G232</f>
        <v>0</v>
      </c>
      <c r="G232" s="247">
        <f>Debug1!H242-W_Loss_67.5y!H232</f>
        <v>0</v>
      </c>
      <c r="H232" s="247">
        <f>Debug1!I242-W_Loss_67.5y!I232</f>
        <v>0</v>
      </c>
      <c r="I232" s="247">
        <f>Debug1!J242-W_Loss_67.5y!J232</f>
        <v>0</v>
      </c>
      <c r="J232" s="247">
        <f>Debug1!K242-W_Loss_67.5y!K232</f>
        <v>0</v>
      </c>
      <c r="K232" s="247">
        <f>Debug1!L242-W_Loss_67.5y!L232</f>
        <v>0</v>
      </c>
      <c r="L232" s="247">
        <f>Debug1!M242-W_Loss_67.5y!M232</f>
        <v>0</v>
      </c>
      <c r="M232" s="247">
        <f>Debug1!N242-W_Loss_67.5y!N232</f>
        <v>0</v>
      </c>
      <c r="N232" s="247">
        <f>Debug1!O242-W_Loss_67.5y!O232</f>
        <v>0</v>
      </c>
      <c r="O232" s="247">
        <f>Debug1!P242-W_Loss_67.5y!P232</f>
        <v>0</v>
      </c>
      <c r="P232" s="247">
        <f>Debug1!Q242-W_Loss_67.5y!Q232</f>
        <v>0</v>
      </c>
      <c r="Q232" s="247">
        <f>Debug1!R242-W_Loss_67.5y!R232</f>
        <v>0</v>
      </c>
      <c r="R232" s="247">
        <f>Debug1!S242-W_Loss_67.5y!S232</f>
        <v>0</v>
      </c>
      <c r="S232" s="247">
        <f>Debug1!T242-W_Loss_67.5y!T232</f>
        <v>0</v>
      </c>
      <c r="T232" s="247">
        <f>Debug1!U242-W_Loss_67.5y!U232</f>
        <v>0</v>
      </c>
      <c r="U232" s="247">
        <f>Debug1!V242-W_Loss_67.5y!V232</f>
        <v>0</v>
      </c>
      <c r="V232" s="247">
        <f>Debug1!W242-W_Loss_67.5y!W232</f>
        <v>0</v>
      </c>
      <c r="W232" s="247">
        <f>Debug1!X242-W_Loss_67.5y!X232</f>
        <v>0</v>
      </c>
      <c r="X232" s="247">
        <f>Debug1!Y242-W_Loss_67.5y!Y232</f>
        <v>0</v>
      </c>
      <c r="Y232" s="247">
        <f>Debug1!Z242-W_Loss_67.5y!Z232</f>
        <v>0</v>
      </c>
      <c r="Z232" s="247">
        <f>Debug1!AA242-W_Loss_67.5y!AA232</f>
        <v>0</v>
      </c>
      <c r="AA232" s="247">
        <f>Debug1!AB242-W_Loss_67.5y!AB232</f>
        <v>0</v>
      </c>
      <c r="AB232" s="247">
        <f>Debug1!AC242-W_Loss_67.5y!AC232</f>
        <v>0</v>
      </c>
      <c r="AC232" s="247">
        <f>Debug1!AD242-W_Loss_67.5y!AD232</f>
        <v>0</v>
      </c>
      <c r="AD232" s="247">
        <f>Debug1!AE242-W_Loss_67.5y!AE232</f>
        <v>0</v>
      </c>
      <c r="AE232" s="247">
        <f>Debug1!AF242-W_Loss_67.5y!AF232</f>
        <v>0</v>
      </c>
      <c r="AF232" s="247">
        <f>Debug1!AG242-W_Loss_32.5y!AG232</f>
        <v>0</v>
      </c>
      <c r="AG232" s="247">
        <f>Debug1!AH242-W_Loss_32.5y!AH232</f>
        <v>0</v>
      </c>
      <c r="AH232" s="247">
        <f>Debug1!AI242-W_Loss_32.5y!AI232</f>
        <v>0</v>
      </c>
    </row>
    <row r="233" spans="1:34" x14ac:dyDescent="0.15">
      <c r="A233" s="247">
        <f>Debug1!B243-W_Loss_67.5y!B233</f>
        <v>0</v>
      </c>
      <c r="B233" s="247">
        <f>Debug1!C243-W_Loss_67.5y!C233</f>
        <v>0</v>
      </c>
      <c r="C233" s="247">
        <f>Debug1!D243-W_Loss_67.5y!D233</f>
        <v>0</v>
      </c>
      <c r="D233" s="247">
        <f>Debug1!E243-W_Loss_67.5y!E233</f>
        <v>0</v>
      </c>
      <c r="E233" s="247">
        <f>Debug1!F243-W_Loss_67.5y!F233</f>
        <v>0</v>
      </c>
      <c r="F233" s="247">
        <f>Debug1!G243-W_Loss_67.5y!G233</f>
        <v>0</v>
      </c>
      <c r="G233" s="247">
        <f>Debug1!H243-W_Loss_67.5y!H233</f>
        <v>0</v>
      </c>
      <c r="H233" s="247">
        <f>Debug1!I243-W_Loss_67.5y!I233</f>
        <v>0</v>
      </c>
      <c r="I233" s="247">
        <f>Debug1!J243-W_Loss_67.5y!J233</f>
        <v>0</v>
      </c>
      <c r="J233" s="247">
        <f>Debug1!K243-W_Loss_67.5y!K233</f>
        <v>0</v>
      </c>
      <c r="K233" s="247">
        <f>Debug1!L243-W_Loss_67.5y!L233</f>
        <v>0</v>
      </c>
      <c r="L233" s="247">
        <f>Debug1!M243-W_Loss_67.5y!M233</f>
        <v>0</v>
      </c>
      <c r="M233" s="247">
        <f>Debug1!N243-W_Loss_67.5y!N233</f>
        <v>0</v>
      </c>
      <c r="N233" s="247">
        <f>Debug1!O243-W_Loss_67.5y!O233</f>
        <v>0</v>
      </c>
      <c r="O233" s="247">
        <f>Debug1!P243-W_Loss_67.5y!P233</f>
        <v>0</v>
      </c>
      <c r="P233" s="247">
        <f>Debug1!Q243-W_Loss_67.5y!Q233</f>
        <v>0</v>
      </c>
      <c r="Q233" s="247">
        <f>Debug1!R243-W_Loss_67.5y!R233</f>
        <v>0</v>
      </c>
      <c r="R233" s="247">
        <f>Debug1!S243-W_Loss_67.5y!S233</f>
        <v>0</v>
      </c>
      <c r="S233" s="247">
        <f>Debug1!T243-W_Loss_67.5y!T233</f>
        <v>0</v>
      </c>
      <c r="T233" s="247">
        <f>Debug1!U243-W_Loss_67.5y!U233</f>
        <v>0</v>
      </c>
      <c r="U233" s="247">
        <f>Debug1!V243-W_Loss_67.5y!V233</f>
        <v>0</v>
      </c>
      <c r="V233" s="247">
        <f>Debug1!W243-W_Loss_67.5y!W233</f>
        <v>0</v>
      </c>
      <c r="W233" s="247">
        <f>Debug1!X243-W_Loss_67.5y!X233</f>
        <v>0</v>
      </c>
      <c r="X233" s="247">
        <f>Debug1!Y243-W_Loss_67.5y!Y233</f>
        <v>0</v>
      </c>
      <c r="Y233" s="247">
        <f>Debug1!Z243-W_Loss_67.5y!Z233</f>
        <v>0</v>
      </c>
      <c r="Z233" s="247">
        <f>Debug1!AA243-W_Loss_67.5y!AA233</f>
        <v>0</v>
      </c>
      <c r="AA233" s="247">
        <f>Debug1!AB243-W_Loss_67.5y!AB233</f>
        <v>0</v>
      </c>
      <c r="AB233" s="247">
        <f>Debug1!AC243-W_Loss_67.5y!AC233</f>
        <v>0</v>
      </c>
      <c r="AC233" s="247">
        <f>Debug1!AD243-W_Loss_67.5y!AD233</f>
        <v>0</v>
      </c>
      <c r="AD233" s="247">
        <f>Debug1!AE243-W_Loss_67.5y!AE233</f>
        <v>0</v>
      </c>
      <c r="AE233" s="247">
        <f>Debug1!AF243-W_Loss_67.5y!AF233</f>
        <v>0</v>
      </c>
      <c r="AF233" s="247">
        <f>Debug1!AG243-W_Loss_32.5y!AG233</f>
        <v>0</v>
      </c>
      <c r="AG233" s="247">
        <f>Debug1!AH243-W_Loss_32.5y!AH233</f>
        <v>0</v>
      </c>
      <c r="AH233" s="247">
        <f>Debug1!AI243-W_Loss_32.5y!AI233</f>
        <v>0</v>
      </c>
    </row>
    <row r="234" spans="1:34" x14ac:dyDescent="0.15">
      <c r="A234" s="247">
        <f>Debug1!B244-W_Loss_67.5y!B234</f>
        <v>0</v>
      </c>
      <c r="B234" s="247">
        <f>Debug1!C244-W_Loss_67.5y!C234</f>
        <v>0</v>
      </c>
      <c r="C234" s="247">
        <f>Debug1!D244-W_Loss_67.5y!D234</f>
        <v>0</v>
      </c>
      <c r="D234" s="247">
        <f>Debug1!E244-W_Loss_67.5y!E234</f>
        <v>0</v>
      </c>
      <c r="E234" s="247">
        <f>Debug1!F244-W_Loss_67.5y!F234</f>
        <v>0</v>
      </c>
      <c r="F234" s="247">
        <f>Debug1!G244-W_Loss_67.5y!G234</f>
        <v>0</v>
      </c>
      <c r="G234" s="247">
        <f>Debug1!H244-W_Loss_67.5y!H234</f>
        <v>0</v>
      </c>
      <c r="H234" s="247">
        <f>Debug1!I244-W_Loss_67.5y!I234</f>
        <v>0</v>
      </c>
      <c r="I234" s="247">
        <f>Debug1!J244-W_Loss_67.5y!J234</f>
        <v>0</v>
      </c>
      <c r="J234" s="247">
        <f>Debug1!K244-W_Loss_67.5y!K234</f>
        <v>0</v>
      </c>
      <c r="K234" s="247">
        <f>Debug1!L244-W_Loss_67.5y!L234</f>
        <v>0</v>
      </c>
      <c r="L234" s="247">
        <f>Debug1!M244-W_Loss_67.5y!M234</f>
        <v>0</v>
      </c>
      <c r="M234" s="247">
        <f>Debug1!N244-W_Loss_67.5y!N234</f>
        <v>0</v>
      </c>
      <c r="N234" s="247">
        <f>Debug1!O244-W_Loss_67.5y!O234</f>
        <v>0</v>
      </c>
      <c r="O234" s="247">
        <f>Debug1!P244-W_Loss_67.5y!P234</f>
        <v>0</v>
      </c>
      <c r="P234" s="247">
        <f>Debug1!Q244-W_Loss_67.5y!Q234</f>
        <v>0</v>
      </c>
      <c r="Q234" s="247">
        <f>Debug1!R244-W_Loss_67.5y!R234</f>
        <v>0</v>
      </c>
      <c r="R234" s="247">
        <f>Debug1!S244-W_Loss_67.5y!S234</f>
        <v>0</v>
      </c>
      <c r="S234" s="247">
        <f>Debug1!T244-W_Loss_67.5y!T234</f>
        <v>0</v>
      </c>
      <c r="T234" s="247">
        <f>Debug1!U244-W_Loss_67.5y!U234</f>
        <v>0</v>
      </c>
      <c r="U234" s="247">
        <f>Debug1!V244-W_Loss_67.5y!V234</f>
        <v>0</v>
      </c>
      <c r="V234" s="247">
        <f>Debug1!W244-W_Loss_67.5y!W234</f>
        <v>0</v>
      </c>
      <c r="W234" s="247">
        <f>Debug1!X244-W_Loss_67.5y!X234</f>
        <v>0</v>
      </c>
      <c r="X234" s="247">
        <f>Debug1!Y244-W_Loss_67.5y!Y234</f>
        <v>0</v>
      </c>
      <c r="Y234" s="247">
        <f>Debug1!Z244-W_Loss_67.5y!Z234</f>
        <v>0</v>
      </c>
      <c r="Z234" s="247">
        <f>Debug1!AA244-W_Loss_67.5y!AA234</f>
        <v>0</v>
      </c>
      <c r="AA234" s="247">
        <f>Debug1!AB244-W_Loss_67.5y!AB234</f>
        <v>0</v>
      </c>
      <c r="AB234" s="247">
        <f>Debug1!AC244-W_Loss_67.5y!AC234</f>
        <v>0</v>
      </c>
      <c r="AC234" s="247">
        <f>Debug1!AD244-W_Loss_67.5y!AD234</f>
        <v>0</v>
      </c>
      <c r="AD234" s="247">
        <f>Debug1!AE244-W_Loss_67.5y!AE234</f>
        <v>0</v>
      </c>
      <c r="AE234" s="247">
        <f>Debug1!AF244-W_Loss_67.5y!AF234</f>
        <v>0</v>
      </c>
      <c r="AF234" s="247">
        <f>Debug1!AG244-W_Loss_32.5y!AG234</f>
        <v>0</v>
      </c>
      <c r="AG234" s="247">
        <f>Debug1!AH244-W_Loss_32.5y!AH234</f>
        <v>0</v>
      </c>
      <c r="AH234" s="247">
        <f>Debug1!AI244-W_Loss_32.5y!AI234</f>
        <v>0</v>
      </c>
    </row>
    <row r="235" spans="1:34" x14ac:dyDescent="0.15">
      <c r="A235" s="247">
        <f>Debug1!B245-W_Loss_67.5y!B235</f>
        <v>0</v>
      </c>
      <c r="B235" s="247">
        <f>Debug1!C245-W_Loss_67.5y!C235</f>
        <v>0</v>
      </c>
      <c r="C235" s="247">
        <f>Debug1!D245-W_Loss_67.5y!D235</f>
        <v>0</v>
      </c>
      <c r="D235" s="247">
        <f>Debug1!E245-W_Loss_67.5y!E235</f>
        <v>0</v>
      </c>
      <c r="E235" s="247">
        <f>Debug1!F245-W_Loss_67.5y!F235</f>
        <v>0</v>
      </c>
      <c r="F235" s="247">
        <f>Debug1!G245-W_Loss_67.5y!G235</f>
        <v>0</v>
      </c>
      <c r="G235" s="247">
        <f>Debug1!H245-W_Loss_67.5y!H235</f>
        <v>0</v>
      </c>
      <c r="H235" s="247">
        <f>Debug1!I245-W_Loss_67.5y!I235</f>
        <v>0</v>
      </c>
      <c r="I235" s="247">
        <f>Debug1!J245-W_Loss_67.5y!J235</f>
        <v>0</v>
      </c>
      <c r="J235" s="247">
        <f>Debug1!K245-W_Loss_67.5y!K235</f>
        <v>0</v>
      </c>
      <c r="K235" s="247">
        <f>Debug1!L245-W_Loss_67.5y!L235</f>
        <v>0</v>
      </c>
      <c r="L235" s="247">
        <f>Debug1!M245-W_Loss_67.5y!M235</f>
        <v>0</v>
      </c>
      <c r="M235" s="247">
        <f>Debug1!N245-W_Loss_67.5y!N235</f>
        <v>0</v>
      </c>
      <c r="N235" s="247">
        <f>Debug1!O245-W_Loss_67.5y!O235</f>
        <v>0</v>
      </c>
      <c r="O235" s="247">
        <f>Debug1!P245-W_Loss_67.5y!P235</f>
        <v>0</v>
      </c>
      <c r="P235" s="247">
        <f>Debug1!Q245-W_Loss_67.5y!Q235</f>
        <v>0</v>
      </c>
      <c r="Q235" s="247">
        <f>Debug1!R245-W_Loss_67.5y!R235</f>
        <v>0</v>
      </c>
      <c r="R235" s="247">
        <f>Debug1!S245-W_Loss_67.5y!S235</f>
        <v>0</v>
      </c>
      <c r="S235" s="247">
        <f>Debug1!T245-W_Loss_67.5y!T235</f>
        <v>0</v>
      </c>
      <c r="T235" s="247">
        <f>Debug1!U245-W_Loss_67.5y!U235</f>
        <v>0</v>
      </c>
      <c r="U235" s="247">
        <f>Debug1!V245-W_Loss_67.5y!V235</f>
        <v>0</v>
      </c>
      <c r="V235" s="247">
        <f>Debug1!W245-W_Loss_67.5y!W235</f>
        <v>0</v>
      </c>
      <c r="W235" s="247">
        <f>Debug1!X245-W_Loss_67.5y!X235</f>
        <v>0</v>
      </c>
      <c r="X235" s="247">
        <f>Debug1!Y245-W_Loss_67.5y!Y235</f>
        <v>0</v>
      </c>
      <c r="Y235" s="247">
        <f>Debug1!Z245-W_Loss_67.5y!Z235</f>
        <v>0</v>
      </c>
      <c r="Z235" s="247">
        <f>Debug1!AA245-W_Loss_67.5y!AA235</f>
        <v>0</v>
      </c>
      <c r="AA235" s="247">
        <f>Debug1!AB245-W_Loss_67.5y!AB235</f>
        <v>0</v>
      </c>
      <c r="AB235" s="247">
        <f>Debug1!AC245-W_Loss_67.5y!AC235</f>
        <v>0</v>
      </c>
      <c r="AC235" s="247">
        <f>Debug1!AD245-W_Loss_67.5y!AD235</f>
        <v>0</v>
      </c>
      <c r="AD235" s="247">
        <f>Debug1!AE245-W_Loss_67.5y!AE235</f>
        <v>0</v>
      </c>
      <c r="AE235" s="247">
        <f>Debug1!AF245-W_Loss_67.5y!AF235</f>
        <v>0</v>
      </c>
      <c r="AF235" s="247">
        <f>Debug1!AG245-W_Loss_32.5y!AG235</f>
        <v>0</v>
      </c>
      <c r="AG235" s="247">
        <f>Debug1!AH245-W_Loss_32.5y!AH235</f>
        <v>0</v>
      </c>
      <c r="AH235" s="247">
        <f>Debug1!AI245-W_Loss_32.5y!AI235</f>
        <v>0</v>
      </c>
    </row>
    <row r="236" spans="1:34" x14ac:dyDescent="0.15">
      <c r="A236" s="247">
        <f>Debug1!B246-W_Loss_67.5y!B236</f>
        <v>0</v>
      </c>
      <c r="B236" s="247">
        <f>Debug1!C246-W_Loss_67.5y!C236</f>
        <v>0</v>
      </c>
      <c r="C236" s="247">
        <f>Debug1!D246-W_Loss_67.5y!D236</f>
        <v>0</v>
      </c>
      <c r="D236" s="247">
        <f>Debug1!E246-W_Loss_67.5y!E236</f>
        <v>0</v>
      </c>
      <c r="E236" s="247">
        <f>Debug1!F246-W_Loss_67.5y!F236</f>
        <v>0</v>
      </c>
      <c r="F236" s="247">
        <f>Debug1!G246-W_Loss_67.5y!G236</f>
        <v>0</v>
      </c>
      <c r="G236" s="247">
        <f>Debug1!H246-W_Loss_67.5y!H236</f>
        <v>0</v>
      </c>
      <c r="H236" s="247">
        <f>Debug1!I246-W_Loss_67.5y!I236</f>
        <v>0</v>
      </c>
      <c r="I236" s="247">
        <f>Debug1!J246-W_Loss_67.5y!J236</f>
        <v>0</v>
      </c>
      <c r="J236" s="247">
        <f>Debug1!K246-W_Loss_67.5y!K236</f>
        <v>0</v>
      </c>
      <c r="K236" s="247">
        <f>Debug1!L246-W_Loss_67.5y!L236</f>
        <v>0</v>
      </c>
      <c r="L236" s="247">
        <f>Debug1!M246-W_Loss_67.5y!M236</f>
        <v>0</v>
      </c>
      <c r="M236" s="247">
        <f>Debug1!N246-W_Loss_67.5y!N236</f>
        <v>0</v>
      </c>
      <c r="N236" s="247">
        <f>Debug1!O246-W_Loss_67.5y!O236</f>
        <v>0</v>
      </c>
      <c r="O236" s="247">
        <f>Debug1!P246-W_Loss_67.5y!P236</f>
        <v>0</v>
      </c>
      <c r="P236" s="247">
        <f>Debug1!Q246-W_Loss_67.5y!Q236</f>
        <v>0</v>
      </c>
      <c r="Q236" s="247">
        <f>Debug1!R246-W_Loss_67.5y!R236</f>
        <v>0</v>
      </c>
      <c r="R236" s="247">
        <f>Debug1!S246-W_Loss_67.5y!S236</f>
        <v>0</v>
      </c>
      <c r="S236" s="247">
        <f>Debug1!T246-W_Loss_67.5y!T236</f>
        <v>0</v>
      </c>
      <c r="T236" s="247">
        <f>Debug1!U246-W_Loss_67.5y!U236</f>
        <v>0</v>
      </c>
      <c r="U236" s="247">
        <f>Debug1!V246-W_Loss_67.5y!V236</f>
        <v>0</v>
      </c>
      <c r="V236" s="247">
        <f>Debug1!W246-W_Loss_67.5y!W236</f>
        <v>0</v>
      </c>
      <c r="W236" s="247">
        <f>Debug1!X246-W_Loss_67.5y!X236</f>
        <v>0</v>
      </c>
      <c r="X236" s="247">
        <f>Debug1!Y246-W_Loss_67.5y!Y236</f>
        <v>0</v>
      </c>
      <c r="Y236" s="247">
        <f>Debug1!Z246-W_Loss_67.5y!Z236</f>
        <v>0</v>
      </c>
      <c r="Z236" s="247">
        <f>Debug1!AA246-W_Loss_67.5y!AA236</f>
        <v>0</v>
      </c>
      <c r="AA236" s="247">
        <f>Debug1!AB246-W_Loss_67.5y!AB236</f>
        <v>0</v>
      </c>
      <c r="AB236" s="247">
        <f>Debug1!AC246-W_Loss_67.5y!AC236</f>
        <v>0</v>
      </c>
      <c r="AC236" s="247">
        <f>Debug1!AD246-W_Loss_67.5y!AD236</f>
        <v>0</v>
      </c>
      <c r="AD236" s="247">
        <f>Debug1!AE246-W_Loss_67.5y!AE236</f>
        <v>0</v>
      </c>
      <c r="AE236" s="247">
        <f>Debug1!AF246-W_Loss_67.5y!AF236</f>
        <v>0</v>
      </c>
      <c r="AF236" s="247">
        <f>Debug1!AG246-W_Loss_32.5y!AG236</f>
        <v>0</v>
      </c>
      <c r="AG236" s="247">
        <f>Debug1!AH246-W_Loss_32.5y!AH236</f>
        <v>0</v>
      </c>
      <c r="AH236" s="247">
        <f>Debug1!AI246-W_Loss_32.5y!AI236</f>
        <v>0</v>
      </c>
    </row>
    <row r="237" spans="1:34" x14ac:dyDescent="0.15">
      <c r="A237" s="247">
        <f>Debug1!B247-W_Loss_67.5y!B237</f>
        <v>0</v>
      </c>
      <c r="B237" s="247">
        <f>Debug1!C247-W_Loss_67.5y!C237</f>
        <v>0</v>
      </c>
      <c r="C237" s="247">
        <f>Debug1!D247-W_Loss_67.5y!D237</f>
        <v>0</v>
      </c>
      <c r="D237" s="247">
        <f>Debug1!E247-W_Loss_67.5y!E237</f>
        <v>0</v>
      </c>
      <c r="E237" s="247">
        <f>Debug1!F247-W_Loss_67.5y!F237</f>
        <v>0</v>
      </c>
      <c r="F237" s="247">
        <f>Debug1!G247-W_Loss_67.5y!G237</f>
        <v>0</v>
      </c>
      <c r="G237" s="247">
        <f>Debug1!H247-W_Loss_67.5y!H237</f>
        <v>0</v>
      </c>
      <c r="H237" s="247">
        <f>Debug1!I247-W_Loss_67.5y!I237</f>
        <v>0</v>
      </c>
      <c r="I237" s="247">
        <f>Debug1!J247-W_Loss_67.5y!J237</f>
        <v>0</v>
      </c>
      <c r="J237" s="247">
        <f>Debug1!K247-W_Loss_67.5y!K237</f>
        <v>0</v>
      </c>
      <c r="K237" s="247">
        <f>Debug1!L247-W_Loss_67.5y!L237</f>
        <v>0</v>
      </c>
      <c r="L237" s="247">
        <f>Debug1!M247-W_Loss_67.5y!M237</f>
        <v>0</v>
      </c>
      <c r="M237" s="247">
        <f>Debug1!N247-W_Loss_67.5y!N237</f>
        <v>0</v>
      </c>
      <c r="N237" s="247">
        <f>Debug1!O247-W_Loss_67.5y!O237</f>
        <v>0</v>
      </c>
      <c r="O237" s="247">
        <f>Debug1!P247-W_Loss_67.5y!P237</f>
        <v>0</v>
      </c>
      <c r="P237" s="247">
        <f>Debug1!Q247-W_Loss_67.5y!Q237</f>
        <v>0</v>
      </c>
      <c r="Q237" s="247">
        <f>Debug1!R247-W_Loss_67.5y!R237</f>
        <v>0</v>
      </c>
      <c r="R237" s="247">
        <f>Debug1!S247-W_Loss_67.5y!S237</f>
        <v>0</v>
      </c>
      <c r="S237" s="247">
        <f>Debug1!T247-W_Loss_67.5y!T237</f>
        <v>0</v>
      </c>
      <c r="T237" s="247">
        <f>Debug1!U247-W_Loss_67.5y!U237</f>
        <v>0</v>
      </c>
      <c r="U237" s="247">
        <f>Debug1!V247-W_Loss_67.5y!V237</f>
        <v>0</v>
      </c>
      <c r="V237" s="247">
        <f>Debug1!W247-W_Loss_67.5y!W237</f>
        <v>0</v>
      </c>
      <c r="W237" s="247">
        <f>Debug1!X247-W_Loss_67.5y!X237</f>
        <v>0</v>
      </c>
      <c r="X237" s="247">
        <f>Debug1!Y247-W_Loss_67.5y!Y237</f>
        <v>0</v>
      </c>
      <c r="Y237" s="247">
        <f>Debug1!Z247-W_Loss_67.5y!Z237</f>
        <v>0</v>
      </c>
      <c r="Z237" s="247">
        <f>Debug1!AA247-W_Loss_67.5y!AA237</f>
        <v>0</v>
      </c>
      <c r="AA237" s="247">
        <f>Debug1!AB247-W_Loss_67.5y!AB237</f>
        <v>0</v>
      </c>
      <c r="AB237" s="247">
        <f>Debug1!AC247-W_Loss_67.5y!AC237</f>
        <v>0</v>
      </c>
      <c r="AC237" s="247">
        <f>Debug1!AD247-W_Loss_67.5y!AD237</f>
        <v>0</v>
      </c>
      <c r="AD237" s="247">
        <f>Debug1!AE247-W_Loss_67.5y!AE237</f>
        <v>0</v>
      </c>
      <c r="AE237" s="247">
        <f>Debug1!AF247-W_Loss_67.5y!AF237</f>
        <v>0</v>
      </c>
      <c r="AF237" s="247">
        <f>Debug1!AG247-W_Loss_32.5y!AG237</f>
        <v>0</v>
      </c>
      <c r="AG237" s="247">
        <f>Debug1!AH247-W_Loss_32.5y!AH237</f>
        <v>0</v>
      </c>
      <c r="AH237" s="247">
        <f>Debug1!AI247-W_Loss_32.5y!AI237</f>
        <v>0</v>
      </c>
    </row>
    <row r="238" spans="1:34" x14ac:dyDescent="0.15">
      <c r="A238" s="247">
        <f>Debug1!B248-W_Loss_67.5y!B238</f>
        <v>0</v>
      </c>
      <c r="B238" s="247">
        <f>Debug1!C248-W_Loss_67.5y!C238</f>
        <v>0</v>
      </c>
      <c r="C238" s="247">
        <f>Debug1!D248-W_Loss_67.5y!D238</f>
        <v>0</v>
      </c>
      <c r="D238" s="247">
        <f>Debug1!E248-W_Loss_67.5y!E238</f>
        <v>0</v>
      </c>
      <c r="E238" s="247">
        <f>Debug1!F248-W_Loss_67.5y!F238</f>
        <v>0</v>
      </c>
      <c r="F238" s="247">
        <f>Debug1!G248-W_Loss_67.5y!G238</f>
        <v>0</v>
      </c>
      <c r="G238" s="247">
        <f>Debug1!H248-W_Loss_67.5y!H238</f>
        <v>0</v>
      </c>
      <c r="H238" s="247">
        <f>Debug1!I248-W_Loss_67.5y!I238</f>
        <v>0</v>
      </c>
      <c r="I238" s="247">
        <f>Debug1!J248-W_Loss_67.5y!J238</f>
        <v>0</v>
      </c>
      <c r="J238" s="247">
        <f>Debug1!K248-W_Loss_67.5y!K238</f>
        <v>0</v>
      </c>
      <c r="K238" s="247">
        <f>Debug1!L248-W_Loss_67.5y!L238</f>
        <v>0</v>
      </c>
      <c r="L238" s="247">
        <f>Debug1!M248-W_Loss_67.5y!M238</f>
        <v>0</v>
      </c>
      <c r="M238" s="247">
        <f>Debug1!N248-W_Loss_67.5y!N238</f>
        <v>0</v>
      </c>
      <c r="N238" s="247">
        <f>Debug1!O248-W_Loss_67.5y!O238</f>
        <v>0</v>
      </c>
      <c r="O238" s="247">
        <f>Debug1!P248-W_Loss_67.5y!P238</f>
        <v>0</v>
      </c>
      <c r="P238" s="247">
        <f>Debug1!Q248-W_Loss_67.5y!Q238</f>
        <v>0</v>
      </c>
      <c r="Q238" s="247">
        <f>Debug1!R248-W_Loss_67.5y!R238</f>
        <v>0</v>
      </c>
      <c r="R238" s="247">
        <f>Debug1!S248-W_Loss_67.5y!S238</f>
        <v>0</v>
      </c>
      <c r="S238" s="247">
        <f>Debug1!T248-W_Loss_67.5y!T238</f>
        <v>0</v>
      </c>
      <c r="T238" s="247">
        <f>Debug1!U248-W_Loss_67.5y!U238</f>
        <v>0</v>
      </c>
      <c r="U238" s="247">
        <f>Debug1!V248-W_Loss_67.5y!V238</f>
        <v>0</v>
      </c>
      <c r="V238" s="247">
        <f>Debug1!W248-W_Loss_67.5y!W238</f>
        <v>0</v>
      </c>
      <c r="W238" s="247">
        <f>Debug1!X248-W_Loss_67.5y!X238</f>
        <v>0</v>
      </c>
      <c r="X238" s="247">
        <f>Debug1!Y248-W_Loss_67.5y!Y238</f>
        <v>0</v>
      </c>
      <c r="Y238" s="247">
        <f>Debug1!Z248-W_Loss_67.5y!Z238</f>
        <v>0</v>
      </c>
      <c r="Z238" s="247">
        <f>Debug1!AA248-W_Loss_67.5y!AA238</f>
        <v>0</v>
      </c>
      <c r="AA238" s="247">
        <f>Debug1!AB248-W_Loss_67.5y!AB238</f>
        <v>0</v>
      </c>
      <c r="AB238" s="247">
        <f>Debug1!AC248-W_Loss_67.5y!AC238</f>
        <v>0</v>
      </c>
      <c r="AC238" s="247">
        <f>Debug1!AD248-W_Loss_67.5y!AD238</f>
        <v>0</v>
      </c>
      <c r="AD238" s="247">
        <f>Debug1!AE248-W_Loss_67.5y!AE238</f>
        <v>0</v>
      </c>
      <c r="AE238" s="247">
        <f>Debug1!AF248-W_Loss_67.5y!AF238</f>
        <v>0</v>
      </c>
      <c r="AF238" s="247">
        <f>Debug1!AG248-W_Loss_32.5y!AG238</f>
        <v>0</v>
      </c>
      <c r="AG238" s="247">
        <f>Debug1!AH248-W_Loss_32.5y!AH238</f>
        <v>0</v>
      </c>
      <c r="AH238" s="247">
        <f>Debug1!AI248-W_Loss_32.5y!AI238</f>
        <v>0</v>
      </c>
    </row>
    <row r="239" spans="1:34" x14ac:dyDescent="0.15">
      <c r="A239" s="247">
        <f>Debug1!B249-W_Loss_67.5y!B239</f>
        <v>0</v>
      </c>
      <c r="B239" s="247">
        <f>Debug1!C249-W_Loss_67.5y!C239</f>
        <v>0</v>
      </c>
      <c r="C239" s="247">
        <f>Debug1!D249-W_Loss_67.5y!D239</f>
        <v>0</v>
      </c>
      <c r="D239" s="247">
        <f>Debug1!E249-W_Loss_67.5y!E239</f>
        <v>0</v>
      </c>
      <c r="E239" s="247">
        <f>Debug1!F249-W_Loss_67.5y!F239</f>
        <v>0</v>
      </c>
      <c r="F239" s="247">
        <f>Debug1!G249-W_Loss_67.5y!G239</f>
        <v>0</v>
      </c>
      <c r="G239" s="247">
        <f>Debug1!H249-W_Loss_67.5y!H239</f>
        <v>0</v>
      </c>
      <c r="H239" s="247">
        <f>Debug1!I249-W_Loss_67.5y!I239</f>
        <v>0</v>
      </c>
      <c r="I239" s="247">
        <f>Debug1!J249-W_Loss_67.5y!J239</f>
        <v>0</v>
      </c>
      <c r="J239" s="247">
        <f>Debug1!K249-W_Loss_67.5y!K239</f>
        <v>0</v>
      </c>
      <c r="K239" s="247">
        <f>Debug1!L249-W_Loss_67.5y!L239</f>
        <v>0</v>
      </c>
      <c r="L239" s="247">
        <f>Debug1!M249-W_Loss_67.5y!M239</f>
        <v>0</v>
      </c>
      <c r="M239" s="247">
        <f>Debug1!N249-W_Loss_67.5y!N239</f>
        <v>0</v>
      </c>
      <c r="N239" s="247">
        <f>Debug1!O249-W_Loss_67.5y!O239</f>
        <v>0</v>
      </c>
      <c r="O239" s="247">
        <f>Debug1!P249-W_Loss_67.5y!P239</f>
        <v>0</v>
      </c>
      <c r="P239" s="247">
        <f>Debug1!Q249-W_Loss_67.5y!Q239</f>
        <v>0</v>
      </c>
      <c r="Q239" s="247">
        <f>Debug1!R249-W_Loss_67.5y!R239</f>
        <v>0</v>
      </c>
      <c r="R239" s="247">
        <f>Debug1!S249-W_Loss_67.5y!S239</f>
        <v>0</v>
      </c>
      <c r="S239" s="247">
        <f>Debug1!T249-W_Loss_67.5y!T239</f>
        <v>0</v>
      </c>
      <c r="T239" s="247">
        <f>Debug1!U249-W_Loss_67.5y!U239</f>
        <v>0</v>
      </c>
      <c r="U239" s="247">
        <f>Debug1!V249-W_Loss_67.5y!V239</f>
        <v>0</v>
      </c>
      <c r="V239" s="247">
        <f>Debug1!W249-W_Loss_67.5y!W239</f>
        <v>0</v>
      </c>
      <c r="W239" s="247">
        <f>Debug1!X249-W_Loss_67.5y!X239</f>
        <v>0</v>
      </c>
      <c r="X239" s="247">
        <f>Debug1!Y249-W_Loss_67.5y!Y239</f>
        <v>0</v>
      </c>
      <c r="Y239" s="247">
        <f>Debug1!Z249-W_Loss_67.5y!Z239</f>
        <v>0</v>
      </c>
      <c r="Z239" s="247">
        <f>Debug1!AA249-W_Loss_67.5y!AA239</f>
        <v>0</v>
      </c>
      <c r="AA239" s="247">
        <f>Debug1!AB249-W_Loss_67.5y!AB239</f>
        <v>0</v>
      </c>
      <c r="AB239" s="247">
        <f>Debug1!AC249-W_Loss_67.5y!AC239</f>
        <v>0</v>
      </c>
      <c r="AC239" s="247">
        <f>Debug1!AD249-W_Loss_67.5y!AD239</f>
        <v>0</v>
      </c>
      <c r="AD239" s="247">
        <f>Debug1!AE249-W_Loss_67.5y!AE239</f>
        <v>0</v>
      </c>
      <c r="AE239" s="247">
        <f>Debug1!AF249-W_Loss_67.5y!AF239</f>
        <v>0</v>
      </c>
      <c r="AF239" s="247">
        <f>Debug1!AG249-W_Loss_32.5y!AG239</f>
        <v>0</v>
      </c>
      <c r="AG239" s="247">
        <f>Debug1!AH249-W_Loss_32.5y!AH239</f>
        <v>0</v>
      </c>
      <c r="AH239" s="247">
        <f>Debug1!AI249-W_Loss_32.5y!AI239</f>
        <v>0</v>
      </c>
    </row>
    <row r="240" spans="1:34" x14ac:dyDescent="0.15">
      <c r="A240" s="247">
        <f>Debug1!B250-W_Loss_67.5y!B240</f>
        <v>0</v>
      </c>
      <c r="B240" s="247">
        <f>Debug1!C250-W_Loss_67.5y!C240</f>
        <v>0</v>
      </c>
      <c r="C240" s="247">
        <f>Debug1!D250-W_Loss_67.5y!D240</f>
        <v>0</v>
      </c>
      <c r="D240" s="247">
        <f>Debug1!E250-W_Loss_67.5y!E240</f>
        <v>0</v>
      </c>
      <c r="E240" s="247">
        <f>Debug1!F250-W_Loss_67.5y!F240</f>
        <v>0</v>
      </c>
      <c r="F240" s="247">
        <f>Debug1!G250-W_Loss_67.5y!G240</f>
        <v>0</v>
      </c>
      <c r="G240" s="247">
        <f>Debug1!H250-W_Loss_67.5y!H240</f>
        <v>0</v>
      </c>
      <c r="H240" s="247">
        <f>Debug1!I250-W_Loss_67.5y!I240</f>
        <v>0</v>
      </c>
      <c r="I240" s="247">
        <f>Debug1!J250-W_Loss_67.5y!J240</f>
        <v>0</v>
      </c>
      <c r="J240" s="247">
        <f>Debug1!K250-W_Loss_67.5y!K240</f>
        <v>0</v>
      </c>
      <c r="K240" s="247">
        <f>Debug1!L250-W_Loss_67.5y!L240</f>
        <v>0</v>
      </c>
      <c r="L240" s="247">
        <f>Debug1!M250-W_Loss_67.5y!M240</f>
        <v>0</v>
      </c>
      <c r="M240" s="247">
        <f>Debug1!N250-W_Loss_67.5y!N240</f>
        <v>0</v>
      </c>
      <c r="N240" s="247">
        <f>Debug1!O250-W_Loss_67.5y!O240</f>
        <v>0</v>
      </c>
      <c r="O240" s="247">
        <f>Debug1!P250-W_Loss_67.5y!P240</f>
        <v>0</v>
      </c>
      <c r="P240" s="247">
        <f>Debug1!Q250-W_Loss_67.5y!Q240</f>
        <v>0</v>
      </c>
      <c r="Q240" s="247">
        <f>Debug1!R250-W_Loss_67.5y!R240</f>
        <v>0</v>
      </c>
      <c r="R240" s="247">
        <f>Debug1!S250-W_Loss_67.5y!S240</f>
        <v>0</v>
      </c>
      <c r="S240" s="247">
        <f>Debug1!T250-W_Loss_67.5y!T240</f>
        <v>0</v>
      </c>
      <c r="T240" s="247">
        <f>Debug1!U250-W_Loss_67.5y!U240</f>
        <v>0</v>
      </c>
      <c r="U240" s="247">
        <f>Debug1!V250-W_Loss_67.5y!V240</f>
        <v>0</v>
      </c>
      <c r="V240" s="247">
        <f>Debug1!W250-W_Loss_67.5y!W240</f>
        <v>0</v>
      </c>
      <c r="W240" s="247">
        <f>Debug1!X250-W_Loss_67.5y!X240</f>
        <v>0</v>
      </c>
      <c r="X240" s="247">
        <f>Debug1!Y250-W_Loss_67.5y!Y240</f>
        <v>0</v>
      </c>
      <c r="Y240" s="247">
        <f>Debug1!Z250-W_Loss_67.5y!Z240</f>
        <v>0</v>
      </c>
      <c r="Z240" s="247">
        <f>Debug1!AA250-W_Loss_67.5y!AA240</f>
        <v>0</v>
      </c>
      <c r="AA240" s="247">
        <f>Debug1!AB250-W_Loss_67.5y!AB240</f>
        <v>0</v>
      </c>
      <c r="AB240" s="247">
        <f>Debug1!AC250-W_Loss_67.5y!AC240</f>
        <v>0</v>
      </c>
      <c r="AC240" s="247">
        <f>Debug1!AD250-W_Loss_67.5y!AD240</f>
        <v>0</v>
      </c>
      <c r="AD240" s="247">
        <f>Debug1!AE250-W_Loss_67.5y!AE240</f>
        <v>0</v>
      </c>
      <c r="AE240" s="247">
        <f>Debug1!AF250-W_Loss_67.5y!AF240</f>
        <v>0</v>
      </c>
      <c r="AF240" s="247">
        <f>Debug1!AG250-W_Loss_32.5y!AG240</f>
        <v>0</v>
      </c>
      <c r="AG240" s="247">
        <f>Debug1!AH250-W_Loss_32.5y!AH240</f>
        <v>0</v>
      </c>
      <c r="AH240" s="247">
        <f>Debug1!AI250-W_Loss_32.5y!AI240</f>
        <v>0</v>
      </c>
    </row>
    <row r="241" spans="1:34" x14ac:dyDescent="0.15">
      <c r="A241" s="247">
        <f>Debug1!B251-W_Loss_67.5y!B241</f>
        <v>0</v>
      </c>
      <c r="B241" s="247">
        <f>Debug1!C251-W_Loss_67.5y!C241</f>
        <v>0</v>
      </c>
      <c r="C241" s="247">
        <f>Debug1!D251-W_Loss_67.5y!D241</f>
        <v>0</v>
      </c>
      <c r="D241" s="247">
        <f>Debug1!E251-W_Loss_67.5y!E241</f>
        <v>0</v>
      </c>
      <c r="E241" s="247">
        <f>Debug1!F251-W_Loss_67.5y!F241</f>
        <v>0</v>
      </c>
      <c r="F241" s="247">
        <f>Debug1!G251-W_Loss_67.5y!G241</f>
        <v>0</v>
      </c>
      <c r="G241" s="247">
        <f>Debug1!H251-W_Loss_67.5y!H241</f>
        <v>0</v>
      </c>
      <c r="H241" s="247">
        <f>Debug1!I251-W_Loss_67.5y!I241</f>
        <v>0</v>
      </c>
      <c r="I241" s="247">
        <f>Debug1!J251-W_Loss_67.5y!J241</f>
        <v>0</v>
      </c>
      <c r="J241" s="247">
        <f>Debug1!K251-W_Loss_67.5y!K241</f>
        <v>0</v>
      </c>
      <c r="K241" s="247">
        <f>Debug1!L251-W_Loss_67.5y!L241</f>
        <v>0</v>
      </c>
      <c r="L241" s="247">
        <f>Debug1!M251-W_Loss_67.5y!M241</f>
        <v>0</v>
      </c>
      <c r="M241" s="247">
        <f>Debug1!N251-W_Loss_67.5y!N241</f>
        <v>0</v>
      </c>
      <c r="N241" s="247">
        <f>Debug1!O251-W_Loss_67.5y!O241</f>
        <v>0</v>
      </c>
      <c r="O241" s="247">
        <f>Debug1!P251-W_Loss_67.5y!P241</f>
        <v>0</v>
      </c>
      <c r="P241" s="247">
        <f>Debug1!Q251-W_Loss_67.5y!Q241</f>
        <v>0</v>
      </c>
      <c r="Q241" s="247">
        <f>Debug1!R251-W_Loss_67.5y!R241</f>
        <v>0</v>
      </c>
      <c r="R241" s="247">
        <f>Debug1!S251-W_Loss_67.5y!S241</f>
        <v>0</v>
      </c>
      <c r="S241" s="247">
        <f>Debug1!T251-W_Loss_67.5y!T241</f>
        <v>0</v>
      </c>
      <c r="T241" s="247">
        <f>Debug1!U251-W_Loss_67.5y!U241</f>
        <v>0</v>
      </c>
      <c r="U241" s="247">
        <f>Debug1!V251-W_Loss_67.5y!V241</f>
        <v>0</v>
      </c>
      <c r="V241" s="247">
        <f>Debug1!W251-W_Loss_67.5y!W241</f>
        <v>0</v>
      </c>
      <c r="W241" s="247">
        <f>Debug1!X251-W_Loss_67.5y!X241</f>
        <v>0</v>
      </c>
      <c r="X241" s="247">
        <f>Debug1!Y251-W_Loss_67.5y!Y241</f>
        <v>0</v>
      </c>
      <c r="Y241" s="247">
        <f>Debug1!Z251-W_Loss_67.5y!Z241</f>
        <v>0</v>
      </c>
      <c r="Z241" s="247">
        <f>Debug1!AA251-W_Loss_67.5y!AA241</f>
        <v>0</v>
      </c>
      <c r="AA241" s="247">
        <f>Debug1!AB251-W_Loss_67.5y!AB241</f>
        <v>0</v>
      </c>
      <c r="AB241" s="247">
        <f>Debug1!AC251-W_Loss_67.5y!AC241</f>
        <v>0</v>
      </c>
      <c r="AC241" s="247">
        <f>Debug1!AD251-W_Loss_67.5y!AD241</f>
        <v>0</v>
      </c>
      <c r="AD241" s="247">
        <f>Debug1!AE251-W_Loss_67.5y!AE241</f>
        <v>0</v>
      </c>
      <c r="AE241" s="247">
        <f>Debug1!AF251-W_Loss_67.5y!AF241</f>
        <v>0</v>
      </c>
      <c r="AF241" s="247">
        <f>Debug1!AG251-W_Loss_32.5y!AG241</f>
        <v>0</v>
      </c>
      <c r="AG241" s="247">
        <f>Debug1!AH251-W_Loss_32.5y!AH241</f>
        <v>0</v>
      </c>
      <c r="AH241" s="247">
        <f>Debug1!AI251-W_Loss_32.5y!AI241</f>
        <v>0</v>
      </c>
    </row>
    <row r="242" spans="1:34" x14ac:dyDescent="0.15">
      <c r="A242" s="247">
        <f>Debug1!B252-W_Loss_67.5y!B242</f>
        <v>0</v>
      </c>
      <c r="B242" s="247">
        <f>Debug1!C252-W_Loss_67.5y!C242</f>
        <v>0</v>
      </c>
      <c r="C242" s="247">
        <f>Debug1!D252-W_Loss_67.5y!D242</f>
        <v>0</v>
      </c>
      <c r="D242" s="247">
        <f>Debug1!E252-W_Loss_67.5y!E242</f>
        <v>0</v>
      </c>
      <c r="E242" s="247">
        <f>Debug1!F252-W_Loss_67.5y!F242</f>
        <v>0</v>
      </c>
      <c r="F242" s="247">
        <f>Debug1!G252-W_Loss_67.5y!G242</f>
        <v>0</v>
      </c>
      <c r="G242" s="247">
        <f>Debug1!H252-W_Loss_67.5y!H242</f>
        <v>0</v>
      </c>
      <c r="H242" s="247">
        <f>Debug1!I252-W_Loss_67.5y!I242</f>
        <v>0</v>
      </c>
      <c r="I242" s="247">
        <f>Debug1!J252-W_Loss_67.5y!J242</f>
        <v>0</v>
      </c>
      <c r="J242" s="247">
        <f>Debug1!K252-W_Loss_67.5y!K242</f>
        <v>0</v>
      </c>
      <c r="K242" s="247">
        <f>Debug1!L252-W_Loss_67.5y!L242</f>
        <v>0</v>
      </c>
      <c r="L242" s="247">
        <f>Debug1!M252-W_Loss_67.5y!M242</f>
        <v>0</v>
      </c>
      <c r="M242" s="247">
        <f>Debug1!N252-W_Loss_67.5y!N242</f>
        <v>0</v>
      </c>
      <c r="N242" s="247">
        <f>Debug1!O252-W_Loss_67.5y!O242</f>
        <v>0</v>
      </c>
      <c r="O242" s="247">
        <f>Debug1!P252-W_Loss_67.5y!P242</f>
        <v>0</v>
      </c>
      <c r="P242" s="247">
        <f>Debug1!Q252-W_Loss_67.5y!Q242</f>
        <v>0</v>
      </c>
      <c r="Q242" s="247">
        <f>Debug1!R252-W_Loss_67.5y!R242</f>
        <v>0</v>
      </c>
      <c r="R242" s="247">
        <f>Debug1!S252-W_Loss_67.5y!S242</f>
        <v>0</v>
      </c>
      <c r="S242" s="247">
        <f>Debug1!T252-W_Loss_67.5y!T242</f>
        <v>0</v>
      </c>
      <c r="T242" s="247">
        <f>Debug1!U252-W_Loss_67.5y!U242</f>
        <v>0</v>
      </c>
      <c r="U242" s="247">
        <f>Debug1!V252-W_Loss_67.5y!V242</f>
        <v>0</v>
      </c>
      <c r="V242" s="247">
        <f>Debug1!W252-W_Loss_67.5y!W242</f>
        <v>0</v>
      </c>
      <c r="W242" s="247">
        <f>Debug1!X252-W_Loss_67.5y!X242</f>
        <v>0</v>
      </c>
      <c r="X242" s="247">
        <f>Debug1!Y252-W_Loss_67.5y!Y242</f>
        <v>0</v>
      </c>
      <c r="Y242" s="247">
        <f>Debug1!Z252-W_Loss_67.5y!Z242</f>
        <v>0</v>
      </c>
      <c r="Z242" s="247">
        <f>Debug1!AA252-W_Loss_67.5y!AA242</f>
        <v>0</v>
      </c>
      <c r="AA242" s="247">
        <f>Debug1!AB252-W_Loss_67.5y!AB242</f>
        <v>0</v>
      </c>
      <c r="AB242" s="247">
        <f>Debug1!AC252-W_Loss_67.5y!AC242</f>
        <v>0</v>
      </c>
      <c r="AC242" s="247">
        <f>Debug1!AD252-W_Loss_67.5y!AD242</f>
        <v>0</v>
      </c>
      <c r="AD242" s="247">
        <f>Debug1!AE252-W_Loss_67.5y!AE242</f>
        <v>0</v>
      </c>
      <c r="AE242" s="247">
        <f>Debug1!AF252-W_Loss_67.5y!AF242</f>
        <v>0</v>
      </c>
      <c r="AF242" s="247">
        <f>Debug1!AG252-W_Loss_32.5y!AG242</f>
        <v>0</v>
      </c>
      <c r="AG242" s="247">
        <f>Debug1!AH252-W_Loss_32.5y!AH242</f>
        <v>0</v>
      </c>
      <c r="AH242" s="247">
        <f>Debug1!AI252-W_Loss_32.5y!AI242</f>
        <v>0</v>
      </c>
    </row>
    <row r="243" spans="1:34" x14ac:dyDescent="0.15">
      <c r="A243" s="247">
        <f>Debug1!B253-W_Loss_67.5y!B243</f>
        <v>0</v>
      </c>
      <c r="B243" s="247">
        <f>Debug1!C253-W_Loss_67.5y!C243</f>
        <v>0</v>
      </c>
      <c r="C243" s="247">
        <f>Debug1!D253-W_Loss_67.5y!D243</f>
        <v>0</v>
      </c>
      <c r="D243" s="247">
        <f>Debug1!E253-W_Loss_67.5y!E243</f>
        <v>0</v>
      </c>
      <c r="E243" s="247">
        <f>Debug1!F253-W_Loss_67.5y!F243</f>
        <v>0</v>
      </c>
      <c r="F243" s="247">
        <f>Debug1!G253-W_Loss_67.5y!G243</f>
        <v>0</v>
      </c>
      <c r="G243" s="247">
        <f>Debug1!H253-W_Loss_67.5y!H243</f>
        <v>0</v>
      </c>
      <c r="H243" s="247">
        <f>Debug1!I253-W_Loss_67.5y!I243</f>
        <v>0</v>
      </c>
      <c r="I243" s="247">
        <f>Debug1!J253-W_Loss_67.5y!J243</f>
        <v>0</v>
      </c>
      <c r="J243" s="247">
        <f>Debug1!K253-W_Loss_67.5y!K243</f>
        <v>0</v>
      </c>
      <c r="K243" s="247">
        <f>Debug1!L253-W_Loss_67.5y!L243</f>
        <v>0</v>
      </c>
      <c r="L243" s="247">
        <f>Debug1!M253-W_Loss_67.5y!M243</f>
        <v>0</v>
      </c>
      <c r="M243" s="247">
        <f>Debug1!N253-W_Loss_67.5y!N243</f>
        <v>0</v>
      </c>
      <c r="N243" s="247">
        <f>Debug1!O253-W_Loss_67.5y!O243</f>
        <v>0</v>
      </c>
      <c r="O243" s="247">
        <f>Debug1!P253-W_Loss_67.5y!P243</f>
        <v>0</v>
      </c>
      <c r="P243" s="247">
        <f>Debug1!Q253-W_Loss_67.5y!Q243</f>
        <v>0</v>
      </c>
      <c r="Q243" s="247">
        <f>Debug1!R253-W_Loss_67.5y!R243</f>
        <v>0</v>
      </c>
      <c r="R243" s="247">
        <f>Debug1!S253-W_Loss_67.5y!S243</f>
        <v>0</v>
      </c>
      <c r="S243" s="247">
        <f>Debug1!T253-W_Loss_67.5y!T243</f>
        <v>0</v>
      </c>
      <c r="T243" s="247">
        <f>Debug1!U253-W_Loss_67.5y!U243</f>
        <v>0</v>
      </c>
      <c r="U243" s="247">
        <f>Debug1!V253-W_Loss_67.5y!V243</f>
        <v>0</v>
      </c>
      <c r="V243" s="247">
        <f>Debug1!W253-W_Loss_67.5y!W243</f>
        <v>0</v>
      </c>
      <c r="W243" s="247">
        <f>Debug1!X253-W_Loss_67.5y!X243</f>
        <v>0</v>
      </c>
      <c r="X243" s="247">
        <f>Debug1!Y253-W_Loss_67.5y!Y243</f>
        <v>0</v>
      </c>
      <c r="Y243" s="247">
        <f>Debug1!Z253-W_Loss_67.5y!Z243</f>
        <v>0</v>
      </c>
      <c r="Z243" s="247">
        <f>Debug1!AA253-W_Loss_67.5y!AA243</f>
        <v>0</v>
      </c>
      <c r="AA243" s="247">
        <f>Debug1!AB253-W_Loss_67.5y!AB243</f>
        <v>0</v>
      </c>
      <c r="AB243" s="247">
        <f>Debug1!AC253-W_Loss_67.5y!AC243</f>
        <v>0</v>
      </c>
      <c r="AC243" s="247">
        <f>Debug1!AD253-W_Loss_67.5y!AD243</f>
        <v>0</v>
      </c>
      <c r="AD243" s="247">
        <f>Debug1!AE253-W_Loss_67.5y!AE243</f>
        <v>0</v>
      </c>
      <c r="AE243" s="247">
        <f>Debug1!AF253-W_Loss_67.5y!AF243</f>
        <v>0</v>
      </c>
      <c r="AF243" s="247">
        <f>Debug1!AG253-W_Loss_32.5y!AG243</f>
        <v>0</v>
      </c>
      <c r="AG243" s="247">
        <f>Debug1!AH253-W_Loss_32.5y!AH243</f>
        <v>0</v>
      </c>
      <c r="AH243" s="247">
        <f>Debug1!AI253-W_Loss_32.5y!AI243</f>
        <v>0</v>
      </c>
    </row>
    <row r="244" spans="1:34" x14ac:dyDescent="0.15">
      <c r="A244" s="247">
        <f>Debug1!B254-W_Loss_67.5y!B244</f>
        <v>0</v>
      </c>
      <c r="B244" s="247">
        <f>Debug1!C254-W_Loss_67.5y!C244</f>
        <v>0</v>
      </c>
      <c r="C244" s="247">
        <f>Debug1!D254-W_Loss_67.5y!D244</f>
        <v>0</v>
      </c>
      <c r="D244" s="247">
        <f>Debug1!E254-W_Loss_67.5y!E244</f>
        <v>0</v>
      </c>
      <c r="E244" s="247">
        <f>Debug1!F254-W_Loss_67.5y!F244</f>
        <v>0</v>
      </c>
      <c r="F244" s="247">
        <f>Debug1!G254-W_Loss_67.5y!G244</f>
        <v>0</v>
      </c>
      <c r="G244" s="247">
        <f>Debug1!H254-W_Loss_67.5y!H244</f>
        <v>0</v>
      </c>
      <c r="H244" s="247">
        <f>Debug1!I254-W_Loss_67.5y!I244</f>
        <v>0</v>
      </c>
      <c r="I244" s="247">
        <f>Debug1!J254-W_Loss_67.5y!J244</f>
        <v>0</v>
      </c>
      <c r="J244" s="247">
        <f>Debug1!K254-W_Loss_67.5y!K244</f>
        <v>0</v>
      </c>
      <c r="K244" s="247">
        <f>Debug1!L254-W_Loss_67.5y!L244</f>
        <v>0</v>
      </c>
      <c r="L244" s="247">
        <f>Debug1!M254-W_Loss_67.5y!M244</f>
        <v>0</v>
      </c>
      <c r="M244" s="247">
        <f>Debug1!N254-W_Loss_67.5y!N244</f>
        <v>0</v>
      </c>
      <c r="N244" s="247">
        <f>Debug1!O254-W_Loss_67.5y!O244</f>
        <v>0</v>
      </c>
      <c r="O244" s="247">
        <f>Debug1!P254-W_Loss_67.5y!P244</f>
        <v>0</v>
      </c>
      <c r="P244" s="247">
        <f>Debug1!Q254-W_Loss_67.5y!Q244</f>
        <v>0</v>
      </c>
      <c r="Q244" s="247">
        <f>Debug1!R254-W_Loss_67.5y!R244</f>
        <v>0</v>
      </c>
      <c r="R244" s="247">
        <f>Debug1!S254-W_Loss_67.5y!S244</f>
        <v>0</v>
      </c>
      <c r="S244" s="247">
        <f>Debug1!T254-W_Loss_67.5y!T244</f>
        <v>0</v>
      </c>
      <c r="T244" s="247">
        <f>Debug1!U254-W_Loss_67.5y!U244</f>
        <v>0</v>
      </c>
      <c r="U244" s="247">
        <f>Debug1!V254-W_Loss_67.5y!V244</f>
        <v>0</v>
      </c>
      <c r="V244" s="247">
        <f>Debug1!W254-W_Loss_67.5y!W244</f>
        <v>0</v>
      </c>
      <c r="W244" s="247">
        <f>Debug1!X254-W_Loss_67.5y!X244</f>
        <v>0</v>
      </c>
      <c r="X244" s="247">
        <f>Debug1!Y254-W_Loss_67.5y!Y244</f>
        <v>0</v>
      </c>
      <c r="Y244" s="247">
        <f>Debug1!Z254-W_Loss_67.5y!Z244</f>
        <v>0</v>
      </c>
      <c r="Z244" s="247">
        <f>Debug1!AA254-W_Loss_67.5y!AA244</f>
        <v>0</v>
      </c>
      <c r="AA244" s="247">
        <f>Debug1!AB254-W_Loss_67.5y!AB244</f>
        <v>0</v>
      </c>
      <c r="AB244" s="247">
        <f>Debug1!AC254-W_Loss_67.5y!AC244</f>
        <v>0</v>
      </c>
      <c r="AC244" s="247">
        <f>Debug1!AD254-W_Loss_67.5y!AD244</f>
        <v>0</v>
      </c>
      <c r="AD244" s="247">
        <f>Debug1!AE254-W_Loss_67.5y!AE244</f>
        <v>0</v>
      </c>
      <c r="AE244" s="247">
        <f>Debug1!AF254-W_Loss_67.5y!AF244</f>
        <v>0</v>
      </c>
      <c r="AF244" s="247">
        <f>Debug1!AG254-W_Loss_32.5y!AG244</f>
        <v>0</v>
      </c>
      <c r="AG244" s="247">
        <f>Debug1!AH254-W_Loss_32.5y!AH244</f>
        <v>0</v>
      </c>
      <c r="AH244" s="247">
        <f>Debug1!AI254-W_Loss_32.5y!AI244</f>
        <v>0</v>
      </c>
    </row>
    <row r="245" spans="1:34" x14ac:dyDescent="0.15">
      <c r="A245" s="247">
        <f>Debug1!B255-W_Loss_67.5y!B245</f>
        <v>0</v>
      </c>
      <c r="B245" s="247">
        <f>Debug1!C255-W_Loss_67.5y!C245</f>
        <v>0</v>
      </c>
      <c r="C245" s="247">
        <f>Debug1!D255-W_Loss_67.5y!D245</f>
        <v>0</v>
      </c>
      <c r="D245" s="247">
        <f>Debug1!E255-W_Loss_67.5y!E245</f>
        <v>0</v>
      </c>
      <c r="E245" s="247">
        <f>Debug1!F255-W_Loss_67.5y!F245</f>
        <v>0</v>
      </c>
      <c r="F245" s="247">
        <f>Debug1!G255-W_Loss_67.5y!G245</f>
        <v>0</v>
      </c>
      <c r="G245" s="247">
        <f>Debug1!H255-W_Loss_67.5y!H245</f>
        <v>0</v>
      </c>
      <c r="H245" s="247">
        <f>Debug1!I255-W_Loss_67.5y!I245</f>
        <v>0</v>
      </c>
      <c r="I245" s="247">
        <f>Debug1!J255-W_Loss_67.5y!J245</f>
        <v>0</v>
      </c>
      <c r="J245" s="247">
        <f>Debug1!K255-W_Loss_67.5y!K245</f>
        <v>0</v>
      </c>
      <c r="K245" s="247">
        <f>Debug1!L255-W_Loss_67.5y!L245</f>
        <v>0</v>
      </c>
      <c r="L245" s="247">
        <f>Debug1!M255-W_Loss_67.5y!M245</f>
        <v>0</v>
      </c>
      <c r="M245" s="247">
        <f>Debug1!N255-W_Loss_67.5y!N245</f>
        <v>0</v>
      </c>
      <c r="N245" s="247">
        <f>Debug1!O255-W_Loss_67.5y!O245</f>
        <v>0</v>
      </c>
      <c r="O245" s="247">
        <f>Debug1!P255-W_Loss_67.5y!P245</f>
        <v>0</v>
      </c>
      <c r="P245" s="247">
        <f>Debug1!Q255-W_Loss_67.5y!Q245</f>
        <v>0</v>
      </c>
      <c r="Q245" s="247">
        <f>Debug1!R255-W_Loss_67.5y!R245</f>
        <v>0</v>
      </c>
      <c r="R245" s="247">
        <f>Debug1!S255-W_Loss_67.5y!S245</f>
        <v>0</v>
      </c>
      <c r="S245" s="247">
        <f>Debug1!T255-W_Loss_67.5y!T245</f>
        <v>0</v>
      </c>
      <c r="T245" s="247">
        <f>Debug1!U255-W_Loss_67.5y!U245</f>
        <v>0</v>
      </c>
      <c r="U245" s="247">
        <f>Debug1!V255-W_Loss_67.5y!V245</f>
        <v>0</v>
      </c>
      <c r="V245" s="247">
        <f>Debug1!W255-W_Loss_67.5y!W245</f>
        <v>0</v>
      </c>
      <c r="W245" s="247">
        <f>Debug1!X255-W_Loss_67.5y!X245</f>
        <v>0</v>
      </c>
      <c r="X245" s="247">
        <f>Debug1!Y255-W_Loss_67.5y!Y245</f>
        <v>0</v>
      </c>
      <c r="Y245" s="247">
        <f>Debug1!Z255-W_Loss_67.5y!Z245</f>
        <v>0</v>
      </c>
      <c r="Z245" s="247">
        <f>Debug1!AA255-W_Loss_67.5y!AA245</f>
        <v>0</v>
      </c>
      <c r="AA245" s="247">
        <f>Debug1!AB255-W_Loss_67.5y!AB245</f>
        <v>0</v>
      </c>
      <c r="AB245" s="247">
        <f>Debug1!AC255-W_Loss_67.5y!AC245</f>
        <v>0</v>
      </c>
      <c r="AC245" s="247">
        <f>Debug1!AD255-W_Loss_67.5y!AD245</f>
        <v>0</v>
      </c>
      <c r="AD245" s="247">
        <f>Debug1!AE255-W_Loss_67.5y!AE245</f>
        <v>0</v>
      </c>
      <c r="AE245" s="247">
        <f>Debug1!AF255-W_Loss_67.5y!AF245</f>
        <v>0</v>
      </c>
      <c r="AF245" s="247">
        <f>Debug1!AG255-W_Loss_32.5y!AG245</f>
        <v>0</v>
      </c>
      <c r="AG245" s="247">
        <f>Debug1!AH255-W_Loss_32.5y!AH245</f>
        <v>0</v>
      </c>
      <c r="AH245" s="247">
        <f>Debug1!AI255-W_Loss_32.5y!AI245</f>
        <v>0</v>
      </c>
    </row>
    <row r="246" spans="1:34" x14ac:dyDescent="0.15">
      <c r="A246" s="247">
        <f>Debug1!B256-W_Loss_67.5y!B246</f>
        <v>0</v>
      </c>
      <c r="B246" s="247">
        <f>Debug1!C256-W_Loss_67.5y!C246</f>
        <v>0</v>
      </c>
      <c r="C246" s="247">
        <f>Debug1!D256-W_Loss_67.5y!D246</f>
        <v>0</v>
      </c>
      <c r="D246" s="247">
        <f>Debug1!E256-W_Loss_67.5y!E246</f>
        <v>0</v>
      </c>
      <c r="E246" s="247">
        <f>Debug1!F256-W_Loss_67.5y!F246</f>
        <v>0</v>
      </c>
      <c r="F246" s="247">
        <f>Debug1!G256-W_Loss_67.5y!G246</f>
        <v>0</v>
      </c>
      <c r="G246" s="247">
        <f>Debug1!H256-W_Loss_67.5y!H246</f>
        <v>0</v>
      </c>
      <c r="H246" s="247">
        <f>Debug1!I256-W_Loss_67.5y!I246</f>
        <v>0</v>
      </c>
      <c r="I246" s="247">
        <f>Debug1!J256-W_Loss_67.5y!J246</f>
        <v>0</v>
      </c>
      <c r="J246" s="247">
        <f>Debug1!K256-W_Loss_67.5y!K246</f>
        <v>0</v>
      </c>
      <c r="K246" s="247">
        <f>Debug1!L256-W_Loss_67.5y!L246</f>
        <v>0</v>
      </c>
      <c r="L246" s="247">
        <f>Debug1!M256-W_Loss_67.5y!M246</f>
        <v>0</v>
      </c>
      <c r="M246" s="247">
        <f>Debug1!N256-W_Loss_67.5y!N246</f>
        <v>0</v>
      </c>
      <c r="N246" s="247">
        <f>Debug1!O256-W_Loss_67.5y!O246</f>
        <v>0</v>
      </c>
      <c r="O246" s="247">
        <f>Debug1!P256-W_Loss_67.5y!P246</f>
        <v>0</v>
      </c>
      <c r="P246" s="247">
        <f>Debug1!Q256-W_Loss_67.5y!Q246</f>
        <v>0</v>
      </c>
      <c r="Q246" s="247">
        <f>Debug1!R256-W_Loss_67.5y!R246</f>
        <v>0</v>
      </c>
      <c r="R246" s="247">
        <f>Debug1!S256-W_Loss_67.5y!S246</f>
        <v>0</v>
      </c>
      <c r="S246" s="247">
        <f>Debug1!T256-W_Loss_67.5y!T246</f>
        <v>0</v>
      </c>
      <c r="T246" s="247">
        <f>Debug1!U256-W_Loss_67.5y!U246</f>
        <v>0</v>
      </c>
      <c r="U246" s="247">
        <f>Debug1!V256-W_Loss_67.5y!V246</f>
        <v>0</v>
      </c>
      <c r="V246" s="247">
        <f>Debug1!W256-W_Loss_67.5y!W246</f>
        <v>0</v>
      </c>
      <c r="W246" s="247">
        <f>Debug1!X256-W_Loss_67.5y!X246</f>
        <v>0</v>
      </c>
      <c r="X246" s="247">
        <f>Debug1!Y256-W_Loss_67.5y!Y246</f>
        <v>0</v>
      </c>
      <c r="Y246" s="247">
        <f>Debug1!Z256-W_Loss_67.5y!Z246</f>
        <v>0</v>
      </c>
      <c r="Z246" s="247">
        <f>Debug1!AA256-W_Loss_67.5y!AA246</f>
        <v>0</v>
      </c>
      <c r="AA246" s="247">
        <f>Debug1!AB256-W_Loss_67.5y!AB246</f>
        <v>0</v>
      </c>
      <c r="AB246" s="247">
        <f>Debug1!AC256-W_Loss_67.5y!AC246</f>
        <v>0</v>
      </c>
      <c r="AC246" s="247">
        <f>Debug1!AD256-W_Loss_67.5y!AD246</f>
        <v>0</v>
      </c>
      <c r="AD246" s="247">
        <f>Debug1!AE256-W_Loss_67.5y!AE246</f>
        <v>0</v>
      </c>
      <c r="AE246" s="247">
        <f>Debug1!AF256-W_Loss_67.5y!AF246</f>
        <v>0</v>
      </c>
      <c r="AF246" s="247">
        <f>Debug1!AG256-W_Loss_32.5y!AG246</f>
        <v>0</v>
      </c>
      <c r="AG246" s="247">
        <f>Debug1!AH256-W_Loss_32.5y!AH246</f>
        <v>0</v>
      </c>
      <c r="AH246" s="247">
        <f>Debug1!AI256-W_Loss_32.5y!AI246</f>
        <v>0</v>
      </c>
    </row>
    <row r="247" spans="1:34" x14ac:dyDescent="0.15">
      <c r="A247" s="247">
        <f>Debug1!B257-W_Loss_67.5y!B247</f>
        <v>0</v>
      </c>
      <c r="B247" s="247">
        <f>Debug1!C257-W_Loss_67.5y!C247</f>
        <v>0</v>
      </c>
      <c r="C247" s="247">
        <f>Debug1!D257-W_Loss_67.5y!D247</f>
        <v>0</v>
      </c>
      <c r="D247" s="247">
        <f>Debug1!E257-W_Loss_67.5y!E247</f>
        <v>0</v>
      </c>
      <c r="E247" s="247">
        <f>Debug1!F257-W_Loss_67.5y!F247</f>
        <v>0</v>
      </c>
      <c r="F247" s="247">
        <f>Debug1!G257-W_Loss_67.5y!G247</f>
        <v>0</v>
      </c>
      <c r="G247" s="247">
        <f>Debug1!H257-W_Loss_67.5y!H247</f>
        <v>0</v>
      </c>
      <c r="H247" s="247">
        <f>Debug1!I257-W_Loss_67.5y!I247</f>
        <v>0</v>
      </c>
      <c r="I247" s="247">
        <f>Debug1!J257-W_Loss_67.5y!J247</f>
        <v>0</v>
      </c>
      <c r="J247" s="247">
        <f>Debug1!K257-W_Loss_67.5y!K247</f>
        <v>0</v>
      </c>
      <c r="K247" s="247">
        <f>Debug1!L257-W_Loss_67.5y!L247</f>
        <v>0</v>
      </c>
      <c r="L247" s="247">
        <f>Debug1!M257-W_Loss_67.5y!M247</f>
        <v>0</v>
      </c>
      <c r="M247" s="247">
        <f>Debug1!N257-W_Loss_67.5y!N247</f>
        <v>0</v>
      </c>
      <c r="N247" s="247">
        <f>Debug1!O257-W_Loss_67.5y!O247</f>
        <v>0</v>
      </c>
      <c r="O247" s="247">
        <f>Debug1!P257-W_Loss_67.5y!P247</f>
        <v>0</v>
      </c>
      <c r="P247" s="247">
        <f>Debug1!Q257-W_Loss_67.5y!Q247</f>
        <v>0</v>
      </c>
      <c r="Q247" s="247">
        <f>Debug1!R257-W_Loss_67.5y!R247</f>
        <v>0</v>
      </c>
      <c r="R247" s="247">
        <f>Debug1!S257-W_Loss_67.5y!S247</f>
        <v>0</v>
      </c>
      <c r="S247" s="247">
        <f>Debug1!T257-W_Loss_67.5y!T247</f>
        <v>0</v>
      </c>
      <c r="T247" s="247">
        <f>Debug1!U257-W_Loss_67.5y!U247</f>
        <v>0</v>
      </c>
      <c r="U247" s="247">
        <f>Debug1!V257-W_Loss_67.5y!V247</f>
        <v>0</v>
      </c>
      <c r="V247" s="247">
        <f>Debug1!W257-W_Loss_67.5y!W247</f>
        <v>0</v>
      </c>
      <c r="W247" s="247">
        <f>Debug1!X257-W_Loss_67.5y!X247</f>
        <v>0</v>
      </c>
      <c r="X247" s="247">
        <f>Debug1!Y257-W_Loss_67.5y!Y247</f>
        <v>0</v>
      </c>
      <c r="Y247" s="247">
        <f>Debug1!Z257-W_Loss_67.5y!Z247</f>
        <v>0</v>
      </c>
      <c r="Z247" s="247">
        <f>Debug1!AA257-W_Loss_67.5y!AA247</f>
        <v>0</v>
      </c>
      <c r="AA247" s="247">
        <f>Debug1!AB257-W_Loss_67.5y!AB247</f>
        <v>0</v>
      </c>
      <c r="AB247" s="247">
        <f>Debug1!AC257-W_Loss_67.5y!AC247</f>
        <v>0</v>
      </c>
      <c r="AC247" s="247">
        <f>Debug1!AD257-W_Loss_67.5y!AD247</f>
        <v>0</v>
      </c>
      <c r="AD247" s="247">
        <f>Debug1!AE257-W_Loss_67.5y!AE247</f>
        <v>0</v>
      </c>
      <c r="AE247" s="247">
        <f>Debug1!AF257-W_Loss_67.5y!AF247</f>
        <v>0</v>
      </c>
      <c r="AF247" s="247">
        <f>Debug1!AG257-W_Loss_32.5y!AG247</f>
        <v>0</v>
      </c>
      <c r="AG247" s="247">
        <f>Debug1!AH257-W_Loss_32.5y!AH247</f>
        <v>0</v>
      </c>
      <c r="AH247" s="247">
        <f>Debug1!AI257-W_Loss_32.5y!AI247</f>
        <v>0</v>
      </c>
    </row>
    <row r="248" spans="1:34" x14ac:dyDescent="0.15">
      <c r="A248" s="247">
        <f>Debug1!B258-W_Loss_67.5y!B248</f>
        <v>0</v>
      </c>
      <c r="B248" s="247">
        <f>Debug1!C258-W_Loss_67.5y!C248</f>
        <v>0</v>
      </c>
      <c r="C248" s="247">
        <f>Debug1!D258-W_Loss_67.5y!D248</f>
        <v>0</v>
      </c>
      <c r="D248" s="247">
        <f>Debug1!E258-W_Loss_67.5y!E248</f>
        <v>0</v>
      </c>
      <c r="E248" s="247">
        <f>Debug1!F258-W_Loss_67.5y!F248</f>
        <v>0</v>
      </c>
      <c r="F248" s="247">
        <f>Debug1!G258-W_Loss_67.5y!G248</f>
        <v>0</v>
      </c>
      <c r="G248" s="247">
        <f>Debug1!H258-W_Loss_67.5y!H248</f>
        <v>0</v>
      </c>
      <c r="H248" s="247">
        <f>Debug1!I258-W_Loss_67.5y!I248</f>
        <v>0</v>
      </c>
      <c r="I248" s="247">
        <f>Debug1!J258-W_Loss_67.5y!J248</f>
        <v>0</v>
      </c>
      <c r="J248" s="247">
        <f>Debug1!K258-W_Loss_67.5y!K248</f>
        <v>0</v>
      </c>
      <c r="K248" s="247">
        <f>Debug1!L258-W_Loss_67.5y!L248</f>
        <v>0</v>
      </c>
      <c r="L248" s="247">
        <f>Debug1!M258-W_Loss_67.5y!M248</f>
        <v>0</v>
      </c>
      <c r="M248" s="247">
        <f>Debug1!N258-W_Loss_67.5y!N248</f>
        <v>0</v>
      </c>
      <c r="N248" s="247">
        <f>Debug1!O258-W_Loss_67.5y!O248</f>
        <v>0</v>
      </c>
      <c r="O248" s="247">
        <f>Debug1!P258-W_Loss_67.5y!P248</f>
        <v>0</v>
      </c>
      <c r="P248" s="247">
        <f>Debug1!Q258-W_Loss_67.5y!Q248</f>
        <v>0</v>
      </c>
      <c r="Q248" s="247">
        <f>Debug1!R258-W_Loss_67.5y!R248</f>
        <v>0</v>
      </c>
      <c r="R248" s="247">
        <f>Debug1!S258-W_Loss_67.5y!S248</f>
        <v>0</v>
      </c>
      <c r="S248" s="247">
        <f>Debug1!T258-W_Loss_67.5y!T248</f>
        <v>0</v>
      </c>
      <c r="T248" s="247">
        <f>Debug1!U258-W_Loss_67.5y!U248</f>
        <v>0</v>
      </c>
      <c r="U248" s="247">
        <f>Debug1!V258-W_Loss_67.5y!V248</f>
        <v>0</v>
      </c>
      <c r="V248" s="247">
        <f>Debug1!W258-W_Loss_67.5y!W248</f>
        <v>0</v>
      </c>
      <c r="W248" s="247">
        <f>Debug1!X258-W_Loss_67.5y!X248</f>
        <v>0</v>
      </c>
      <c r="X248" s="247">
        <f>Debug1!Y258-W_Loss_67.5y!Y248</f>
        <v>0</v>
      </c>
      <c r="Y248" s="247">
        <f>Debug1!Z258-W_Loss_67.5y!Z248</f>
        <v>0</v>
      </c>
      <c r="Z248" s="247">
        <f>Debug1!AA258-W_Loss_67.5y!AA248</f>
        <v>0</v>
      </c>
      <c r="AA248" s="247">
        <f>Debug1!AB258-W_Loss_67.5y!AB248</f>
        <v>0</v>
      </c>
      <c r="AB248" s="247">
        <f>Debug1!AC258-W_Loss_67.5y!AC248</f>
        <v>0</v>
      </c>
      <c r="AC248" s="247">
        <f>Debug1!AD258-W_Loss_67.5y!AD248</f>
        <v>0</v>
      </c>
      <c r="AD248" s="247">
        <f>Debug1!AE258-W_Loss_67.5y!AE248</f>
        <v>0</v>
      </c>
      <c r="AE248" s="247">
        <f>Debug1!AF258-W_Loss_67.5y!AF248</f>
        <v>0</v>
      </c>
      <c r="AF248" s="247">
        <f>Debug1!AG258-W_Loss_32.5y!AG248</f>
        <v>0</v>
      </c>
      <c r="AG248" s="247">
        <f>Debug1!AH258-W_Loss_32.5y!AH248</f>
        <v>0</v>
      </c>
      <c r="AH248" s="247">
        <f>Debug1!AI258-W_Loss_32.5y!AI248</f>
        <v>0</v>
      </c>
    </row>
    <row r="249" spans="1:34" x14ac:dyDescent="0.15">
      <c r="A249" s="247">
        <f>Debug1!B259-W_Loss_67.5y!B249</f>
        <v>0</v>
      </c>
      <c r="B249" s="247">
        <f>Debug1!C259-W_Loss_67.5y!C249</f>
        <v>0</v>
      </c>
      <c r="C249" s="247">
        <f>Debug1!D259-W_Loss_67.5y!D249</f>
        <v>0</v>
      </c>
      <c r="D249" s="247">
        <f>Debug1!E259-W_Loss_67.5y!E249</f>
        <v>0</v>
      </c>
      <c r="E249" s="247">
        <f>Debug1!F259-W_Loss_67.5y!F249</f>
        <v>0</v>
      </c>
      <c r="F249" s="247">
        <f>Debug1!G259-W_Loss_67.5y!G249</f>
        <v>0</v>
      </c>
      <c r="G249" s="247">
        <f>Debug1!H259-W_Loss_67.5y!H249</f>
        <v>0</v>
      </c>
      <c r="H249" s="247">
        <f>Debug1!I259-W_Loss_67.5y!I249</f>
        <v>0</v>
      </c>
      <c r="I249" s="247">
        <f>Debug1!J259-W_Loss_67.5y!J249</f>
        <v>0</v>
      </c>
      <c r="J249" s="247">
        <f>Debug1!K259-W_Loss_67.5y!K249</f>
        <v>0</v>
      </c>
      <c r="K249" s="247">
        <f>Debug1!L259-W_Loss_67.5y!L249</f>
        <v>0</v>
      </c>
      <c r="L249" s="247">
        <f>Debug1!M259-W_Loss_67.5y!M249</f>
        <v>0</v>
      </c>
      <c r="M249" s="247">
        <f>Debug1!N259-W_Loss_67.5y!N249</f>
        <v>0</v>
      </c>
      <c r="N249" s="247">
        <f>Debug1!O259-W_Loss_67.5y!O249</f>
        <v>0</v>
      </c>
      <c r="O249" s="247">
        <f>Debug1!P259-W_Loss_67.5y!P249</f>
        <v>0</v>
      </c>
      <c r="P249" s="247">
        <f>Debug1!Q259-W_Loss_67.5y!Q249</f>
        <v>0</v>
      </c>
      <c r="Q249" s="247">
        <f>Debug1!R259-W_Loss_67.5y!R249</f>
        <v>0</v>
      </c>
      <c r="R249" s="247">
        <f>Debug1!S259-W_Loss_67.5y!S249</f>
        <v>0</v>
      </c>
      <c r="S249" s="247">
        <f>Debug1!T259-W_Loss_67.5y!T249</f>
        <v>0</v>
      </c>
      <c r="T249" s="247">
        <f>Debug1!U259-W_Loss_67.5y!U249</f>
        <v>0</v>
      </c>
      <c r="U249" s="247">
        <f>Debug1!V259-W_Loss_67.5y!V249</f>
        <v>0</v>
      </c>
      <c r="V249" s="247">
        <f>Debug1!W259-W_Loss_67.5y!W249</f>
        <v>0</v>
      </c>
      <c r="W249" s="247">
        <f>Debug1!X259-W_Loss_67.5y!X249</f>
        <v>0</v>
      </c>
      <c r="X249" s="247">
        <f>Debug1!Y259-W_Loss_67.5y!Y249</f>
        <v>0</v>
      </c>
      <c r="Y249" s="247">
        <f>Debug1!Z259-W_Loss_67.5y!Z249</f>
        <v>0</v>
      </c>
      <c r="Z249" s="247">
        <f>Debug1!AA259-W_Loss_67.5y!AA249</f>
        <v>0</v>
      </c>
      <c r="AA249" s="247">
        <f>Debug1!AB259-W_Loss_67.5y!AB249</f>
        <v>0</v>
      </c>
      <c r="AB249" s="247">
        <f>Debug1!AC259-W_Loss_67.5y!AC249</f>
        <v>0</v>
      </c>
      <c r="AC249" s="247">
        <f>Debug1!AD259-W_Loss_67.5y!AD249</f>
        <v>0</v>
      </c>
      <c r="AD249" s="247">
        <f>Debug1!AE259-W_Loss_67.5y!AE249</f>
        <v>0</v>
      </c>
      <c r="AE249" s="247">
        <f>Debug1!AF259-W_Loss_67.5y!AF249</f>
        <v>0</v>
      </c>
      <c r="AF249" s="247">
        <f>Debug1!AG259-W_Loss_32.5y!AG249</f>
        <v>0</v>
      </c>
      <c r="AG249" s="247">
        <f>Debug1!AH259-W_Loss_32.5y!AH249</f>
        <v>0</v>
      </c>
      <c r="AH249" s="247">
        <f>Debug1!AI259-W_Loss_32.5y!AI249</f>
        <v>0</v>
      </c>
    </row>
    <row r="250" spans="1:34" x14ac:dyDescent="0.15">
      <c r="A250" s="247">
        <f>Debug1!B260-W_Loss_67.5y!B250</f>
        <v>0</v>
      </c>
      <c r="B250" s="247">
        <f>Debug1!C260-W_Loss_67.5y!C250</f>
        <v>0</v>
      </c>
      <c r="C250" s="247">
        <f>Debug1!D260-W_Loss_67.5y!D250</f>
        <v>0</v>
      </c>
      <c r="D250" s="247">
        <f>Debug1!E260-W_Loss_67.5y!E250</f>
        <v>0</v>
      </c>
      <c r="E250" s="247">
        <f>Debug1!F260-W_Loss_67.5y!F250</f>
        <v>0</v>
      </c>
      <c r="F250" s="247">
        <f>Debug1!G260-W_Loss_67.5y!G250</f>
        <v>0</v>
      </c>
      <c r="G250" s="247">
        <f>Debug1!H260-W_Loss_67.5y!H250</f>
        <v>0</v>
      </c>
      <c r="H250" s="247">
        <f>Debug1!I260-W_Loss_67.5y!I250</f>
        <v>0</v>
      </c>
      <c r="I250" s="247">
        <f>Debug1!J260-W_Loss_67.5y!J250</f>
        <v>0</v>
      </c>
      <c r="J250" s="247">
        <f>Debug1!K260-W_Loss_67.5y!K250</f>
        <v>0</v>
      </c>
      <c r="K250" s="247">
        <f>Debug1!L260-W_Loss_67.5y!L250</f>
        <v>0</v>
      </c>
      <c r="L250" s="247">
        <f>Debug1!M260-W_Loss_67.5y!M250</f>
        <v>0</v>
      </c>
      <c r="M250" s="247">
        <f>Debug1!N260-W_Loss_67.5y!N250</f>
        <v>0</v>
      </c>
      <c r="N250" s="247">
        <f>Debug1!O260-W_Loss_67.5y!O250</f>
        <v>0</v>
      </c>
      <c r="O250" s="247">
        <f>Debug1!P260-W_Loss_67.5y!P250</f>
        <v>0</v>
      </c>
      <c r="P250" s="247">
        <f>Debug1!Q260-W_Loss_67.5y!Q250</f>
        <v>0</v>
      </c>
      <c r="Q250" s="247">
        <f>Debug1!R260-W_Loss_67.5y!R250</f>
        <v>0</v>
      </c>
      <c r="R250" s="247">
        <f>Debug1!S260-W_Loss_67.5y!S250</f>
        <v>0</v>
      </c>
      <c r="S250" s="247">
        <f>Debug1!T260-W_Loss_67.5y!T250</f>
        <v>0</v>
      </c>
      <c r="T250" s="247">
        <f>Debug1!U260-W_Loss_67.5y!U250</f>
        <v>0</v>
      </c>
      <c r="U250" s="247">
        <f>Debug1!V260-W_Loss_67.5y!V250</f>
        <v>0</v>
      </c>
      <c r="V250" s="247">
        <f>Debug1!W260-W_Loss_67.5y!W250</f>
        <v>0</v>
      </c>
      <c r="W250" s="247">
        <f>Debug1!X260-W_Loss_67.5y!X250</f>
        <v>0</v>
      </c>
      <c r="X250" s="247">
        <f>Debug1!Y260-W_Loss_67.5y!Y250</f>
        <v>0</v>
      </c>
      <c r="Y250" s="247">
        <f>Debug1!Z260-W_Loss_67.5y!Z250</f>
        <v>0</v>
      </c>
      <c r="Z250" s="247">
        <f>Debug1!AA260-W_Loss_67.5y!AA250</f>
        <v>0</v>
      </c>
      <c r="AA250" s="247">
        <f>Debug1!AB260-W_Loss_67.5y!AB250</f>
        <v>0</v>
      </c>
      <c r="AB250" s="247">
        <f>Debug1!AC260-W_Loss_67.5y!AC250</f>
        <v>0</v>
      </c>
      <c r="AC250" s="247">
        <f>Debug1!AD260-W_Loss_67.5y!AD250</f>
        <v>0</v>
      </c>
      <c r="AD250" s="247">
        <f>Debug1!AE260-W_Loss_67.5y!AE250</f>
        <v>0</v>
      </c>
      <c r="AE250" s="247">
        <f>Debug1!AF260-W_Loss_67.5y!AF250</f>
        <v>0</v>
      </c>
      <c r="AF250" s="247">
        <f>Debug1!AG260-W_Loss_32.5y!AG250</f>
        <v>0</v>
      </c>
      <c r="AG250" s="247">
        <f>Debug1!AH260-W_Loss_32.5y!AH250</f>
        <v>0</v>
      </c>
      <c r="AH250" s="247">
        <f>Debug1!AI260-W_Loss_32.5y!AI250</f>
        <v>0</v>
      </c>
    </row>
    <row r="251" spans="1:34" x14ac:dyDescent="0.15">
      <c r="A251" s="247">
        <f>Debug1!B261-W_Loss_67.5y!B251</f>
        <v>0</v>
      </c>
      <c r="B251" s="247">
        <f>Debug1!C261-W_Loss_67.5y!C251</f>
        <v>0</v>
      </c>
      <c r="C251" s="247">
        <f>Debug1!D261-W_Loss_67.5y!D251</f>
        <v>0</v>
      </c>
      <c r="D251" s="247">
        <f>Debug1!E261-W_Loss_67.5y!E251</f>
        <v>0</v>
      </c>
      <c r="E251" s="247">
        <f>Debug1!F261-W_Loss_67.5y!F251</f>
        <v>0</v>
      </c>
      <c r="F251" s="247">
        <f>Debug1!G261-W_Loss_67.5y!G251</f>
        <v>0</v>
      </c>
      <c r="G251" s="247">
        <f>Debug1!H261-W_Loss_67.5y!H251</f>
        <v>0</v>
      </c>
      <c r="H251" s="247">
        <f>Debug1!I261-W_Loss_67.5y!I251</f>
        <v>0</v>
      </c>
      <c r="I251" s="247">
        <f>Debug1!J261-W_Loss_67.5y!J251</f>
        <v>0</v>
      </c>
      <c r="J251" s="247">
        <f>Debug1!K261-W_Loss_67.5y!K251</f>
        <v>0</v>
      </c>
      <c r="K251" s="247">
        <f>Debug1!L261-W_Loss_67.5y!L251</f>
        <v>0</v>
      </c>
      <c r="L251" s="247">
        <f>Debug1!M261-W_Loss_67.5y!M251</f>
        <v>0</v>
      </c>
      <c r="M251" s="247">
        <f>Debug1!N261-W_Loss_67.5y!N251</f>
        <v>0</v>
      </c>
      <c r="N251" s="247">
        <f>Debug1!O261-W_Loss_67.5y!O251</f>
        <v>0</v>
      </c>
      <c r="O251" s="247">
        <f>Debug1!P261-W_Loss_67.5y!P251</f>
        <v>0</v>
      </c>
      <c r="P251" s="247">
        <f>Debug1!Q261-W_Loss_67.5y!Q251</f>
        <v>0</v>
      </c>
      <c r="Q251" s="247">
        <f>Debug1!R261-W_Loss_67.5y!R251</f>
        <v>0</v>
      </c>
      <c r="R251" s="247">
        <f>Debug1!S261-W_Loss_67.5y!S251</f>
        <v>0</v>
      </c>
      <c r="S251" s="247">
        <f>Debug1!T261-W_Loss_67.5y!T251</f>
        <v>0</v>
      </c>
      <c r="T251" s="247">
        <f>Debug1!U261-W_Loss_67.5y!U251</f>
        <v>0</v>
      </c>
      <c r="U251" s="247">
        <f>Debug1!V261-W_Loss_67.5y!V251</f>
        <v>0</v>
      </c>
      <c r="V251" s="247">
        <f>Debug1!W261-W_Loss_67.5y!W251</f>
        <v>0</v>
      </c>
      <c r="W251" s="247">
        <f>Debug1!X261-W_Loss_67.5y!X251</f>
        <v>0</v>
      </c>
      <c r="X251" s="247">
        <f>Debug1!Y261-W_Loss_67.5y!Y251</f>
        <v>0</v>
      </c>
      <c r="Y251" s="247">
        <f>Debug1!Z261-W_Loss_67.5y!Z251</f>
        <v>0</v>
      </c>
      <c r="Z251" s="247">
        <f>Debug1!AA261-W_Loss_67.5y!AA251</f>
        <v>0</v>
      </c>
      <c r="AA251" s="247">
        <f>Debug1!AB261-W_Loss_67.5y!AB251</f>
        <v>0</v>
      </c>
      <c r="AB251" s="247">
        <f>Debug1!AC261-W_Loss_67.5y!AC251</f>
        <v>0</v>
      </c>
      <c r="AC251" s="247">
        <f>Debug1!AD261-W_Loss_67.5y!AD251</f>
        <v>0</v>
      </c>
      <c r="AD251" s="247">
        <f>Debug1!AE261-W_Loss_67.5y!AE251</f>
        <v>0</v>
      </c>
      <c r="AE251" s="247">
        <f>Debug1!AF261-W_Loss_67.5y!AF251</f>
        <v>0</v>
      </c>
      <c r="AF251" s="247">
        <f>Debug1!AG261-W_Loss_32.5y!AG251</f>
        <v>0</v>
      </c>
      <c r="AG251" s="247">
        <f>Debug1!AH261-W_Loss_32.5y!AH251</f>
        <v>0</v>
      </c>
      <c r="AH251" s="247">
        <f>Debug1!AI261-W_Loss_32.5y!AI251</f>
        <v>0</v>
      </c>
    </row>
    <row r="252" spans="1:34" x14ac:dyDescent="0.15">
      <c r="A252" s="247">
        <f>Debug1!B262-W_Loss_67.5y!B252</f>
        <v>0</v>
      </c>
      <c r="B252" s="247">
        <f>Debug1!C262-W_Loss_67.5y!C252</f>
        <v>0</v>
      </c>
      <c r="C252" s="247">
        <f>Debug1!D262-W_Loss_67.5y!D252</f>
        <v>0</v>
      </c>
      <c r="D252" s="247">
        <f>Debug1!E262-W_Loss_67.5y!E252</f>
        <v>0</v>
      </c>
      <c r="E252" s="247">
        <f>Debug1!F262-W_Loss_67.5y!F252</f>
        <v>0</v>
      </c>
      <c r="F252" s="247">
        <f>Debug1!G262-W_Loss_67.5y!G252</f>
        <v>0</v>
      </c>
      <c r="G252" s="247">
        <f>Debug1!H262-W_Loss_67.5y!H252</f>
        <v>0</v>
      </c>
      <c r="H252" s="247">
        <f>Debug1!I262-W_Loss_67.5y!I252</f>
        <v>0</v>
      </c>
      <c r="I252" s="247">
        <f>Debug1!J262-W_Loss_67.5y!J252</f>
        <v>0</v>
      </c>
      <c r="J252" s="247">
        <f>Debug1!K262-W_Loss_67.5y!K252</f>
        <v>0</v>
      </c>
      <c r="K252" s="247">
        <f>Debug1!L262-W_Loss_67.5y!L252</f>
        <v>0</v>
      </c>
      <c r="L252" s="247">
        <f>Debug1!M262-W_Loss_67.5y!M252</f>
        <v>0</v>
      </c>
      <c r="M252" s="247">
        <f>Debug1!N262-W_Loss_67.5y!N252</f>
        <v>0</v>
      </c>
      <c r="N252" s="247">
        <f>Debug1!O262-W_Loss_67.5y!O252</f>
        <v>0</v>
      </c>
      <c r="O252" s="247">
        <f>Debug1!P262-W_Loss_67.5y!P252</f>
        <v>0</v>
      </c>
      <c r="P252" s="247">
        <f>Debug1!Q262-W_Loss_67.5y!Q252</f>
        <v>0</v>
      </c>
      <c r="Q252" s="247">
        <f>Debug1!R262-W_Loss_67.5y!R252</f>
        <v>0</v>
      </c>
      <c r="R252" s="247">
        <f>Debug1!S262-W_Loss_67.5y!S252</f>
        <v>0</v>
      </c>
      <c r="S252" s="247">
        <f>Debug1!T262-W_Loss_67.5y!T252</f>
        <v>0</v>
      </c>
      <c r="T252" s="247">
        <f>Debug1!U262-W_Loss_67.5y!U252</f>
        <v>0</v>
      </c>
      <c r="U252" s="247">
        <f>Debug1!V262-W_Loss_67.5y!V252</f>
        <v>0</v>
      </c>
      <c r="V252" s="247">
        <f>Debug1!W262-W_Loss_67.5y!W252</f>
        <v>0</v>
      </c>
      <c r="W252" s="247">
        <f>Debug1!X262-W_Loss_67.5y!X252</f>
        <v>0</v>
      </c>
      <c r="X252" s="247">
        <f>Debug1!Y262-W_Loss_67.5y!Y252</f>
        <v>0</v>
      </c>
      <c r="Y252" s="247">
        <f>Debug1!Z262-W_Loss_67.5y!Z252</f>
        <v>0</v>
      </c>
      <c r="Z252" s="247">
        <f>Debug1!AA262-W_Loss_67.5y!AA252</f>
        <v>0</v>
      </c>
      <c r="AA252" s="247">
        <f>Debug1!AB262-W_Loss_67.5y!AB252</f>
        <v>0</v>
      </c>
      <c r="AB252" s="247">
        <f>Debug1!AC262-W_Loss_67.5y!AC252</f>
        <v>0</v>
      </c>
      <c r="AC252" s="247">
        <f>Debug1!AD262-W_Loss_67.5y!AD252</f>
        <v>0</v>
      </c>
      <c r="AD252" s="247">
        <f>Debug1!AE262-W_Loss_67.5y!AE252</f>
        <v>0</v>
      </c>
      <c r="AE252" s="247">
        <f>Debug1!AF262-W_Loss_67.5y!AF252</f>
        <v>0</v>
      </c>
      <c r="AF252" s="247">
        <f>Debug1!AG262-W_Loss_32.5y!AG252</f>
        <v>0</v>
      </c>
      <c r="AG252" s="247">
        <f>Debug1!AH262-W_Loss_32.5y!AH252</f>
        <v>0</v>
      </c>
      <c r="AH252" s="247">
        <f>Debug1!AI262-W_Loss_32.5y!AI252</f>
        <v>0</v>
      </c>
    </row>
    <row r="253" spans="1:34" x14ac:dyDescent="0.15">
      <c r="A253" s="247">
        <f>Debug1!B263-W_Loss_67.5y!B253</f>
        <v>0</v>
      </c>
      <c r="B253" s="247">
        <f>Debug1!C263-W_Loss_67.5y!C253</f>
        <v>0</v>
      </c>
      <c r="C253" s="247">
        <f>Debug1!D263-W_Loss_67.5y!D253</f>
        <v>0</v>
      </c>
      <c r="D253" s="247">
        <f>Debug1!E263-W_Loss_67.5y!E253</f>
        <v>0</v>
      </c>
      <c r="E253" s="247">
        <f>Debug1!F263-W_Loss_67.5y!F253</f>
        <v>0</v>
      </c>
      <c r="F253" s="247">
        <f>Debug1!G263-W_Loss_67.5y!G253</f>
        <v>0</v>
      </c>
      <c r="G253" s="247">
        <f>Debug1!H263-W_Loss_67.5y!H253</f>
        <v>0</v>
      </c>
      <c r="H253" s="247">
        <f>Debug1!I263-W_Loss_67.5y!I253</f>
        <v>0</v>
      </c>
      <c r="I253" s="247">
        <f>Debug1!J263-W_Loss_67.5y!J253</f>
        <v>0</v>
      </c>
      <c r="J253" s="247">
        <f>Debug1!K263-W_Loss_67.5y!K253</f>
        <v>0</v>
      </c>
      <c r="K253" s="247">
        <f>Debug1!L263-W_Loss_67.5y!L253</f>
        <v>0</v>
      </c>
      <c r="L253" s="247">
        <f>Debug1!M263-W_Loss_67.5y!M253</f>
        <v>0</v>
      </c>
      <c r="M253" s="247">
        <f>Debug1!N263-W_Loss_67.5y!N253</f>
        <v>0</v>
      </c>
      <c r="N253" s="247">
        <f>Debug1!O263-W_Loss_67.5y!O253</f>
        <v>0</v>
      </c>
      <c r="O253" s="247">
        <f>Debug1!P263-W_Loss_67.5y!P253</f>
        <v>0</v>
      </c>
      <c r="P253" s="247">
        <f>Debug1!Q263-W_Loss_67.5y!Q253</f>
        <v>0</v>
      </c>
      <c r="Q253" s="247">
        <f>Debug1!R263-W_Loss_67.5y!R253</f>
        <v>0</v>
      </c>
      <c r="R253" s="247">
        <f>Debug1!S263-W_Loss_67.5y!S253</f>
        <v>0</v>
      </c>
      <c r="S253" s="247">
        <f>Debug1!T263-W_Loss_67.5y!T253</f>
        <v>0</v>
      </c>
      <c r="T253" s="247">
        <f>Debug1!U263-W_Loss_67.5y!U253</f>
        <v>0</v>
      </c>
      <c r="U253" s="247">
        <f>Debug1!V263-W_Loss_67.5y!V253</f>
        <v>0</v>
      </c>
      <c r="V253" s="247">
        <f>Debug1!W263-W_Loss_67.5y!W253</f>
        <v>0</v>
      </c>
      <c r="W253" s="247">
        <f>Debug1!X263-W_Loss_67.5y!X253</f>
        <v>0</v>
      </c>
      <c r="X253" s="247">
        <f>Debug1!Y263-W_Loss_67.5y!Y253</f>
        <v>0</v>
      </c>
      <c r="Y253" s="247">
        <f>Debug1!Z263-W_Loss_67.5y!Z253</f>
        <v>0</v>
      </c>
      <c r="Z253" s="247">
        <f>Debug1!AA263-W_Loss_67.5y!AA253</f>
        <v>0</v>
      </c>
      <c r="AA253" s="247">
        <f>Debug1!AB263-W_Loss_67.5y!AB253</f>
        <v>0</v>
      </c>
      <c r="AB253" s="247">
        <f>Debug1!AC263-W_Loss_67.5y!AC253</f>
        <v>0</v>
      </c>
      <c r="AC253" s="247">
        <f>Debug1!AD263-W_Loss_67.5y!AD253</f>
        <v>0</v>
      </c>
      <c r="AD253" s="247">
        <f>Debug1!AE263-W_Loss_67.5y!AE253</f>
        <v>0</v>
      </c>
      <c r="AE253" s="247">
        <f>Debug1!AF263-W_Loss_67.5y!AF253</f>
        <v>0</v>
      </c>
      <c r="AF253" s="247">
        <f>Debug1!AG263-W_Loss_32.5y!AG253</f>
        <v>0</v>
      </c>
      <c r="AG253" s="247">
        <f>Debug1!AH263-W_Loss_32.5y!AH253</f>
        <v>0</v>
      </c>
      <c r="AH253" s="247">
        <f>Debug1!AI263-W_Loss_32.5y!AI253</f>
        <v>0</v>
      </c>
    </row>
    <row r="254" spans="1:34" x14ac:dyDescent="0.15">
      <c r="A254" s="247">
        <f>Debug1!B264-W_Loss_67.5y!B254</f>
        <v>0</v>
      </c>
      <c r="B254" s="247">
        <f>Debug1!C264-W_Loss_67.5y!C254</f>
        <v>0</v>
      </c>
      <c r="C254" s="247">
        <f>Debug1!D264-W_Loss_67.5y!D254</f>
        <v>0</v>
      </c>
      <c r="D254" s="247">
        <f>Debug1!E264-W_Loss_67.5y!E254</f>
        <v>0</v>
      </c>
      <c r="E254" s="247">
        <f>Debug1!F264-W_Loss_67.5y!F254</f>
        <v>0</v>
      </c>
      <c r="F254" s="247">
        <f>Debug1!G264-W_Loss_67.5y!G254</f>
        <v>0</v>
      </c>
      <c r="G254" s="247">
        <f>Debug1!H264-W_Loss_67.5y!H254</f>
        <v>0</v>
      </c>
      <c r="H254" s="247">
        <f>Debug1!I264-W_Loss_67.5y!I254</f>
        <v>0</v>
      </c>
      <c r="I254" s="247">
        <f>Debug1!J264-W_Loss_67.5y!J254</f>
        <v>0</v>
      </c>
      <c r="J254" s="247">
        <f>Debug1!K264-W_Loss_67.5y!K254</f>
        <v>0</v>
      </c>
      <c r="K254" s="247">
        <f>Debug1!L264-W_Loss_67.5y!L254</f>
        <v>0</v>
      </c>
      <c r="L254" s="247">
        <f>Debug1!M264-W_Loss_67.5y!M254</f>
        <v>0</v>
      </c>
      <c r="M254" s="247">
        <f>Debug1!N264-W_Loss_67.5y!N254</f>
        <v>0</v>
      </c>
      <c r="N254" s="247">
        <f>Debug1!O264-W_Loss_67.5y!O254</f>
        <v>0</v>
      </c>
      <c r="O254" s="247">
        <f>Debug1!P264-W_Loss_67.5y!P254</f>
        <v>0</v>
      </c>
      <c r="P254" s="247">
        <f>Debug1!Q264-W_Loss_67.5y!Q254</f>
        <v>0</v>
      </c>
      <c r="Q254" s="247">
        <f>Debug1!R264-W_Loss_67.5y!R254</f>
        <v>0</v>
      </c>
      <c r="R254" s="247">
        <f>Debug1!S264-W_Loss_67.5y!S254</f>
        <v>0</v>
      </c>
      <c r="S254" s="247">
        <f>Debug1!T264-W_Loss_67.5y!T254</f>
        <v>0</v>
      </c>
      <c r="T254" s="247">
        <f>Debug1!U264-W_Loss_67.5y!U254</f>
        <v>0</v>
      </c>
      <c r="U254" s="247">
        <f>Debug1!V264-W_Loss_67.5y!V254</f>
        <v>0</v>
      </c>
      <c r="V254" s="247">
        <f>Debug1!W264-W_Loss_67.5y!W254</f>
        <v>0</v>
      </c>
      <c r="W254" s="247">
        <f>Debug1!X264-W_Loss_67.5y!X254</f>
        <v>0</v>
      </c>
      <c r="X254" s="247">
        <f>Debug1!Y264-W_Loss_67.5y!Y254</f>
        <v>0</v>
      </c>
      <c r="Y254" s="247">
        <f>Debug1!Z264-W_Loss_67.5y!Z254</f>
        <v>0</v>
      </c>
      <c r="Z254" s="247">
        <f>Debug1!AA264-W_Loss_67.5y!AA254</f>
        <v>0</v>
      </c>
      <c r="AA254" s="247">
        <f>Debug1!AB264-W_Loss_67.5y!AB254</f>
        <v>0</v>
      </c>
      <c r="AB254" s="247">
        <f>Debug1!AC264-W_Loss_67.5y!AC254</f>
        <v>0</v>
      </c>
      <c r="AC254" s="247">
        <f>Debug1!AD264-W_Loss_67.5y!AD254</f>
        <v>0</v>
      </c>
      <c r="AD254" s="247">
        <f>Debug1!AE264-W_Loss_67.5y!AE254</f>
        <v>0</v>
      </c>
      <c r="AE254" s="247">
        <f>Debug1!AF264-W_Loss_67.5y!AF254</f>
        <v>0</v>
      </c>
      <c r="AF254" s="247">
        <f>Debug1!AG264-W_Loss_32.5y!AG254</f>
        <v>0</v>
      </c>
      <c r="AG254" s="247">
        <f>Debug1!AH264-W_Loss_32.5y!AH254</f>
        <v>0</v>
      </c>
      <c r="AH254" s="247">
        <f>Debug1!AI264-W_Loss_32.5y!AI254</f>
        <v>0</v>
      </c>
    </row>
    <row r="255" spans="1:34" x14ac:dyDescent="0.15">
      <c r="A255" s="247">
        <f>Debug1!B265-W_Loss_67.5y!B255</f>
        <v>0</v>
      </c>
      <c r="B255" s="247">
        <f>Debug1!C265-W_Loss_67.5y!C255</f>
        <v>0</v>
      </c>
      <c r="C255" s="247">
        <f>Debug1!D265-W_Loss_67.5y!D255</f>
        <v>0</v>
      </c>
      <c r="D255" s="247">
        <f>Debug1!E265-W_Loss_67.5y!E255</f>
        <v>0</v>
      </c>
      <c r="E255" s="247">
        <f>Debug1!F265-W_Loss_67.5y!F255</f>
        <v>0</v>
      </c>
      <c r="F255" s="247">
        <f>Debug1!G265-W_Loss_67.5y!G255</f>
        <v>0</v>
      </c>
      <c r="G255" s="247">
        <f>Debug1!H265-W_Loss_67.5y!H255</f>
        <v>0</v>
      </c>
      <c r="H255" s="247">
        <f>Debug1!I265-W_Loss_67.5y!I255</f>
        <v>0</v>
      </c>
      <c r="I255" s="247">
        <f>Debug1!J265-W_Loss_67.5y!J255</f>
        <v>0</v>
      </c>
      <c r="J255" s="247">
        <f>Debug1!K265-W_Loss_67.5y!K255</f>
        <v>0</v>
      </c>
      <c r="K255" s="247">
        <f>Debug1!L265-W_Loss_67.5y!L255</f>
        <v>0</v>
      </c>
      <c r="L255" s="247">
        <f>Debug1!M265-W_Loss_67.5y!M255</f>
        <v>0</v>
      </c>
      <c r="M255" s="247">
        <f>Debug1!N265-W_Loss_67.5y!N255</f>
        <v>0</v>
      </c>
      <c r="N255" s="247">
        <f>Debug1!O265-W_Loss_67.5y!O255</f>
        <v>0</v>
      </c>
      <c r="O255" s="247">
        <f>Debug1!P265-W_Loss_67.5y!P255</f>
        <v>0</v>
      </c>
      <c r="P255" s="247">
        <f>Debug1!Q265-W_Loss_67.5y!Q255</f>
        <v>0</v>
      </c>
      <c r="Q255" s="247">
        <f>Debug1!R265-W_Loss_67.5y!R255</f>
        <v>0</v>
      </c>
      <c r="R255" s="247">
        <f>Debug1!S265-W_Loss_67.5y!S255</f>
        <v>0</v>
      </c>
      <c r="S255" s="247">
        <f>Debug1!T265-W_Loss_67.5y!T255</f>
        <v>0</v>
      </c>
      <c r="T255" s="247">
        <f>Debug1!U265-W_Loss_67.5y!U255</f>
        <v>0</v>
      </c>
      <c r="U255" s="247">
        <f>Debug1!V265-W_Loss_67.5y!V255</f>
        <v>0</v>
      </c>
      <c r="V255" s="247">
        <f>Debug1!W265-W_Loss_67.5y!W255</f>
        <v>0</v>
      </c>
      <c r="W255" s="247">
        <f>Debug1!X265-W_Loss_67.5y!X255</f>
        <v>0</v>
      </c>
      <c r="X255" s="247">
        <f>Debug1!Y265-W_Loss_67.5y!Y255</f>
        <v>0</v>
      </c>
      <c r="Y255" s="247">
        <f>Debug1!Z265-W_Loss_67.5y!Z255</f>
        <v>0</v>
      </c>
      <c r="Z255" s="247">
        <f>Debug1!AA265-W_Loss_67.5y!AA255</f>
        <v>0</v>
      </c>
      <c r="AA255" s="247">
        <f>Debug1!AB265-W_Loss_67.5y!AB255</f>
        <v>0</v>
      </c>
      <c r="AB255" s="247">
        <f>Debug1!AC265-W_Loss_67.5y!AC255</f>
        <v>0</v>
      </c>
      <c r="AC255" s="247">
        <f>Debug1!AD265-W_Loss_67.5y!AD255</f>
        <v>0</v>
      </c>
      <c r="AD255" s="247">
        <f>Debug1!AE265-W_Loss_67.5y!AE255</f>
        <v>0</v>
      </c>
      <c r="AE255" s="247">
        <f>Debug1!AF265-W_Loss_67.5y!AF255</f>
        <v>0</v>
      </c>
      <c r="AF255" s="247">
        <f>Debug1!AG265-W_Loss_32.5y!AG255</f>
        <v>0</v>
      </c>
      <c r="AG255" s="247">
        <f>Debug1!AH265-W_Loss_32.5y!AH255</f>
        <v>0</v>
      </c>
      <c r="AH255" s="247">
        <f>Debug1!AI265-W_Loss_32.5y!AI255</f>
        <v>0</v>
      </c>
    </row>
    <row r="256" spans="1:34" x14ac:dyDescent="0.15">
      <c r="A256" s="247">
        <f>Debug1!B266-W_Loss_67.5y!B256</f>
        <v>0</v>
      </c>
      <c r="B256" s="247">
        <f>Debug1!C266-W_Loss_67.5y!C256</f>
        <v>0</v>
      </c>
      <c r="C256" s="247">
        <f>Debug1!D266-W_Loss_67.5y!D256</f>
        <v>0</v>
      </c>
      <c r="D256" s="247">
        <f>Debug1!E266-W_Loss_67.5y!E256</f>
        <v>0</v>
      </c>
      <c r="E256" s="247">
        <f>Debug1!F266-W_Loss_67.5y!F256</f>
        <v>0</v>
      </c>
      <c r="F256" s="247">
        <f>Debug1!G266-W_Loss_67.5y!G256</f>
        <v>0</v>
      </c>
      <c r="G256" s="247">
        <f>Debug1!H266-W_Loss_67.5y!H256</f>
        <v>0</v>
      </c>
      <c r="H256" s="247">
        <f>Debug1!I266-W_Loss_67.5y!I256</f>
        <v>0</v>
      </c>
      <c r="I256" s="247">
        <f>Debug1!J266-W_Loss_67.5y!J256</f>
        <v>0</v>
      </c>
      <c r="J256" s="247">
        <f>Debug1!K266-W_Loss_67.5y!K256</f>
        <v>0</v>
      </c>
      <c r="K256" s="247">
        <f>Debug1!L266-W_Loss_67.5y!L256</f>
        <v>0</v>
      </c>
      <c r="L256" s="247">
        <f>Debug1!M266-W_Loss_67.5y!M256</f>
        <v>0</v>
      </c>
      <c r="M256" s="247">
        <f>Debug1!N266-W_Loss_67.5y!N256</f>
        <v>0</v>
      </c>
      <c r="N256" s="247">
        <f>Debug1!O266-W_Loss_67.5y!O256</f>
        <v>0</v>
      </c>
      <c r="O256" s="247">
        <f>Debug1!P266-W_Loss_67.5y!P256</f>
        <v>0</v>
      </c>
      <c r="P256" s="247">
        <f>Debug1!Q266-W_Loss_67.5y!Q256</f>
        <v>0</v>
      </c>
      <c r="Q256" s="247">
        <f>Debug1!R266-W_Loss_67.5y!R256</f>
        <v>0</v>
      </c>
      <c r="R256" s="247">
        <f>Debug1!S266-W_Loss_67.5y!S256</f>
        <v>0</v>
      </c>
      <c r="S256" s="247">
        <f>Debug1!T266-W_Loss_67.5y!T256</f>
        <v>0</v>
      </c>
      <c r="T256" s="247">
        <f>Debug1!U266-W_Loss_67.5y!U256</f>
        <v>0</v>
      </c>
      <c r="U256" s="247">
        <f>Debug1!V266-W_Loss_67.5y!V256</f>
        <v>0</v>
      </c>
      <c r="V256" s="247">
        <f>Debug1!W266-W_Loss_67.5y!W256</f>
        <v>0</v>
      </c>
      <c r="W256" s="247">
        <f>Debug1!X266-W_Loss_67.5y!X256</f>
        <v>0</v>
      </c>
      <c r="X256" s="247">
        <f>Debug1!Y266-W_Loss_67.5y!Y256</f>
        <v>0</v>
      </c>
      <c r="Y256" s="247">
        <f>Debug1!Z266-W_Loss_67.5y!Z256</f>
        <v>0</v>
      </c>
      <c r="Z256" s="247">
        <f>Debug1!AA266-W_Loss_67.5y!AA256</f>
        <v>0</v>
      </c>
      <c r="AA256" s="247">
        <f>Debug1!AB266-W_Loss_67.5y!AB256</f>
        <v>0</v>
      </c>
      <c r="AB256" s="247">
        <f>Debug1!AC266-W_Loss_67.5y!AC256</f>
        <v>0</v>
      </c>
      <c r="AC256" s="247">
        <f>Debug1!AD266-W_Loss_67.5y!AD256</f>
        <v>0</v>
      </c>
      <c r="AD256" s="247">
        <f>Debug1!AE266-W_Loss_67.5y!AE256</f>
        <v>0</v>
      </c>
      <c r="AE256" s="247">
        <f>Debug1!AF266-W_Loss_67.5y!AF256</f>
        <v>0</v>
      </c>
      <c r="AF256" s="247">
        <f>Debug1!AG266-W_Loss_32.5y!AG256</f>
        <v>0</v>
      </c>
      <c r="AG256" s="247">
        <f>Debug1!AH266-W_Loss_32.5y!AH256</f>
        <v>0</v>
      </c>
      <c r="AH256" s="247">
        <f>Debug1!AI266-W_Loss_32.5y!AI256</f>
        <v>0</v>
      </c>
    </row>
    <row r="257" spans="1:34" x14ac:dyDescent="0.15">
      <c r="A257" s="247">
        <f>Debug1!B267-W_Loss_67.5y!B257</f>
        <v>0</v>
      </c>
      <c r="B257" s="247">
        <f>Debug1!C267-W_Loss_67.5y!C257</f>
        <v>0</v>
      </c>
      <c r="C257" s="247">
        <f>Debug1!D267-W_Loss_67.5y!D257</f>
        <v>0</v>
      </c>
      <c r="D257" s="247">
        <f>Debug1!E267-W_Loss_67.5y!E257</f>
        <v>0</v>
      </c>
      <c r="E257" s="247">
        <f>Debug1!F267-W_Loss_67.5y!F257</f>
        <v>0</v>
      </c>
      <c r="F257" s="247">
        <f>Debug1!G267-W_Loss_67.5y!G257</f>
        <v>0</v>
      </c>
      <c r="G257" s="247">
        <f>Debug1!H267-W_Loss_67.5y!H257</f>
        <v>0</v>
      </c>
      <c r="H257" s="247">
        <f>Debug1!I267-W_Loss_67.5y!I257</f>
        <v>0</v>
      </c>
      <c r="I257" s="247">
        <f>Debug1!J267-W_Loss_67.5y!J257</f>
        <v>0</v>
      </c>
      <c r="J257" s="247">
        <f>Debug1!K267-W_Loss_67.5y!K257</f>
        <v>0</v>
      </c>
      <c r="K257" s="247">
        <f>Debug1!L267-W_Loss_67.5y!L257</f>
        <v>0</v>
      </c>
      <c r="L257" s="247">
        <f>Debug1!M267-W_Loss_67.5y!M257</f>
        <v>0</v>
      </c>
      <c r="M257" s="247">
        <f>Debug1!N267-W_Loss_67.5y!N257</f>
        <v>0</v>
      </c>
      <c r="N257" s="247">
        <f>Debug1!O267-W_Loss_67.5y!O257</f>
        <v>0</v>
      </c>
      <c r="O257" s="247">
        <f>Debug1!P267-W_Loss_67.5y!P257</f>
        <v>0</v>
      </c>
      <c r="P257" s="247">
        <f>Debug1!Q267-W_Loss_67.5y!Q257</f>
        <v>0</v>
      </c>
      <c r="Q257" s="247">
        <f>Debug1!R267-W_Loss_67.5y!R257</f>
        <v>0</v>
      </c>
      <c r="R257" s="247">
        <f>Debug1!S267-W_Loss_67.5y!S257</f>
        <v>0</v>
      </c>
      <c r="S257" s="247">
        <f>Debug1!T267-W_Loss_67.5y!T257</f>
        <v>0</v>
      </c>
      <c r="T257" s="247">
        <f>Debug1!U267-W_Loss_67.5y!U257</f>
        <v>0</v>
      </c>
      <c r="U257" s="247">
        <f>Debug1!V267-W_Loss_67.5y!V257</f>
        <v>0</v>
      </c>
      <c r="V257" s="247">
        <f>Debug1!W267-W_Loss_67.5y!W257</f>
        <v>0</v>
      </c>
      <c r="W257" s="247">
        <f>Debug1!X267-W_Loss_67.5y!X257</f>
        <v>0</v>
      </c>
      <c r="X257" s="247">
        <f>Debug1!Y267-W_Loss_67.5y!Y257</f>
        <v>0</v>
      </c>
      <c r="Y257" s="247">
        <f>Debug1!Z267-W_Loss_67.5y!Z257</f>
        <v>0</v>
      </c>
      <c r="Z257" s="247">
        <f>Debug1!AA267-W_Loss_67.5y!AA257</f>
        <v>0</v>
      </c>
      <c r="AA257" s="247">
        <f>Debug1!AB267-W_Loss_67.5y!AB257</f>
        <v>0</v>
      </c>
      <c r="AB257" s="247">
        <f>Debug1!AC267-W_Loss_67.5y!AC257</f>
        <v>0</v>
      </c>
      <c r="AC257" s="247">
        <f>Debug1!AD267-W_Loss_67.5y!AD257</f>
        <v>0</v>
      </c>
      <c r="AD257" s="247">
        <f>Debug1!AE267-W_Loss_67.5y!AE257</f>
        <v>0</v>
      </c>
      <c r="AE257" s="247">
        <f>Debug1!AF267-W_Loss_67.5y!AF257</f>
        <v>0</v>
      </c>
      <c r="AF257" s="247">
        <f>Debug1!AG267-W_Loss_32.5y!AG257</f>
        <v>0</v>
      </c>
      <c r="AG257" s="247">
        <f>Debug1!AH267-W_Loss_32.5y!AH257</f>
        <v>0</v>
      </c>
      <c r="AH257" s="247">
        <f>Debug1!AI267-W_Loss_32.5y!AI257</f>
        <v>0</v>
      </c>
    </row>
    <row r="258" spans="1:34" x14ac:dyDescent="0.15">
      <c r="A258" s="247">
        <f>Debug1!B268-W_Loss_67.5y!B258</f>
        <v>0</v>
      </c>
      <c r="B258" s="247">
        <f>Debug1!C268-W_Loss_67.5y!C258</f>
        <v>0</v>
      </c>
      <c r="C258" s="247">
        <f>Debug1!D268-W_Loss_67.5y!D258</f>
        <v>0</v>
      </c>
      <c r="D258" s="247">
        <f>Debug1!E268-W_Loss_67.5y!E258</f>
        <v>0</v>
      </c>
      <c r="E258" s="247">
        <f>Debug1!F268-W_Loss_67.5y!F258</f>
        <v>0</v>
      </c>
      <c r="F258" s="247">
        <f>Debug1!G268-W_Loss_67.5y!G258</f>
        <v>0</v>
      </c>
      <c r="G258" s="247">
        <f>Debug1!H268-W_Loss_67.5y!H258</f>
        <v>0</v>
      </c>
      <c r="H258" s="247">
        <f>Debug1!I268-W_Loss_67.5y!I258</f>
        <v>0</v>
      </c>
      <c r="I258" s="247">
        <f>Debug1!J268-W_Loss_67.5y!J258</f>
        <v>0</v>
      </c>
      <c r="J258" s="247">
        <f>Debug1!K268-W_Loss_67.5y!K258</f>
        <v>0</v>
      </c>
      <c r="K258" s="247">
        <f>Debug1!L268-W_Loss_67.5y!L258</f>
        <v>0</v>
      </c>
      <c r="L258" s="247">
        <f>Debug1!M268-W_Loss_67.5y!M258</f>
        <v>0</v>
      </c>
      <c r="M258" s="247">
        <f>Debug1!N268-W_Loss_67.5y!N258</f>
        <v>0</v>
      </c>
      <c r="N258" s="247">
        <f>Debug1!O268-W_Loss_67.5y!O258</f>
        <v>0</v>
      </c>
      <c r="O258" s="247">
        <f>Debug1!P268-W_Loss_67.5y!P258</f>
        <v>0</v>
      </c>
      <c r="P258" s="247">
        <f>Debug1!Q268-W_Loss_67.5y!Q258</f>
        <v>0</v>
      </c>
      <c r="Q258" s="247">
        <f>Debug1!R268-W_Loss_67.5y!R258</f>
        <v>0</v>
      </c>
      <c r="R258" s="247">
        <f>Debug1!S268-W_Loss_67.5y!S258</f>
        <v>0</v>
      </c>
      <c r="S258" s="247">
        <f>Debug1!T268-W_Loss_67.5y!T258</f>
        <v>0</v>
      </c>
      <c r="T258" s="247">
        <f>Debug1!U268-W_Loss_67.5y!U258</f>
        <v>0</v>
      </c>
      <c r="U258" s="247">
        <f>Debug1!V268-W_Loss_67.5y!V258</f>
        <v>0</v>
      </c>
      <c r="V258" s="247">
        <f>Debug1!W268-W_Loss_67.5y!W258</f>
        <v>0</v>
      </c>
      <c r="W258" s="247">
        <f>Debug1!X268-W_Loss_67.5y!X258</f>
        <v>0</v>
      </c>
      <c r="X258" s="247">
        <f>Debug1!Y268-W_Loss_67.5y!Y258</f>
        <v>0</v>
      </c>
      <c r="Y258" s="247">
        <f>Debug1!Z268-W_Loss_67.5y!Z258</f>
        <v>0</v>
      </c>
      <c r="Z258" s="247">
        <f>Debug1!AA268-W_Loss_67.5y!AA258</f>
        <v>0</v>
      </c>
      <c r="AA258" s="247">
        <f>Debug1!AB268-W_Loss_67.5y!AB258</f>
        <v>0</v>
      </c>
      <c r="AB258" s="247">
        <f>Debug1!AC268-W_Loss_67.5y!AC258</f>
        <v>0</v>
      </c>
      <c r="AC258" s="247">
        <f>Debug1!AD268-W_Loss_67.5y!AD258</f>
        <v>0</v>
      </c>
      <c r="AD258" s="247">
        <f>Debug1!AE268-W_Loss_67.5y!AE258</f>
        <v>0</v>
      </c>
      <c r="AE258" s="247">
        <f>Debug1!AF268-W_Loss_67.5y!AF258</f>
        <v>0</v>
      </c>
      <c r="AF258" s="247">
        <f>Debug1!AG268-W_Loss_32.5y!AG258</f>
        <v>0</v>
      </c>
      <c r="AG258" s="247">
        <f>Debug1!AH268-W_Loss_32.5y!AH258</f>
        <v>0</v>
      </c>
      <c r="AH258" s="247">
        <f>Debug1!AI268-W_Loss_32.5y!AI258</f>
        <v>0</v>
      </c>
    </row>
    <row r="259" spans="1:34" x14ac:dyDescent="0.15">
      <c r="A259" s="247">
        <f>Debug1!B269-W_Loss_67.5y!B259</f>
        <v>0</v>
      </c>
      <c r="B259" s="247">
        <f>Debug1!C269-W_Loss_67.5y!C259</f>
        <v>0</v>
      </c>
      <c r="C259" s="247">
        <f>Debug1!D269-W_Loss_67.5y!D259</f>
        <v>0</v>
      </c>
      <c r="D259" s="247">
        <f>Debug1!E269-W_Loss_67.5y!E259</f>
        <v>0</v>
      </c>
      <c r="E259" s="247">
        <f>Debug1!F269-W_Loss_67.5y!F259</f>
        <v>0</v>
      </c>
      <c r="F259" s="247">
        <f>Debug1!G269-W_Loss_67.5y!G259</f>
        <v>0</v>
      </c>
      <c r="G259" s="247">
        <f>Debug1!H269-W_Loss_67.5y!H259</f>
        <v>0</v>
      </c>
      <c r="H259" s="247">
        <f>Debug1!I269-W_Loss_67.5y!I259</f>
        <v>0</v>
      </c>
      <c r="I259" s="247">
        <f>Debug1!J269-W_Loss_67.5y!J259</f>
        <v>0</v>
      </c>
      <c r="J259" s="247">
        <f>Debug1!K269-W_Loss_67.5y!K259</f>
        <v>0</v>
      </c>
      <c r="K259" s="247">
        <f>Debug1!L269-W_Loss_67.5y!L259</f>
        <v>0</v>
      </c>
      <c r="L259" s="247">
        <f>Debug1!M269-W_Loss_67.5y!M259</f>
        <v>0</v>
      </c>
      <c r="M259" s="247">
        <f>Debug1!N269-W_Loss_67.5y!N259</f>
        <v>0</v>
      </c>
      <c r="N259" s="247">
        <f>Debug1!O269-W_Loss_67.5y!O259</f>
        <v>0</v>
      </c>
      <c r="O259" s="247">
        <f>Debug1!P269-W_Loss_67.5y!P259</f>
        <v>0</v>
      </c>
      <c r="P259" s="247">
        <f>Debug1!Q269-W_Loss_67.5y!Q259</f>
        <v>0</v>
      </c>
      <c r="Q259" s="247">
        <f>Debug1!R269-W_Loss_67.5y!R259</f>
        <v>0</v>
      </c>
      <c r="R259" s="247">
        <f>Debug1!S269-W_Loss_67.5y!S259</f>
        <v>0</v>
      </c>
      <c r="S259" s="247">
        <f>Debug1!T269-W_Loss_67.5y!T259</f>
        <v>0</v>
      </c>
      <c r="T259" s="247">
        <f>Debug1!U269-W_Loss_67.5y!U259</f>
        <v>0</v>
      </c>
      <c r="U259" s="247">
        <f>Debug1!V269-W_Loss_67.5y!V259</f>
        <v>0</v>
      </c>
      <c r="V259" s="247">
        <f>Debug1!W269-W_Loss_67.5y!W259</f>
        <v>0</v>
      </c>
      <c r="W259" s="247">
        <f>Debug1!X269-W_Loss_67.5y!X259</f>
        <v>0</v>
      </c>
      <c r="X259" s="247">
        <f>Debug1!Y269-W_Loss_67.5y!Y259</f>
        <v>0</v>
      </c>
      <c r="Y259" s="247">
        <f>Debug1!Z269-W_Loss_67.5y!Z259</f>
        <v>0</v>
      </c>
      <c r="Z259" s="247">
        <f>Debug1!AA269-W_Loss_67.5y!AA259</f>
        <v>0</v>
      </c>
      <c r="AA259" s="247">
        <f>Debug1!AB269-W_Loss_67.5y!AB259</f>
        <v>0</v>
      </c>
      <c r="AB259" s="247">
        <f>Debug1!AC269-W_Loss_67.5y!AC259</f>
        <v>0</v>
      </c>
      <c r="AC259" s="247">
        <f>Debug1!AD269-W_Loss_67.5y!AD259</f>
        <v>0</v>
      </c>
      <c r="AD259" s="247">
        <f>Debug1!AE269-W_Loss_67.5y!AE259</f>
        <v>0</v>
      </c>
      <c r="AE259" s="247">
        <f>Debug1!AF269-W_Loss_67.5y!AF259</f>
        <v>0</v>
      </c>
      <c r="AF259" s="247">
        <f>Debug1!AG269-W_Loss_32.5y!AG259</f>
        <v>0</v>
      </c>
      <c r="AG259" s="247">
        <f>Debug1!AH269-W_Loss_32.5y!AH259</f>
        <v>0</v>
      </c>
      <c r="AH259" s="247">
        <f>Debug1!AI269-W_Loss_32.5y!AI259</f>
        <v>0</v>
      </c>
    </row>
    <row r="260" spans="1:34" x14ac:dyDescent="0.15">
      <c r="A260" s="247">
        <f>Debug1!B270-W_Loss_67.5y!B260</f>
        <v>0</v>
      </c>
      <c r="B260" s="247">
        <f>Debug1!C270-W_Loss_67.5y!C260</f>
        <v>0</v>
      </c>
      <c r="C260" s="247">
        <f>Debug1!D270-W_Loss_67.5y!D260</f>
        <v>0</v>
      </c>
      <c r="D260" s="247">
        <f>Debug1!E270-W_Loss_67.5y!E260</f>
        <v>0</v>
      </c>
      <c r="E260" s="247">
        <f>Debug1!F270-W_Loss_67.5y!F260</f>
        <v>0</v>
      </c>
      <c r="F260" s="247">
        <f>Debug1!G270-W_Loss_67.5y!G260</f>
        <v>0</v>
      </c>
      <c r="G260" s="247">
        <f>Debug1!H270-W_Loss_67.5y!H260</f>
        <v>0</v>
      </c>
      <c r="H260" s="247">
        <f>Debug1!I270-W_Loss_67.5y!I260</f>
        <v>0</v>
      </c>
      <c r="I260" s="247">
        <f>Debug1!J270-W_Loss_67.5y!J260</f>
        <v>0</v>
      </c>
      <c r="J260" s="247">
        <f>Debug1!K270-W_Loss_67.5y!K260</f>
        <v>0</v>
      </c>
      <c r="K260" s="247">
        <f>Debug1!L270-W_Loss_67.5y!L260</f>
        <v>0</v>
      </c>
      <c r="L260" s="247">
        <f>Debug1!M270-W_Loss_67.5y!M260</f>
        <v>0</v>
      </c>
      <c r="M260" s="247">
        <f>Debug1!N270-W_Loss_67.5y!N260</f>
        <v>0</v>
      </c>
      <c r="N260" s="247">
        <f>Debug1!O270-W_Loss_67.5y!O260</f>
        <v>0</v>
      </c>
      <c r="O260" s="247">
        <f>Debug1!P270-W_Loss_67.5y!P260</f>
        <v>0</v>
      </c>
      <c r="P260" s="247">
        <f>Debug1!Q270-W_Loss_67.5y!Q260</f>
        <v>0</v>
      </c>
      <c r="Q260" s="247">
        <f>Debug1!R270-W_Loss_67.5y!R260</f>
        <v>0</v>
      </c>
      <c r="R260" s="247">
        <f>Debug1!S270-W_Loss_67.5y!S260</f>
        <v>0</v>
      </c>
      <c r="S260" s="247">
        <f>Debug1!T270-W_Loss_67.5y!T260</f>
        <v>0</v>
      </c>
      <c r="T260" s="247">
        <f>Debug1!U270-W_Loss_67.5y!U260</f>
        <v>0</v>
      </c>
      <c r="U260" s="247">
        <f>Debug1!V270-W_Loss_67.5y!V260</f>
        <v>0</v>
      </c>
      <c r="V260" s="247">
        <f>Debug1!W270-W_Loss_67.5y!W260</f>
        <v>0</v>
      </c>
      <c r="W260" s="247">
        <f>Debug1!X270-W_Loss_67.5y!X260</f>
        <v>0</v>
      </c>
      <c r="X260" s="247">
        <f>Debug1!Y270-W_Loss_67.5y!Y260</f>
        <v>0</v>
      </c>
      <c r="Y260" s="247">
        <f>Debug1!Z270-W_Loss_67.5y!Z260</f>
        <v>0</v>
      </c>
      <c r="Z260" s="247">
        <f>Debug1!AA270-W_Loss_67.5y!AA260</f>
        <v>0</v>
      </c>
      <c r="AA260" s="247">
        <f>Debug1!AB270-W_Loss_67.5y!AB260</f>
        <v>0</v>
      </c>
      <c r="AB260" s="247">
        <f>Debug1!AC270-W_Loss_67.5y!AC260</f>
        <v>0</v>
      </c>
      <c r="AC260" s="247">
        <f>Debug1!AD270-W_Loss_67.5y!AD260</f>
        <v>0</v>
      </c>
      <c r="AD260" s="247">
        <f>Debug1!AE270-W_Loss_67.5y!AE260</f>
        <v>0</v>
      </c>
      <c r="AE260" s="247">
        <f>Debug1!AF270-W_Loss_67.5y!AF260</f>
        <v>0</v>
      </c>
      <c r="AF260" s="247">
        <f>Debug1!AG270-W_Loss_32.5y!AG260</f>
        <v>0</v>
      </c>
      <c r="AG260" s="247">
        <f>Debug1!AH270-W_Loss_32.5y!AH260</f>
        <v>0</v>
      </c>
      <c r="AH260" s="247">
        <f>Debug1!AI270-W_Loss_32.5y!AI260</f>
        <v>0</v>
      </c>
    </row>
    <row r="261" spans="1:34" x14ac:dyDescent="0.15">
      <c r="A261" s="247">
        <f>Debug1!B271-W_Loss_67.5y!B261</f>
        <v>0</v>
      </c>
      <c r="B261" s="247">
        <f>Debug1!C271-W_Loss_67.5y!C261</f>
        <v>0</v>
      </c>
      <c r="C261" s="247">
        <f>Debug1!D271-W_Loss_67.5y!D261</f>
        <v>0</v>
      </c>
      <c r="D261" s="247">
        <f>Debug1!E271-W_Loss_67.5y!E261</f>
        <v>0</v>
      </c>
      <c r="E261" s="247">
        <f>Debug1!F271-W_Loss_67.5y!F261</f>
        <v>0</v>
      </c>
      <c r="F261" s="247">
        <f>Debug1!G271-W_Loss_67.5y!G261</f>
        <v>0</v>
      </c>
      <c r="G261" s="247">
        <f>Debug1!H271-W_Loss_67.5y!H261</f>
        <v>0</v>
      </c>
      <c r="H261" s="247">
        <f>Debug1!I271-W_Loss_67.5y!I261</f>
        <v>0</v>
      </c>
      <c r="I261" s="247">
        <f>Debug1!J271-W_Loss_67.5y!J261</f>
        <v>0</v>
      </c>
      <c r="J261" s="247">
        <f>Debug1!K271-W_Loss_67.5y!K261</f>
        <v>0</v>
      </c>
      <c r="K261" s="247">
        <f>Debug1!L271-W_Loss_67.5y!L261</f>
        <v>0</v>
      </c>
      <c r="L261" s="247">
        <f>Debug1!M271-W_Loss_67.5y!M261</f>
        <v>0</v>
      </c>
      <c r="M261" s="247">
        <f>Debug1!N271-W_Loss_67.5y!N261</f>
        <v>0</v>
      </c>
      <c r="N261" s="247">
        <f>Debug1!O271-W_Loss_67.5y!O261</f>
        <v>0</v>
      </c>
      <c r="O261" s="247">
        <f>Debug1!P271-W_Loss_67.5y!P261</f>
        <v>0</v>
      </c>
      <c r="P261" s="247">
        <f>Debug1!Q271-W_Loss_67.5y!Q261</f>
        <v>0</v>
      </c>
      <c r="Q261" s="247">
        <f>Debug1!R271-W_Loss_67.5y!R261</f>
        <v>0</v>
      </c>
      <c r="R261" s="247">
        <f>Debug1!S271-W_Loss_67.5y!S261</f>
        <v>0</v>
      </c>
      <c r="S261" s="247">
        <f>Debug1!T271-W_Loss_67.5y!T261</f>
        <v>0</v>
      </c>
      <c r="T261" s="247">
        <f>Debug1!U271-W_Loss_67.5y!U261</f>
        <v>0</v>
      </c>
      <c r="U261" s="247">
        <f>Debug1!V271-W_Loss_67.5y!V261</f>
        <v>0</v>
      </c>
      <c r="V261" s="247">
        <f>Debug1!W271-W_Loss_67.5y!W261</f>
        <v>0</v>
      </c>
      <c r="W261" s="247">
        <f>Debug1!X271-W_Loss_67.5y!X261</f>
        <v>0</v>
      </c>
      <c r="X261" s="247">
        <f>Debug1!Y271-W_Loss_67.5y!Y261</f>
        <v>0</v>
      </c>
      <c r="Y261" s="247">
        <f>Debug1!Z271-W_Loss_67.5y!Z261</f>
        <v>0</v>
      </c>
      <c r="Z261" s="247">
        <f>Debug1!AA271-W_Loss_67.5y!AA261</f>
        <v>0</v>
      </c>
      <c r="AA261" s="247">
        <f>Debug1!AB271-W_Loss_67.5y!AB261</f>
        <v>0</v>
      </c>
      <c r="AB261" s="247">
        <f>Debug1!AC271-W_Loss_67.5y!AC261</f>
        <v>0</v>
      </c>
      <c r="AC261" s="247">
        <f>Debug1!AD271-W_Loss_67.5y!AD261</f>
        <v>0</v>
      </c>
      <c r="AD261" s="247">
        <f>Debug1!AE271-W_Loss_67.5y!AE261</f>
        <v>0</v>
      </c>
      <c r="AE261" s="247">
        <f>Debug1!AF271-W_Loss_67.5y!AF261</f>
        <v>0</v>
      </c>
      <c r="AF261" s="247">
        <f>Debug1!AG271-W_Loss_32.5y!AG261</f>
        <v>0</v>
      </c>
      <c r="AG261" s="247">
        <f>Debug1!AH271-W_Loss_32.5y!AH261</f>
        <v>0</v>
      </c>
      <c r="AH261" s="247">
        <f>Debug1!AI271-W_Loss_32.5y!AI261</f>
        <v>0</v>
      </c>
    </row>
    <row r="262" spans="1:34" x14ac:dyDescent="0.15">
      <c r="A262" s="247">
        <f>Debug1!B272-W_Loss_67.5y!B262</f>
        <v>0</v>
      </c>
      <c r="B262" s="247">
        <f>Debug1!C272-W_Loss_67.5y!C262</f>
        <v>0</v>
      </c>
      <c r="C262" s="247">
        <f>Debug1!D272-W_Loss_67.5y!D262</f>
        <v>0</v>
      </c>
      <c r="D262" s="247">
        <f>Debug1!E272-W_Loss_67.5y!E262</f>
        <v>0</v>
      </c>
      <c r="E262" s="247">
        <f>Debug1!F272-W_Loss_67.5y!F262</f>
        <v>0</v>
      </c>
      <c r="F262" s="247">
        <f>Debug1!G272-W_Loss_67.5y!G262</f>
        <v>0</v>
      </c>
      <c r="G262" s="247">
        <f>Debug1!H272-W_Loss_67.5y!H262</f>
        <v>0</v>
      </c>
      <c r="H262" s="247">
        <f>Debug1!I272-W_Loss_67.5y!I262</f>
        <v>0</v>
      </c>
      <c r="I262" s="247">
        <f>Debug1!J272-W_Loss_67.5y!J262</f>
        <v>0</v>
      </c>
      <c r="J262" s="247">
        <f>Debug1!K272-W_Loss_67.5y!K262</f>
        <v>0</v>
      </c>
      <c r="K262" s="247">
        <f>Debug1!L272-W_Loss_67.5y!L262</f>
        <v>0</v>
      </c>
      <c r="L262" s="247">
        <f>Debug1!M272-W_Loss_67.5y!M262</f>
        <v>0</v>
      </c>
      <c r="M262" s="247">
        <f>Debug1!N272-W_Loss_67.5y!N262</f>
        <v>0</v>
      </c>
      <c r="N262" s="247">
        <f>Debug1!O272-W_Loss_67.5y!O262</f>
        <v>0</v>
      </c>
      <c r="O262" s="247">
        <f>Debug1!P272-W_Loss_67.5y!P262</f>
        <v>0</v>
      </c>
      <c r="P262" s="247">
        <f>Debug1!Q272-W_Loss_67.5y!Q262</f>
        <v>0</v>
      </c>
      <c r="Q262" s="247">
        <f>Debug1!R272-W_Loss_67.5y!R262</f>
        <v>0</v>
      </c>
      <c r="R262" s="247">
        <f>Debug1!S272-W_Loss_67.5y!S262</f>
        <v>0</v>
      </c>
      <c r="S262" s="247">
        <f>Debug1!T272-W_Loss_67.5y!T262</f>
        <v>0</v>
      </c>
      <c r="T262" s="247">
        <f>Debug1!U272-W_Loss_67.5y!U262</f>
        <v>0</v>
      </c>
      <c r="U262" s="247">
        <f>Debug1!V272-W_Loss_67.5y!V262</f>
        <v>0</v>
      </c>
      <c r="V262" s="247">
        <f>Debug1!W272-W_Loss_67.5y!W262</f>
        <v>0</v>
      </c>
      <c r="W262" s="247">
        <f>Debug1!X272-W_Loss_67.5y!X262</f>
        <v>0</v>
      </c>
      <c r="X262" s="247">
        <f>Debug1!Y272-W_Loss_67.5y!Y262</f>
        <v>0</v>
      </c>
      <c r="Y262" s="247">
        <f>Debug1!Z272-W_Loss_67.5y!Z262</f>
        <v>0</v>
      </c>
      <c r="Z262" s="247">
        <f>Debug1!AA272-W_Loss_67.5y!AA262</f>
        <v>0</v>
      </c>
      <c r="AA262" s="247">
        <f>Debug1!AB272-W_Loss_67.5y!AB262</f>
        <v>0</v>
      </c>
      <c r="AB262" s="247">
        <f>Debug1!AC272-W_Loss_67.5y!AC262</f>
        <v>0</v>
      </c>
      <c r="AC262" s="247">
        <f>Debug1!AD272-W_Loss_67.5y!AD262</f>
        <v>0</v>
      </c>
      <c r="AD262" s="247">
        <f>Debug1!AE272-W_Loss_67.5y!AE262</f>
        <v>0</v>
      </c>
      <c r="AE262" s="247">
        <f>Debug1!AF272-W_Loss_67.5y!AF262</f>
        <v>0</v>
      </c>
      <c r="AF262" s="247">
        <f>Debug1!AG272-W_Loss_32.5y!AG262</f>
        <v>0</v>
      </c>
      <c r="AG262" s="247">
        <f>Debug1!AH272-W_Loss_32.5y!AH262</f>
        <v>0</v>
      </c>
      <c r="AH262" s="247">
        <f>Debug1!AI272-W_Loss_32.5y!AI262</f>
        <v>0</v>
      </c>
    </row>
    <row r="263" spans="1:34" x14ac:dyDescent="0.15">
      <c r="A263" s="247">
        <f>Debug1!B273-W_Loss_67.5y!B263</f>
        <v>0</v>
      </c>
      <c r="B263" s="247">
        <f>Debug1!C273-W_Loss_67.5y!C263</f>
        <v>0</v>
      </c>
      <c r="C263" s="247">
        <f>Debug1!D273-W_Loss_67.5y!D263</f>
        <v>0</v>
      </c>
      <c r="D263" s="247">
        <f>Debug1!E273-W_Loss_67.5y!E263</f>
        <v>0</v>
      </c>
      <c r="E263" s="247">
        <f>Debug1!F273-W_Loss_67.5y!F263</f>
        <v>0</v>
      </c>
      <c r="F263" s="247">
        <f>Debug1!G273-W_Loss_67.5y!G263</f>
        <v>0</v>
      </c>
      <c r="G263" s="247">
        <f>Debug1!H273-W_Loss_67.5y!H263</f>
        <v>0</v>
      </c>
      <c r="H263" s="247">
        <f>Debug1!I273-W_Loss_67.5y!I263</f>
        <v>0</v>
      </c>
      <c r="I263" s="247">
        <f>Debug1!J273-W_Loss_67.5y!J263</f>
        <v>0</v>
      </c>
      <c r="J263" s="247">
        <f>Debug1!K273-W_Loss_67.5y!K263</f>
        <v>0</v>
      </c>
      <c r="K263" s="247">
        <f>Debug1!L273-W_Loss_67.5y!L263</f>
        <v>0</v>
      </c>
      <c r="L263" s="247">
        <f>Debug1!M273-W_Loss_67.5y!M263</f>
        <v>0</v>
      </c>
      <c r="M263" s="247">
        <f>Debug1!N273-W_Loss_67.5y!N263</f>
        <v>0</v>
      </c>
      <c r="N263" s="247">
        <f>Debug1!O273-W_Loss_67.5y!O263</f>
        <v>0</v>
      </c>
      <c r="O263" s="247">
        <f>Debug1!P273-W_Loss_67.5y!P263</f>
        <v>0</v>
      </c>
      <c r="P263" s="247">
        <f>Debug1!Q273-W_Loss_67.5y!Q263</f>
        <v>0</v>
      </c>
      <c r="Q263" s="247">
        <f>Debug1!R273-W_Loss_67.5y!R263</f>
        <v>0</v>
      </c>
      <c r="R263" s="247">
        <f>Debug1!S273-W_Loss_67.5y!S263</f>
        <v>0</v>
      </c>
      <c r="S263" s="247">
        <f>Debug1!T273-W_Loss_67.5y!T263</f>
        <v>0</v>
      </c>
      <c r="T263" s="247">
        <f>Debug1!U273-W_Loss_67.5y!U263</f>
        <v>0</v>
      </c>
      <c r="U263" s="247">
        <f>Debug1!V273-W_Loss_67.5y!V263</f>
        <v>0</v>
      </c>
      <c r="V263" s="247">
        <f>Debug1!W273-W_Loss_67.5y!W263</f>
        <v>0</v>
      </c>
      <c r="W263" s="247">
        <f>Debug1!X273-W_Loss_67.5y!X263</f>
        <v>0</v>
      </c>
      <c r="X263" s="247">
        <f>Debug1!Y273-W_Loss_67.5y!Y263</f>
        <v>0</v>
      </c>
      <c r="Y263" s="247">
        <f>Debug1!Z273-W_Loss_67.5y!Z263</f>
        <v>0</v>
      </c>
      <c r="Z263" s="247">
        <f>Debug1!AA273-W_Loss_67.5y!AA263</f>
        <v>0</v>
      </c>
      <c r="AA263" s="247">
        <f>Debug1!AB273-W_Loss_67.5y!AB263</f>
        <v>0</v>
      </c>
      <c r="AB263" s="247">
        <f>Debug1!AC273-W_Loss_67.5y!AC263</f>
        <v>0</v>
      </c>
      <c r="AC263" s="247">
        <f>Debug1!AD273-W_Loss_67.5y!AD263</f>
        <v>0</v>
      </c>
      <c r="AD263" s="247">
        <f>Debug1!AE273-W_Loss_67.5y!AE263</f>
        <v>0</v>
      </c>
      <c r="AE263" s="247">
        <f>Debug1!AF273-W_Loss_67.5y!AF263</f>
        <v>0</v>
      </c>
      <c r="AF263" s="247">
        <f>Debug1!AG273-W_Loss_32.5y!AG263</f>
        <v>0</v>
      </c>
      <c r="AG263" s="247">
        <f>Debug1!AH273-W_Loss_32.5y!AH263</f>
        <v>0</v>
      </c>
      <c r="AH263" s="247">
        <f>Debug1!AI273-W_Loss_32.5y!AI263</f>
        <v>0</v>
      </c>
    </row>
    <row r="264" spans="1:34" x14ac:dyDescent="0.15">
      <c r="A264" s="247">
        <f>Debug1!B274-W_Loss_67.5y!B264</f>
        <v>0</v>
      </c>
      <c r="B264" s="247">
        <f>Debug1!C274-W_Loss_67.5y!C264</f>
        <v>0</v>
      </c>
      <c r="C264" s="247">
        <f>Debug1!D274-W_Loss_67.5y!D264</f>
        <v>0</v>
      </c>
      <c r="D264" s="247">
        <f>Debug1!E274-W_Loss_67.5y!E264</f>
        <v>0</v>
      </c>
      <c r="E264" s="247">
        <f>Debug1!F274-W_Loss_67.5y!F264</f>
        <v>0</v>
      </c>
      <c r="F264" s="247">
        <f>Debug1!G274-W_Loss_67.5y!G264</f>
        <v>0</v>
      </c>
      <c r="G264" s="247">
        <f>Debug1!H274-W_Loss_67.5y!H264</f>
        <v>0</v>
      </c>
      <c r="H264" s="247">
        <f>Debug1!I274-W_Loss_67.5y!I264</f>
        <v>0</v>
      </c>
      <c r="I264" s="247">
        <f>Debug1!J274-W_Loss_67.5y!J264</f>
        <v>0</v>
      </c>
      <c r="J264" s="247">
        <f>Debug1!K274-W_Loss_67.5y!K264</f>
        <v>0</v>
      </c>
      <c r="K264" s="247">
        <f>Debug1!L274-W_Loss_67.5y!L264</f>
        <v>0</v>
      </c>
      <c r="L264" s="247">
        <f>Debug1!M274-W_Loss_67.5y!M264</f>
        <v>0</v>
      </c>
      <c r="M264" s="247">
        <f>Debug1!N274-W_Loss_67.5y!N264</f>
        <v>0</v>
      </c>
      <c r="N264" s="247">
        <f>Debug1!O274-W_Loss_67.5y!O264</f>
        <v>0</v>
      </c>
      <c r="O264" s="247">
        <f>Debug1!P274-W_Loss_67.5y!P264</f>
        <v>0</v>
      </c>
      <c r="P264" s="247">
        <f>Debug1!Q274-W_Loss_67.5y!Q264</f>
        <v>0</v>
      </c>
      <c r="Q264" s="247">
        <f>Debug1!R274-W_Loss_67.5y!R264</f>
        <v>0</v>
      </c>
      <c r="R264" s="247">
        <f>Debug1!S274-W_Loss_67.5y!S264</f>
        <v>0</v>
      </c>
      <c r="S264" s="247">
        <f>Debug1!T274-W_Loss_67.5y!T264</f>
        <v>0</v>
      </c>
      <c r="T264" s="247">
        <f>Debug1!U274-W_Loss_67.5y!U264</f>
        <v>0</v>
      </c>
      <c r="U264" s="247">
        <f>Debug1!V274-W_Loss_67.5y!V264</f>
        <v>0</v>
      </c>
      <c r="V264" s="247">
        <f>Debug1!W274-W_Loss_67.5y!W264</f>
        <v>0</v>
      </c>
      <c r="W264" s="247">
        <f>Debug1!X274-W_Loss_67.5y!X264</f>
        <v>0</v>
      </c>
      <c r="X264" s="247">
        <f>Debug1!Y274-W_Loss_67.5y!Y264</f>
        <v>0</v>
      </c>
      <c r="Y264" s="247">
        <f>Debug1!Z274-W_Loss_67.5y!Z264</f>
        <v>0</v>
      </c>
      <c r="Z264" s="247">
        <f>Debug1!AA274-W_Loss_67.5y!AA264</f>
        <v>0</v>
      </c>
      <c r="AA264" s="247">
        <f>Debug1!AB274-W_Loss_67.5y!AB264</f>
        <v>0</v>
      </c>
      <c r="AB264" s="247">
        <f>Debug1!AC274-W_Loss_67.5y!AC264</f>
        <v>0</v>
      </c>
      <c r="AC264" s="247">
        <f>Debug1!AD274-W_Loss_67.5y!AD264</f>
        <v>0</v>
      </c>
      <c r="AD264" s="247">
        <f>Debug1!AE274-W_Loss_67.5y!AE264</f>
        <v>0</v>
      </c>
      <c r="AE264" s="247">
        <f>Debug1!AF274-W_Loss_67.5y!AF264</f>
        <v>0</v>
      </c>
      <c r="AF264" s="247">
        <f>Debug1!AG274-W_Loss_32.5y!AG264</f>
        <v>0</v>
      </c>
      <c r="AG264" s="247">
        <f>Debug1!AH274-W_Loss_32.5y!AH264</f>
        <v>0</v>
      </c>
      <c r="AH264" s="247">
        <f>Debug1!AI274-W_Loss_32.5y!AI264</f>
        <v>0</v>
      </c>
    </row>
    <row r="265" spans="1:34" x14ac:dyDescent="0.15">
      <c r="A265" s="247">
        <f>Debug1!B275-W_Loss_67.5y!B265</f>
        <v>0</v>
      </c>
      <c r="B265" s="247">
        <f>Debug1!C275-W_Loss_67.5y!C265</f>
        <v>0</v>
      </c>
      <c r="C265" s="247">
        <f>Debug1!D275-W_Loss_67.5y!D265</f>
        <v>0</v>
      </c>
      <c r="D265" s="247">
        <f>Debug1!E275-W_Loss_67.5y!E265</f>
        <v>0</v>
      </c>
      <c r="E265" s="247">
        <f>Debug1!F275-W_Loss_67.5y!F265</f>
        <v>0</v>
      </c>
      <c r="F265" s="247">
        <f>Debug1!G275-W_Loss_67.5y!G265</f>
        <v>0</v>
      </c>
      <c r="G265" s="247">
        <f>Debug1!H275-W_Loss_67.5y!H265</f>
        <v>0</v>
      </c>
      <c r="H265" s="247">
        <f>Debug1!I275-W_Loss_67.5y!I265</f>
        <v>0</v>
      </c>
      <c r="I265" s="247">
        <f>Debug1!J275-W_Loss_67.5y!J265</f>
        <v>0</v>
      </c>
      <c r="J265" s="247">
        <f>Debug1!K275-W_Loss_67.5y!K265</f>
        <v>0</v>
      </c>
      <c r="K265" s="247">
        <f>Debug1!L275-W_Loss_67.5y!L265</f>
        <v>0</v>
      </c>
      <c r="L265" s="247">
        <f>Debug1!M275-W_Loss_67.5y!M265</f>
        <v>0</v>
      </c>
      <c r="M265" s="247">
        <f>Debug1!N275-W_Loss_67.5y!N265</f>
        <v>0</v>
      </c>
      <c r="N265" s="247">
        <f>Debug1!O275-W_Loss_67.5y!O265</f>
        <v>0</v>
      </c>
      <c r="O265" s="247">
        <f>Debug1!P275-W_Loss_67.5y!P265</f>
        <v>0</v>
      </c>
      <c r="P265" s="247">
        <f>Debug1!Q275-W_Loss_67.5y!Q265</f>
        <v>0</v>
      </c>
      <c r="Q265" s="247">
        <f>Debug1!R275-W_Loss_67.5y!R265</f>
        <v>0</v>
      </c>
      <c r="R265" s="247">
        <f>Debug1!S275-W_Loss_67.5y!S265</f>
        <v>0</v>
      </c>
      <c r="S265" s="247">
        <f>Debug1!T275-W_Loss_67.5y!T265</f>
        <v>0</v>
      </c>
      <c r="T265" s="247">
        <f>Debug1!U275-W_Loss_67.5y!U265</f>
        <v>0</v>
      </c>
      <c r="U265" s="247">
        <f>Debug1!V275-W_Loss_67.5y!V265</f>
        <v>0</v>
      </c>
      <c r="V265" s="247">
        <f>Debug1!W275-W_Loss_67.5y!W265</f>
        <v>0</v>
      </c>
      <c r="W265" s="247">
        <f>Debug1!X275-W_Loss_67.5y!X265</f>
        <v>0</v>
      </c>
      <c r="X265" s="247">
        <f>Debug1!Y275-W_Loss_67.5y!Y265</f>
        <v>0</v>
      </c>
      <c r="Y265" s="247">
        <f>Debug1!Z275-W_Loss_67.5y!Z265</f>
        <v>0</v>
      </c>
      <c r="Z265" s="247">
        <f>Debug1!AA275-W_Loss_67.5y!AA265</f>
        <v>0</v>
      </c>
      <c r="AA265" s="247">
        <f>Debug1!AB275-W_Loss_67.5y!AB265</f>
        <v>0</v>
      </c>
      <c r="AB265" s="247">
        <f>Debug1!AC275-W_Loss_67.5y!AC265</f>
        <v>0</v>
      </c>
      <c r="AC265" s="247">
        <f>Debug1!AD275-W_Loss_67.5y!AD265</f>
        <v>0</v>
      </c>
      <c r="AD265" s="247">
        <f>Debug1!AE275-W_Loss_67.5y!AE265</f>
        <v>0</v>
      </c>
      <c r="AE265" s="247">
        <f>Debug1!AF275-W_Loss_67.5y!AF265</f>
        <v>0</v>
      </c>
      <c r="AF265" s="247">
        <f>Debug1!AG275-W_Loss_32.5y!AG265</f>
        <v>0</v>
      </c>
      <c r="AG265" s="247">
        <f>Debug1!AH275-W_Loss_32.5y!AH265</f>
        <v>0</v>
      </c>
      <c r="AH265" s="247">
        <f>Debug1!AI275-W_Loss_32.5y!AI265</f>
        <v>0</v>
      </c>
    </row>
    <row r="266" spans="1:34" x14ac:dyDescent="0.15">
      <c r="A266" s="247">
        <f>Debug1!B276-W_Loss_67.5y!B266</f>
        <v>0</v>
      </c>
      <c r="B266" s="247">
        <f>Debug1!C276-W_Loss_67.5y!C266</f>
        <v>0</v>
      </c>
      <c r="C266" s="247">
        <f>Debug1!D276-W_Loss_67.5y!D266</f>
        <v>0</v>
      </c>
      <c r="D266" s="247">
        <f>Debug1!E276-W_Loss_67.5y!E266</f>
        <v>0</v>
      </c>
      <c r="E266" s="247">
        <f>Debug1!F276-W_Loss_67.5y!F266</f>
        <v>0</v>
      </c>
      <c r="F266" s="247">
        <f>Debug1!G276-W_Loss_67.5y!G266</f>
        <v>0</v>
      </c>
      <c r="G266" s="247">
        <f>Debug1!H276-W_Loss_67.5y!H266</f>
        <v>0</v>
      </c>
      <c r="H266" s="247">
        <f>Debug1!I276-W_Loss_67.5y!I266</f>
        <v>0</v>
      </c>
      <c r="I266" s="247">
        <f>Debug1!J276-W_Loss_67.5y!J266</f>
        <v>0</v>
      </c>
      <c r="J266" s="247">
        <f>Debug1!K276-W_Loss_67.5y!K266</f>
        <v>0</v>
      </c>
      <c r="K266" s="247">
        <f>Debug1!L276-W_Loss_67.5y!L266</f>
        <v>0</v>
      </c>
      <c r="L266" s="247">
        <f>Debug1!M276-W_Loss_67.5y!M266</f>
        <v>0</v>
      </c>
      <c r="M266" s="247">
        <f>Debug1!N276-W_Loss_67.5y!N266</f>
        <v>0</v>
      </c>
      <c r="N266" s="247">
        <f>Debug1!O276-W_Loss_67.5y!O266</f>
        <v>0</v>
      </c>
      <c r="O266" s="247">
        <f>Debug1!P276-W_Loss_67.5y!P266</f>
        <v>0</v>
      </c>
      <c r="P266" s="247">
        <f>Debug1!Q276-W_Loss_67.5y!Q266</f>
        <v>0</v>
      </c>
      <c r="Q266" s="247">
        <f>Debug1!R276-W_Loss_67.5y!R266</f>
        <v>0</v>
      </c>
      <c r="R266" s="247">
        <f>Debug1!S276-W_Loss_67.5y!S266</f>
        <v>0</v>
      </c>
      <c r="S266" s="247">
        <f>Debug1!T276-W_Loss_67.5y!T266</f>
        <v>0</v>
      </c>
      <c r="T266" s="247">
        <f>Debug1!U276-W_Loss_67.5y!U266</f>
        <v>0</v>
      </c>
      <c r="U266" s="247">
        <f>Debug1!V276-W_Loss_67.5y!V266</f>
        <v>0</v>
      </c>
      <c r="V266" s="247">
        <f>Debug1!W276-W_Loss_67.5y!W266</f>
        <v>0</v>
      </c>
      <c r="W266" s="247">
        <f>Debug1!X276-W_Loss_67.5y!X266</f>
        <v>0</v>
      </c>
      <c r="X266" s="247">
        <f>Debug1!Y276-W_Loss_67.5y!Y266</f>
        <v>0</v>
      </c>
      <c r="Y266" s="247">
        <f>Debug1!Z276-W_Loss_67.5y!Z266</f>
        <v>0</v>
      </c>
      <c r="Z266" s="247">
        <f>Debug1!AA276-W_Loss_67.5y!AA266</f>
        <v>0</v>
      </c>
      <c r="AA266" s="247">
        <f>Debug1!AB276-W_Loss_67.5y!AB266</f>
        <v>0</v>
      </c>
      <c r="AB266" s="247">
        <f>Debug1!AC276-W_Loss_67.5y!AC266</f>
        <v>0</v>
      </c>
      <c r="AC266" s="247">
        <f>Debug1!AD276-W_Loss_67.5y!AD266</f>
        <v>0</v>
      </c>
      <c r="AD266" s="247">
        <f>Debug1!AE276-W_Loss_67.5y!AE266</f>
        <v>0</v>
      </c>
      <c r="AE266" s="247">
        <f>Debug1!AF276-W_Loss_67.5y!AF266</f>
        <v>0</v>
      </c>
      <c r="AF266" s="247">
        <f>Debug1!AG276-W_Loss_32.5y!AG266</f>
        <v>0</v>
      </c>
      <c r="AG266" s="247">
        <f>Debug1!AH276-W_Loss_32.5y!AH266</f>
        <v>0</v>
      </c>
      <c r="AH266" s="247">
        <f>Debug1!AI276-W_Loss_32.5y!AI266</f>
        <v>0</v>
      </c>
    </row>
    <row r="267" spans="1:34" x14ac:dyDescent="0.15">
      <c r="A267" s="247">
        <f>Debug1!B277-W_Loss_67.5y!B267</f>
        <v>0</v>
      </c>
      <c r="B267" s="247">
        <f>Debug1!C277-W_Loss_67.5y!C267</f>
        <v>0</v>
      </c>
      <c r="C267" s="247">
        <f>Debug1!D277-W_Loss_67.5y!D267</f>
        <v>0</v>
      </c>
      <c r="D267" s="247">
        <f>Debug1!E277-W_Loss_67.5y!E267</f>
        <v>0</v>
      </c>
      <c r="E267" s="247">
        <f>Debug1!F277-W_Loss_67.5y!F267</f>
        <v>0</v>
      </c>
      <c r="F267" s="247">
        <f>Debug1!G277-W_Loss_67.5y!G267</f>
        <v>0</v>
      </c>
      <c r="G267" s="247">
        <f>Debug1!H277-W_Loss_67.5y!H267</f>
        <v>0</v>
      </c>
      <c r="H267" s="247">
        <f>Debug1!I277-W_Loss_67.5y!I267</f>
        <v>0</v>
      </c>
      <c r="I267" s="247">
        <f>Debug1!J277-W_Loss_67.5y!J267</f>
        <v>0</v>
      </c>
      <c r="J267" s="247">
        <f>Debug1!K277-W_Loss_67.5y!K267</f>
        <v>0</v>
      </c>
      <c r="K267" s="247">
        <f>Debug1!L277-W_Loss_67.5y!L267</f>
        <v>0</v>
      </c>
      <c r="L267" s="247">
        <f>Debug1!M277-W_Loss_67.5y!M267</f>
        <v>0</v>
      </c>
      <c r="M267" s="247">
        <f>Debug1!N277-W_Loss_67.5y!N267</f>
        <v>0</v>
      </c>
      <c r="N267" s="247">
        <f>Debug1!O277-W_Loss_67.5y!O267</f>
        <v>0</v>
      </c>
      <c r="O267" s="247">
        <f>Debug1!P277-W_Loss_67.5y!P267</f>
        <v>0</v>
      </c>
      <c r="P267" s="247">
        <f>Debug1!Q277-W_Loss_67.5y!Q267</f>
        <v>0</v>
      </c>
      <c r="Q267" s="247">
        <f>Debug1!R277-W_Loss_67.5y!R267</f>
        <v>0</v>
      </c>
      <c r="R267" s="247">
        <f>Debug1!S277-W_Loss_67.5y!S267</f>
        <v>0</v>
      </c>
      <c r="S267" s="247">
        <f>Debug1!T277-W_Loss_67.5y!T267</f>
        <v>0</v>
      </c>
      <c r="T267" s="247">
        <f>Debug1!U277-W_Loss_67.5y!U267</f>
        <v>0</v>
      </c>
      <c r="U267" s="247">
        <f>Debug1!V277-W_Loss_67.5y!V267</f>
        <v>0</v>
      </c>
      <c r="V267" s="247">
        <f>Debug1!W277-W_Loss_67.5y!W267</f>
        <v>0</v>
      </c>
      <c r="W267" s="247">
        <f>Debug1!X277-W_Loss_67.5y!X267</f>
        <v>0</v>
      </c>
      <c r="X267" s="247">
        <f>Debug1!Y277-W_Loss_67.5y!Y267</f>
        <v>0</v>
      </c>
      <c r="Y267" s="247">
        <f>Debug1!Z277-W_Loss_67.5y!Z267</f>
        <v>0</v>
      </c>
      <c r="Z267" s="247">
        <f>Debug1!AA277-W_Loss_67.5y!AA267</f>
        <v>0</v>
      </c>
      <c r="AA267" s="247">
        <f>Debug1!AB277-W_Loss_67.5y!AB267</f>
        <v>0</v>
      </c>
      <c r="AB267" s="247">
        <f>Debug1!AC277-W_Loss_67.5y!AC267</f>
        <v>0</v>
      </c>
      <c r="AC267" s="247">
        <f>Debug1!AD277-W_Loss_67.5y!AD267</f>
        <v>0</v>
      </c>
      <c r="AD267" s="247">
        <f>Debug1!AE277-W_Loss_67.5y!AE267</f>
        <v>0</v>
      </c>
      <c r="AE267" s="247">
        <f>Debug1!AF277-W_Loss_67.5y!AF267</f>
        <v>0</v>
      </c>
      <c r="AF267" s="247">
        <f>Debug1!AG277-W_Loss_32.5y!AG267</f>
        <v>0</v>
      </c>
      <c r="AG267" s="247">
        <f>Debug1!AH277-W_Loss_32.5y!AH267</f>
        <v>0</v>
      </c>
      <c r="AH267" s="247">
        <f>Debug1!AI277-W_Loss_32.5y!AI267</f>
        <v>0</v>
      </c>
    </row>
    <row r="268" spans="1:34" x14ac:dyDescent="0.15">
      <c r="A268" s="247">
        <f>Debug1!B278-W_Loss_67.5y!B268</f>
        <v>0</v>
      </c>
      <c r="B268" s="247">
        <f>Debug1!C278-W_Loss_67.5y!C268</f>
        <v>0</v>
      </c>
      <c r="C268" s="247">
        <f>Debug1!D278-W_Loss_67.5y!D268</f>
        <v>0</v>
      </c>
      <c r="D268" s="247">
        <f>Debug1!E278-W_Loss_67.5y!E268</f>
        <v>0</v>
      </c>
      <c r="E268" s="247">
        <f>Debug1!F278-W_Loss_67.5y!F268</f>
        <v>0</v>
      </c>
      <c r="F268" s="247">
        <f>Debug1!G278-W_Loss_67.5y!G268</f>
        <v>0</v>
      </c>
      <c r="G268" s="247">
        <f>Debug1!H278-W_Loss_67.5y!H268</f>
        <v>0</v>
      </c>
      <c r="H268" s="247">
        <f>Debug1!I278-W_Loss_67.5y!I268</f>
        <v>0</v>
      </c>
      <c r="I268" s="247">
        <f>Debug1!J278-W_Loss_67.5y!J268</f>
        <v>0</v>
      </c>
      <c r="J268" s="247">
        <f>Debug1!K278-W_Loss_67.5y!K268</f>
        <v>0</v>
      </c>
      <c r="K268" s="247">
        <f>Debug1!L278-W_Loss_67.5y!L268</f>
        <v>0</v>
      </c>
      <c r="L268" s="247">
        <f>Debug1!M278-W_Loss_67.5y!M268</f>
        <v>0</v>
      </c>
      <c r="M268" s="247">
        <f>Debug1!N278-W_Loss_67.5y!N268</f>
        <v>0</v>
      </c>
      <c r="N268" s="247">
        <f>Debug1!O278-W_Loss_67.5y!O268</f>
        <v>0</v>
      </c>
      <c r="O268" s="247">
        <f>Debug1!P278-W_Loss_67.5y!P268</f>
        <v>0</v>
      </c>
      <c r="P268" s="247">
        <f>Debug1!Q278-W_Loss_67.5y!Q268</f>
        <v>0</v>
      </c>
      <c r="Q268" s="247">
        <f>Debug1!R278-W_Loss_67.5y!R268</f>
        <v>0</v>
      </c>
      <c r="R268" s="247">
        <f>Debug1!S278-W_Loss_67.5y!S268</f>
        <v>0</v>
      </c>
      <c r="S268" s="247">
        <f>Debug1!T278-W_Loss_67.5y!T268</f>
        <v>0</v>
      </c>
      <c r="T268" s="247">
        <f>Debug1!U278-W_Loss_67.5y!U268</f>
        <v>0</v>
      </c>
      <c r="U268" s="247">
        <f>Debug1!V278-W_Loss_67.5y!V268</f>
        <v>0</v>
      </c>
      <c r="V268" s="247">
        <f>Debug1!W278-W_Loss_67.5y!W268</f>
        <v>0</v>
      </c>
      <c r="W268" s="247">
        <f>Debug1!X278-W_Loss_67.5y!X268</f>
        <v>0</v>
      </c>
      <c r="X268" s="247">
        <f>Debug1!Y278-W_Loss_67.5y!Y268</f>
        <v>0</v>
      </c>
      <c r="Y268" s="247">
        <f>Debug1!Z278-W_Loss_67.5y!Z268</f>
        <v>0</v>
      </c>
      <c r="Z268" s="247">
        <f>Debug1!AA278-W_Loss_67.5y!AA268</f>
        <v>0</v>
      </c>
      <c r="AA268" s="247">
        <f>Debug1!AB278-W_Loss_67.5y!AB268</f>
        <v>0</v>
      </c>
      <c r="AB268" s="247">
        <f>Debug1!AC278-W_Loss_67.5y!AC268</f>
        <v>0</v>
      </c>
      <c r="AC268" s="247">
        <f>Debug1!AD278-W_Loss_67.5y!AD268</f>
        <v>0</v>
      </c>
      <c r="AD268" s="247">
        <f>Debug1!AE278-W_Loss_67.5y!AE268</f>
        <v>0</v>
      </c>
      <c r="AE268" s="247">
        <f>Debug1!AF278-W_Loss_67.5y!AF268</f>
        <v>0</v>
      </c>
      <c r="AF268" s="247">
        <f>Debug1!AG278-W_Loss_32.5y!AG268</f>
        <v>0</v>
      </c>
      <c r="AG268" s="247">
        <f>Debug1!AH278-W_Loss_32.5y!AH268</f>
        <v>0</v>
      </c>
      <c r="AH268" s="247">
        <f>Debug1!AI278-W_Loss_32.5y!AI268</f>
        <v>0</v>
      </c>
    </row>
    <row r="269" spans="1:34" x14ac:dyDescent="0.15">
      <c r="A269" s="247">
        <f>Debug1!B279-W_Loss_67.5y!B269</f>
        <v>0</v>
      </c>
      <c r="B269" s="247">
        <f>Debug1!C279-W_Loss_67.5y!C269</f>
        <v>0</v>
      </c>
      <c r="C269" s="247">
        <f>Debug1!D279-W_Loss_67.5y!D269</f>
        <v>0</v>
      </c>
      <c r="D269" s="247">
        <f>Debug1!E279-W_Loss_67.5y!E269</f>
        <v>0</v>
      </c>
      <c r="E269" s="247">
        <f>Debug1!F279-W_Loss_67.5y!F269</f>
        <v>0</v>
      </c>
      <c r="F269" s="247">
        <f>Debug1!G279-W_Loss_67.5y!G269</f>
        <v>0</v>
      </c>
      <c r="G269" s="247">
        <f>Debug1!H279-W_Loss_67.5y!H269</f>
        <v>0</v>
      </c>
      <c r="H269" s="247">
        <f>Debug1!I279-W_Loss_67.5y!I269</f>
        <v>0</v>
      </c>
      <c r="I269" s="247">
        <f>Debug1!J279-W_Loss_67.5y!J269</f>
        <v>0</v>
      </c>
      <c r="J269" s="247">
        <f>Debug1!K279-W_Loss_67.5y!K269</f>
        <v>0</v>
      </c>
      <c r="K269" s="247">
        <f>Debug1!L279-W_Loss_67.5y!L269</f>
        <v>0</v>
      </c>
      <c r="L269" s="247">
        <f>Debug1!M279-W_Loss_67.5y!M269</f>
        <v>0</v>
      </c>
      <c r="M269" s="247">
        <f>Debug1!N279-W_Loss_67.5y!N269</f>
        <v>0</v>
      </c>
      <c r="N269" s="247">
        <f>Debug1!O279-W_Loss_67.5y!O269</f>
        <v>0</v>
      </c>
      <c r="O269" s="247">
        <f>Debug1!P279-W_Loss_67.5y!P269</f>
        <v>0</v>
      </c>
      <c r="P269" s="247">
        <f>Debug1!Q279-W_Loss_67.5y!Q269</f>
        <v>0</v>
      </c>
      <c r="Q269" s="247">
        <f>Debug1!R279-W_Loss_67.5y!R269</f>
        <v>0</v>
      </c>
      <c r="R269" s="247">
        <f>Debug1!S279-W_Loss_67.5y!S269</f>
        <v>0</v>
      </c>
      <c r="S269" s="247">
        <f>Debug1!T279-W_Loss_67.5y!T269</f>
        <v>0</v>
      </c>
      <c r="T269" s="247">
        <f>Debug1!U279-W_Loss_67.5y!U269</f>
        <v>0</v>
      </c>
      <c r="U269" s="247">
        <f>Debug1!V279-W_Loss_67.5y!V269</f>
        <v>0</v>
      </c>
      <c r="V269" s="247">
        <f>Debug1!W279-W_Loss_67.5y!W269</f>
        <v>0</v>
      </c>
      <c r="W269" s="247">
        <f>Debug1!X279-W_Loss_67.5y!X269</f>
        <v>0</v>
      </c>
      <c r="X269" s="247">
        <f>Debug1!Y279-W_Loss_67.5y!Y269</f>
        <v>0</v>
      </c>
      <c r="Y269" s="247">
        <f>Debug1!Z279-W_Loss_67.5y!Z269</f>
        <v>0</v>
      </c>
      <c r="Z269" s="247">
        <f>Debug1!AA279-W_Loss_67.5y!AA269</f>
        <v>0</v>
      </c>
      <c r="AA269" s="247">
        <f>Debug1!AB279-W_Loss_67.5y!AB269</f>
        <v>0</v>
      </c>
      <c r="AB269" s="247">
        <f>Debug1!AC279-W_Loss_67.5y!AC269</f>
        <v>0</v>
      </c>
      <c r="AC269" s="247">
        <f>Debug1!AD279-W_Loss_67.5y!AD269</f>
        <v>0</v>
      </c>
      <c r="AD269" s="247">
        <f>Debug1!AE279-W_Loss_67.5y!AE269</f>
        <v>0</v>
      </c>
      <c r="AE269" s="247">
        <f>Debug1!AF279-W_Loss_67.5y!AF269</f>
        <v>0</v>
      </c>
      <c r="AF269" s="247">
        <f>Debug1!AG279-W_Loss_32.5y!AG269</f>
        <v>0</v>
      </c>
      <c r="AG269" s="247">
        <f>Debug1!AH279-W_Loss_32.5y!AH269</f>
        <v>0</v>
      </c>
      <c r="AH269" s="247">
        <f>Debug1!AI279-W_Loss_32.5y!AI269</f>
        <v>0</v>
      </c>
    </row>
    <row r="270" spans="1:34" x14ac:dyDescent="0.15">
      <c r="A270" s="247">
        <f>Debug1!B280-W_Loss_67.5y!B270</f>
        <v>0</v>
      </c>
      <c r="B270" s="247">
        <f>Debug1!C280-W_Loss_67.5y!C270</f>
        <v>0</v>
      </c>
      <c r="C270" s="247">
        <f>Debug1!D280-W_Loss_67.5y!D270</f>
        <v>0</v>
      </c>
      <c r="D270" s="247">
        <f>Debug1!E280-W_Loss_67.5y!E270</f>
        <v>0</v>
      </c>
      <c r="E270" s="247">
        <f>Debug1!F280-W_Loss_67.5y!F270</f>
        <v>0</v>
      </c>
      <c r="F270" s="247">
        <f>Debug1!G280-W_Loss_67.5y!G270</f>
        <v>0</v>
      </c>
      <c r="G270" s="247">
        <f>Debug1!H280-W_Loss_67.5y!H270</f>
        <v>0</v>
      </c>
      <c r="H270" s="247">
        <f>Debug1!I280-W_Loss_67.5y!I270</f>
        <v>0</v>
      </c>
      <c r="I270" s="247">
        <f>Debug1!J280-W_Loss_67.5y!J270</f>
        <v>0</v>
      </c>
      <c r="J270" s="247">
        <f>Debug1!K280-W_Loss_67.5y!K270</f>
        <v>0</v>
      </c>
      <c r="K270" s="247">
        <f>Debug1!L280-W_Loss_67.5y!L270</f>
        <v>0</v>
      </c>
      <c r="L270" s="247">
        <f>Debug1!M280-W_Loss_67.5y!M270</f>
        <v>0</v>
      </c>
      <c r="M270" s="247">
        <f>Debug1!N280-W_Loss_67.5y!N270</f>
        <v>0</v>
      </c>
      <c r="N270" s="247">
        <f>Debug1!O280-W_Loss_67.5y!O270</f>
        <v>0</v>
      </c>
      <c r="O270" s="247">
        <f>Debug1!P280-W_Loss_67.5y!P270</f>
        <v>0</v>
      </c>
      <c r="P270" s="247">
        <f>Debug1!Q280-W_Loss_67.5y!Q270</f>
        <v>0</v>
      </c>
      <c r="Q270" s="247">
        <f>Debug1!R280-W_Loss_67.5y!R270</f>
        <v>0</v>
      </c>
      <c r="R270" s="247">
        <f>Debug1!S280-W_Loss_67.5y!S270</f>
        <v>0</v>
      </c>
      <c r="S270" s="247">
        <f>Debug1!T280-W_Loss_67.5y!T270</f>
        <v>0</v>
      </c>
      <c r="T270" s="247">
        <f>Debug1!U280-W_Loss_67.5y!U270</f>
        <v>0</v>
      </c>
      <c r="U270" s="247">
        <f>Debug1!V280-W_Loss_67.5y!V270</f>
        <v>0</v>
      </c>
      <c r="V270" s="247">
        <f>Debug1!W280-W_Loss_67.5y!W270</f>
        <v>0</v>
      </c>
      <c r="W270" s="247">
        <f>Debug1!X280-W_Loss_67.5y!X270</f>
        <v>0</v>
      </c>
      <c r="X270" s="247">
        <f>Debug1!Y280-W_Loss_67.5y!Y270</f>
        <v>0</v>
      </c>
      <c r="Y270" s="247">
        <f>Debug1!Z280-W_Loss_67.5y!Z270</f>
        <v>0</v>
      </c>
      <c r="Z270" s="247">
        <f>Debug1!AA280-W_Loss_67.5y!AA270</f>
        <v>0</v>
      </c>
      <c r="AA270" s="247">
        <f>Debug1!AB280-W_Loss_67.5y!AB270</f>
        <v>0</v>
      </c>
      <c r="AB270" s="247">
        <f>Debug1!AC280-W_Loss_67.5y!AC270</f>
        <v>0</v>
      </c>
      <c r="AC270" s="247">
        <f>Debug1!AD280-W_Loss_67.5y!AD270</f>
        <v>0</v>
      </c>
      <c r="AD270" s="247">
        <f>Debug1!AE280-W_Loss_67.5y!AE270</f>
        <v>0</v>
      </c>
      <c r="AE270" s="247">
        <f>Debug1!AF280-W_Loss_67.5y!AF270</f>
        <v>0</v>
      </c>
      <c r="AF270" s="247">
        <f>Debug1!AG280-W_Loss_32.5y!AG270</f>
        <v>0</v>
      </c>
      <c r="AG270" s="247">
        <f>Debug1!AH280-W_Loss_32.5y!AH270</f>
        <v>0</v>
      </c>
      <c r="AH270" s="247">
        <f>Debug1!AI280-W_Loss_32.5y!AI270</f>
        <v>0</v>
      </c>
    </row>
    <row r="271" spans="1:34" x14ac:dyDescent="0.15">
      <c r="A271" s="247">
        <f>Debug1!B281-W_Loss_67.5y!B271</f>
        <v>0</v>
      </c>
      <c r="B271" s="247">
        <f>Debug1!C281-W_Loss_67.5y!C271</f>
        <v>0</v>
      </c>
      <c r="C271" s="247">
        <f>Debug1!D281-W_Loss_67.5y!D271</f>
        <v>0</v>
      </c>
      <c r="D271" s="247">
        <f>Debug1!E281-W_Loss_67.5y!E271</f>
        <v>0</v>
      </c>
      <c r="E271" s="247">
        <f>Debug1!F281-W_Loss_67.5y!F271</f>
        <v>0</v>
      </c>
      <c r="F271" s="247">
        <f>Debug1!G281-W_Loss_67.5y!G271</f>
        <v>0</v>
      </c>
      <c r="G271" s="247">
        <f>Debug1!H281-W_Loss_67.5y!H271</f>
        <v>0</v>
      </c>
      <c r="H271" s="247">
        <f>Debug1!I281-W_Loss_67.5y!I271</f>
        <v>0</v>
      </c>
      <c r="I271" s="247">
        <f>Debug1!J281-W_Loss_67.5y!J271</f>
        <v>0</v>
      </c>
      <c r="J271" s="247">
        <f>Debug1!K281-W_Loss_67.5y!K271</f>
        <v>0</v>
      </c>
      <c r="K271" s="247">
        <f>Debug1!L281-W_Loss_67.5y!L271</f>
        <v>0</v>
      </c>
      <c r="L271" s="247">
        <f>Debug1!M281-W_Loss_67.5y!M271</f>
        <v>0</v>
      </c>
      <c r="M271" s="247">
        <f>Debug1!N281-W_Loss_67.5y!N271</f>
        <v>0</v>
      </c>
      <c r="N271" s="247">
        <f>Debug1!O281-W_Loss_67.5y!O271</f>
        <v>0</v>
      </c>
      <c r="O271" s="247">
        <f>Debug1!P281-W_Loss_67.5y!P271</f>
        <v>0</v>
      </c>
      <c r="P271" s="247">
        <f>Debug1!Q281-W_Loss_67.5y!Q271</f>
        <v>0</v>
      </c>
      <c r="Q271" s="247">
        <f>Debug1!R281-W_Loss_67.5y!R271</f>
        <v>0</v>
      </c>
      <c r="R271" s="247">
        <f>Debug1!S281-W_Loss_67.5y!S271</f>
        <v>0</v>
      </c>
      <c r="S271" s="247">
        <f>Debug1!T281-W_Loss_67.5y!T271</f>
        <v>0</v>
      </c>
      <c r="T271" s="247">
        <f>Debug1!U281-W_Loss_67.5y!U271</f>
        <v>0</v>
      </c>
      <c r="U271" s="247">
        <f>Debug1!V281-W_Loss_67.5y!V271</f>
        <v>0</v>
      </c>
      <c r="V271" s="247">
        <f>Debug1!W281-W_Loss_67.5y!W271</f>
        <v>0</v>
      </c>
      <c r="W271" s="247">
        <f>Debug1!X281-W_Loss_67.5y!X271</f>
        <v>0</v>
      </c>
      <c r="X271" s="247">
        <f>Debug1!Y281-W_Loss_67.5y!Y271</f>
        <v>0</v>
      </c>
      <c r="Y271" s="247">
        <f>Debug1!Z281-W_Loss_67.5y!Z271</f>
        <v>0</v>
      </c>
      <c r="Z271" s="247">
        <f>Debug1!AA281-W_Loss_67.5y!AA271</f>
        <v>0</v>
      </c>
      <c r="AA271" s="247">
        <f>Debug1!AB281-W_Loss_67.5y!AB271</f>
        <v>0</v>
      </c>
      <c r="AB271" s="247">
        <f>Debug1!AC281-W_Loss_67.5y!AC271</f>
        <v>0</v>
      </c>
      <c r="AC271" s="247">
        <f>Debug1!AD281-W_Loss_67.5y!AD271</f>
        <v>0</v>
      </c>
      <c r="AD271" s="247">
        <f>Debug1!AE281-W_Loss_67.5y!AE271</f>
        <v>0</v>
      </c>
      <c r="AE271" s="247">
        <f>Debug1!AF281-W_Loss_67.5y!AF271</f>
        <v>0</v>
      </c>
      <c r="AF271" s="247">
        <f>Debug1!AG281-W_Loss_32.5y!AG271</f>
        <v>0</v>
      </c>
      <c r="AG271" s="247">
        <f>Debug1!AH281-W_Loss_32.5y!AH271</f>
        <v>0</v>
      </c>
      <c r="AH271" s="247">
        <f>Debug1!AI281-W_Loss_32.5y!AI271</f>
        <v>0</v>
      </c>
    </row>
    <row r="272" spans="1:34" x14ac:dyDescent="0.15">
      <c r="A272" s="247">
        <f>Debug1!B282-W_Loss_67.5y!B272</f>
        <v>0</v>
      </c>
      <c r="B272" s="247">
        <f>Debug1!C282-W_Loss_67.5y!C272</f>
        <v>0</v>
      </c>
      <c r="C272" s="247">
        <f>Debug1!D282-W_Loss_67.5y!D272</f>
        <v>0</v>
      </c>
      <c r="D272" s="247">
        <f>Debug1!E282-W_Loss_67.5y!E272</f>
        <v>0</v>
      </c>
      <c r="E272" s="247">
        <f>Debug1!F282-W_Loss_67.5y!F272</f>
        <v>0</v>
      </c>
      <c r="F272" s="247">
        <f>Debug1!G282-W_Loss_67.5y!G272</f>
        <v>0</v>
      </c>
      <c r="G272" s="247">
        <f>Debug1!H282-W_Loss_67.5y!H272</f>
        <v>0</v>
      </c>
      <c r="H272" s="247">
        <f>Debug1!I282-W_Loss_67.5y!I272</f>
        <v>0</v>
      </c>
      <c r="I272" s="247">
        <f>Debug1!J282-W_Loss_67.5y!J272</f>
        <v>0</v>
      </c>
      <c r="J272" s="247">
        <f>Debug1!K282-W_Loss_67.5y!K272</f>
        <v>0</v>
      </c>
      <c r="K272" s="247">
        <f>Debug1!L282-W_Loss_67.5y!L272</f>
        <v>0</v>
      </c>
      <c r="L272" s="247">
        <f>Debug1!M282-W_Loss_67.5y!M272</f>
        <v>0</v>
      </c>
      <c r="M272" s="247">
        <f>Debug1!N282-W_Loss_67.5y!N272</f>
        <v>0</v>
      </c>
      <c r="N272" s="247">
        <f>Debug1!O282-W_Loss_67.5y!O272</f>
        <v>0</v>
      </c>
      <c r="O272" s="247">
        <f>Debug1!P282-W_Loss_67.5y!P272</f>
        <v>0</v>
      </c>
      <c r="P272" s="247">
        <f>Debug1!Q282-W_Loss_67.5y!Q272</f>
        <v>0</v>
      </c>
      <c r="Q272" s="247">
        <f>Debug1!R282-W_Loss_67.5y!R272</f>
        <v>0</v>
      </c>
      <c r="R272" s="247">
        <f>Debug1!S282-W_Loss_67.5y!S272</f>
        <v>0</v>
      </c>
      <c r="S272" s="247">
        <f>Debug1!T282-W_Loss_67.5y!T272</f>
        <v>0</v>
      </c>
      <c r="T272" s="247">
        <f>Debug1!U282-W_Loss_67.5y!U272</f>
        <v>0</v>
      </c>
      <c r="U272" s="247">
        <f>Debug1!V282-W_Loss_67.5y!V272</f>
        <v>0</v>
      </c>
      <c r="V272" s="247">
        <f>Debug1!W282-W_Loss_67.5y!W272</f>
        <v>0</v>
      </c>
      <c r="W272" s="247">
        <f>Debug1!X282-W_Loss_67.5y!X272</f>
        <v>0</v>
      </c>
      <c r="X272" s="247">
        <f>Debug1!Y282-W_Loss_67.5y!Y272</f>
        <v>0</v>
      </c>
      <c r="Y272" s="247">
        <f>Debug1!Z282-W_Loss_67.5y!Z272</f>
        <v>0</v>
      </c>
      <c r="Z272" s="247">
        <f>Debug1!AA282-W_Loss_67.5y!AA272</f>
        <v>0</v>
      </c>
      <c r="AA272" s="247">
        <f>Debug1!AB282-W_Loss_67.5y!AB272</f>
        <v>0</v>
      </c>
      <c r="AB272" s="247">
        <f>Debug1!AC282-W_Loss_67.5y!AC272</f>
        <v>0</v>
      </c>
      <c r="AC272" s="247">
        <f>Debug1!AD282-W_Loss_67.5y!AD272</f>
        <v>0</v>
      </c>
      <c r="AD272" s="247">
        <f>Debug1!AE282-W_Loss_67.5y!AE272</f>
        <v>0</v>
      </c>
      <c r="AE272" s="247">
        <f>Debug1!AF282-W_Loss_67.5y!AF272</f>
        <v>0</v>
      </c>
      <c r="AF272" s="247">
        <f>Debug1!AG282-W_Loss_32.5y!AG272</f>
        <v>0</v>
      </c>
      <c r="AG272" s="247">
        <f>Debug1!AH282-W_Loss_32.5y!AH272</f>
        <v>0</v>
      </c>
      <c r="AH272" s="247">
        <f>Debug1!AI282-W_Loss_32.5y!AI272</f>
        <v>0</v>
      </c>
    </row>
    <row r="273" spans="1:34" x14ac:dyDescent="0.15">
      <c r="A273" s="247">
        <f>Debug1!B283-W_Loss_67.5y!B273</f>
        <v>0</v>
      </c>
      <c r="B273" s="247">
        <f>Debug1!C283-W_Loss_67.5y!C273</f>
        <v>0</v>
      </c>
      <c r="C273" s="247">
        <f>Debug1!D283-W_Loss_67.5y!D273</f>
        <v>0</v>
      </c>
      <c r="D273" s="247">
        <f>Debug1!E283-W_Loss_67.5y!E273</f>
        <v>0</v>
      </c>
      <c r="E273" s="247">
        <f>Debug1!F283-W_Loss_67.5y!F273</f>
        <v>0</v>
      </c>
      <c r="F273" s="247">
        <f>Debug1!G283-W_Loss_67.5y!G273</f>
        <v>0</v>
      </c>
      <c r="G273" s="247">
        <f>Debug1!H283-W_Loss_67.5y!H273</f>
        <v>0</v>
      </c>
      <c r="H273" s="247">
        <f>Debug1!I283-W_Loss_67.5y!I273</f>
        <v>0</v>
      </c>
      <c r="I273" s="247">
        <f>Debug1!J283-W_Loss_67.5y!J273</f>
        <v>0</v>
      </c>
      <c r="J273" s="247">
        <f>Debug1!K283-W_Loss_67.5y!K273</f>
        <v>0</v>
      </c>
      <c r="K273" s="247">
        <f>Debug1!L283-W_Loss_67.5y!L273</f>
        <v>0</v>
      </c>
      <c r="L273" s="247">
        <f>Debug1!M283-W_Loss_67.5y!M273</f>
        <v>0</v>
      </c>
      <c r="M273" s="247">
        <f>Debug1!N283-W_Loss_67.5y!N273</f>
        <v>0</v>
      </c>
      <c r="N273" s="247">
        <f>Debug1!O283-W_Loss_67.5y!O273</f>
        <v>0</v>
      </c>
      <c r="O273" s="247">
        <f>Debug1!P283-W_Loss_67.5y!P273</f>
        <v>0</v>
      </c>
      <c r="P273" s="247">
        <f>Debug1!Q283-W_Loss_67.5y!Q273</f>
        <v>0</v>
      </c>
      <c r="Q273" s="247">
        <f>Debug1!R283-W_Loss_67.5y!R273</f>
        <v>0</v>
      </c>
      <c r="R273" s="247">
        <f>Debug1!S283-W_Loss_67.5y!S273</f>
        <v>0</v>
      </c>
      <c r="S273" s="247">
        <f>Debug1!T283-W_Loss_67.5y!T273</f>
        <v>0</v>
      </c>
      <c r="T273" s="247">
        <f>Debug1!U283-W_Loss_67.5y!U273</f>
        <v>0</v>
      </c>
      <c r="U273" s="247">
        <f>Debug1!V283-W_Loss_67.5y!V273</f>
        <v>0</v>
      </c>
      <c r="V273" s="247">
        <f>Debug1!W283-W_Loss_67.5y!W273</f>
        <v>0</v>
      </c>
      <c r="W273" s="247">
        <f>Debug1!X283-W_Loss_67.5y!X273</f>
        <v>0</v>
      </c>
      <c r="X273" s="247">
        <f>Debug1!Y283-W_Loss_67.5y!Y273</f>
        <v>0</v>
      </c>
      <c r="Y273" s="247">
        <f>Debug1!Z283-W_Loss_67.5y!Z273</f>
        <v>0</v>
      </c>
      <c r="Z273" s="247">
        <f>Debug1!AA283-W_Loss_67.5y!AA273</f>
        <v>0</v>
      </c>
      <c r="AA273" s="247">
        <f>Debug1!AB283-W_Loss_67.5y!AB273</f>
        <v>0</v>
      </c>
      <c r="AB273" s="247">
        <f>Debug1!AC283-W_Loss_67.5y!AC273</f>
        <v>0</v>
      </c>
      <c r="AC273" s="247">
        <f>Debug1!AD283-W_Loss_67.5y!AD273</f>
        <v>0</v>
      </c>
      <c r="AD273" s="247">
        <f>Debug1!AE283-W_Loss_67.5y!AE273</f>
        <v>0</v>
      </c>
      <c r="AE273" s="247">
        <f>Debug1!AF283-W_Loss_67.5y!AF273</f>
        <v>0</v>
      </c>
      <c r="AF273" s="247">
        <f>Debug1!AG283-W_Loss_32.5y!AG273</f>
        <v>0</v>
      </c>
      <c r="AG273" s="247">
        <f>Debug1!AH283-W_Loss_32.5y!AH273</f>
        <v>0</v>
      </c>
      <c r="AH273" s="247">
        <f>Debug1!AI283-W_Loss_32.5y!AI273</f>
        <v>0</v>
      </c>
    </row>
    <row r="274" spans="1:34" x14ac:dyDescent="0.15">
      <c r="A274" s="247">
        <f>Debug1!B284-W_Loss_67.5y!B274</f>
        <v>0</v>
      </c>
      <c r="B274" s="247">
        <f>Debug1!C284-W_Loss_67.5y!C274</f>
        <v>0</v>
      </c>
      <c r="C274" s="247">
        <f>Debug1!D284-W_Loss_67.5y!D274</f>
        <v>0</v>
      </c>
      <c r="D274" s="247">
        <f>Debug1!E284-W_Loss_67.5y!E274</f>
        <v>0</v>
      </c>
      <c r="E274" s="247">
        <f>Debug1!F284-W_Loss_67.5y!F274</f>
        <v>0</v>
      </c>
      <c r="F274" s="247">
        <f>Debug1!G284-W_Loss_67.5y!G274</f>
        <v>0</v>
      </c>
      <c r="G274" s="247">
        <f>Debug1!H284-W_Loss_67.5y!H274</f>
        <v>0</v>
      </c>
      <c r="H274" s="247">
        <f>Debug1!I284-W_Loss_67.5y!I274</f>
        <v>0</v>
      </c>
      <c r="I274" s="247">
        <f>Debug1!J284-W_Loss_67.5y!J274</f>
        <v>0</v>
      </c>
      <c r="J274" s="247">
        <f>Debug1!K284-W_Loss_67.5y!K274</f>
        <v>0</v>
      </c>
      <c r="K274" s="247">
        <f>Debug1!L284-W_Loss_67.5y!L274</f>
        <v>0</v>
      </c>
      <c r="L274" s="247">
        <f>Debug1!M284-W_Loss_67.5y!M274</f>
        <v>0</v>
      </c>
      <c r="M274" s="247">
        <f>Debug1!N284-W_Loss_67.5y!N274</f>
        <v>0</v>
      </c>
      <c r="N274" s="247">
        <f>Debug1!O284-W_Loss_67.5y!O274</f>
        <v>0</v>
      </c>
      <c r="O274" s="247">
        <f>Debug1!P284-W_Loss_67.5y!P274</f>
        <v>0</v>
      </c>
      <c r="P274" s="247">
        <f>Debug1!Q284-W_Loss_67.5y!Q274</f>
        <v>0</v>
      </c>
      <c r="Q274" s="247">
        <f>Debug1!R284-W_Loss_67.5y!R274</f>
        <v>0</v>
      </c>
      <c r="R274" s="247">
        <f>Debug1!S284-W_Loss_67.5y!S274</f>
        <v>0</v>
      </c>
      <c r="S274" s="247">
        <f>Debug1!T284-W_Loss_67.5y!T274</f>
        <v>0</v>
      </c>
      <c r="T274" s="247">
        <f>Debug1!U284-W_Loss_67.5y!U274</f>
        <v>0</v>
      </c>
      <c r="U274" s="247">
        <f>Debug1!V284-W_Loss_67.5y!V274</f>
        <v>0</v>
      </c>
      <c r="V274" s="247">
        <f>Debug1!W284-W_Loss_67.5y!W274</f>
        <v>0</v>
      </c>
      <c r="W274" s="247">
        <f>Debug1!X284-W_Loss_67.5y!X274</f>
        <v>0</v>
      </c>
      <c r="X274" s="247">
        <f>Debug1!Y284-W_Loss_67.5y!Y274</f>
        <v>0</v>
      </c>
      <c r="Y274" s="247">
        <f>Debug1!Z284-W_Loss_67.5y!Z274</f>
        <v>0</v>
      </c>
      <c r="Z274" s="247">
        <f>Debug1!AA284-W_Loss_67.5y!AA274</f>
        <v>0</v>
      </c>
      <c r="AA274" s="247">
        <f>Debug1!AB284-W_Loss_67.5y!AB274</f>
        <v>0</v>
      </c>
      <c r="AB274" s="247">
        <f>Debug1!AC284-W_Loss_67.5y!AC274</f>
        <v>0</v>
      </c>
      <c r="AC274" s="247">
        <f>Debug1!AD284-W_Loss_67.5y!AD274</f>
        <v>0</v>
      </c>
      <c r="AD274" s="247">
        <f>Debug1!AE284-W_Loss_67.5y!AE274</f>
        <v>0</v>
      </c>
      <c r="AE274" s="247">
        <f>Debug1!AF284-W_Loss_67.5y!AF274</f>
        <v>0</v>
      </c>
      <c r="AF274" s="247">
        <f>Debug1!AG284-W_Loss_32.5y!AG274</f>
        <v>0</v>
      </c>
      <c r="AG274" s="247">
        <f>Debug1!AH284-W_Loss_32.5y!AH274</f>
        <v>0</v>
      </c>
      <c r="AH274" s="247">
        <f>Debug1!AI284-W_Loss_32.5y!AI274</f>
        <v>0</v>
      </c>
    </row>
    <row r="275" spans="1:34" x14ac:dyDescent="0.15">
      <c r="A275" s="247">
        <f>Debug1!B285-W_Loss_67.5y!B275</f>
        <v>0</v>
      </c>
      <c r="B275" s="247">
        <f>Debug1!C285-W_Loss_67.5y!C275</f>
        <v>0</v>
      </c>
      <c r="C275" s="247">
        <f>Debug1!D285-W_Loss_67.5y!D275</f>
        <v>0</v>
      </c>
      <c r="D275" s="247">
        <f>Debug1!E285-W_Loss_67.5y!E275</f>
        <v>0</v>
      </c>
      <c r="E275" s="247">
        <f>Debug1!F285-W_Loss_67.5y!F275</f>
        <v>0</v>
      </c>
      <c r="F275" s="247">
        <f>Debug1!G285-W_Loss_67.5y!G275</f>
        <v>0</v>
      </c>
      <c r="G275" s="247">
        <f>Debug1!H285-W_Loss_67.5y!H275</f>
        <v>0</v>
      </c>
      <c r="H275" s="247">
        <f>Debug1!I285-W_Loss_67.5y!I275</f>
        <v>0</v>
      </c>
      <c r="I275" s="247">
        <f>Debug1!J285-W_Loss_67.5y!J275</f>
        <v>0</v>
      </c>
      <c r="J275" s="247">
        <f>Debug1!K285-W_Loss_67.5y!K275</f>
        <v>0</v>
      </c>
      <c r="K275" s="247">
        <f>Debug1!L285-W_Loss_67.5y!L275</f>
        <v>0</v>
      </c>
      <c r="L275" s="247">
        <f>Debug1!M285-W_Loss_67.5y!M275</f>
        <v>0</v>
      </c>
      <c r="M275" s="247">
        <f>Debug1!N285-W_Loss_67.5y!N275</f>
        <v>0</v>
      </c>
      <c r="N275" s="247">
        <f>Debug1!O285-W_Loss_67.5y!O275</f>
        <v>0</v>
      </c>
      <c r="O275" s="247">
        <f>Debug1!P285-W_Loss_67.5y!P275</f>
        <v>0</v>
      </c>
      <c r="P275" s="247">
        <f>Debug1!Q285-W_Loss_67.5y!Q275</f>
        <v>0</v>
      </c>
      <c r="Q275" s="247">
        <f>Debug1!R285-W_Loss_67.5y!R275</f>
        <v>0</v>
      </c>
      <c r="R275" s="247">
        <f>Debug1!S285-W_Loss_67.5y!S275</f>
        <v>0</v>
      </c>
      <c r="S275" s="247">
        <f>Debug1!T285-W_Loss_67.5y!T275</f>
        <v>0</v>
      </c>
      <c r="T275" s="247">
        <f>Debug1!U285-W_Loss_67.5y!U275</f>
        <v>0</v>
      </c>
      <c r="U275" s="247">
        <f>Debug1!V285-W_Loss_67.5y!V275</f>
        <v>0</v>
      </c>
      <c r="V275" s="247">
        <f>Debug1!W285-W_Loss_67.5y!W275</f>
        <v>0</v>
      </c>
      <c r="W275" s="247">
        <f>Debug1!X285-W_Loss_67.5y!X275</f>
        <v>0</v>
      </c>
      <c r="X275" s="247">
        <f>Debug1!Y285-W_Loss_67.5y!Y275</f>
        <v>0</v>
      </c>
      <c r="Y275" s="247">
        <f>Debug1!Z285-W_Loss_67.5y!Z275</f>
        <v>0</v>
      </c>
      <c r="Z275" s="247">
        <f>Debug1!AA285-W_Loss_67.5y!AA275</f>
        <v>0</v>
      </c>
      <c r="AA275" s="247">
        <f>Debug1!AB285-W_Loss_67.5y!AB275</f>
        <v>0</v>
      </c>
      <c r="AB275" s="247">
        <f>Debug1!AC285-W_Loss_67.5y!AC275</f>
        <v>0</v>
      </c>
      <c r="AC275" s="247">
        <f>Debug1!AD285-W_Loss_67.5y!AD275</f>
        <v>0</v>
      </c>
      <c r="AD275" s="247">
        <f>Debug1!AE285-W_Loss_67.5y!AE275</f>
        <v>0</v>
      </c>
      <c r="AE275" s="247">
        <f>Debug1!AF285-W_Loss_67.5y!AF275</f>
        <v>0</v>
      </c>
      <c r="AF275" s="247">
        <f>Debug1!AG285-W_Loss_32.5y!AG275</f>
        <v>0</v>
      </c>
      <c r="AG275" s="247">
        <f>Debug1!AH285-W_Loss_32.5y!AH275</f>
        <v>0</v>
      </c>
      <c r="AH275" s="247">
        <f>Debug1!AI285-W_Loss_32.5y!AI275</f>
        <v>0</v>
      </c>
    </row>
    <row r="276" spans="1:34" x14ac:dyDescent="0.15">
      <c r="A276" s="247">
        <f>Debug1!B286-W_Loss_67.5y!B276</f>
        <v>0</v>
      </c>
      <c r="B276" s="247">
        <f>Debug1!C286-W_Loss_67.5y!C276</f>
        <v>0</v>
      </c>
      <c r="C276" s="247">
        <f>Debug1!D286-W_Loss_67.5y!D276</f>
        <v>0</v>
      </c>
      <c r="D276" s="247">
        <f>Debug1!E286-W_Loss_67.5y!E276</f>
        <v>0</v>
      </c>
      <c r="E276" s="247">
        <f>Debug1!F286-W_Loss_67.5y!F276</f>
        <v>0</v>
      </c>
      <c r="F276" s="247">
        <f>Debug1!G286-W_Loss_67.5y!G276</f>
        <v>0</v>
      </c>
      <c r="G276" s="247">
        <f>Debug1!H286-W_Loss_67.5y!H276</f>
        <v>0</v>
      </c>
      <c r="H276" s="247">
        <f>Debug1!I286-W_Loss_67.5y!I276</f>
        <v>0</v>
      </c>
      <c r="I276" s="247">
        <f>Debug1!J286-W_Loss_67.5y!J276</f>
        <v>0</v>
      </c>
      <c r="J276" s="247">
        <f>Debug1!K286-W_Loss_67.5y!K276</f>
        <v>0</v>
      </c>
      <c r="K276" s="247">
        <f>Debug1!L286-W_Loss_67.5y!L276</f>
        <v>0</v>
      </c>
      <c r="L276" s="247">
        <f>Debug1!M286-W_Loss_67.5y!M276</f>
        <v>0</v>
      </c>
      <c r="M276" s="247">
        <f>Debug1!N286-W_Loss_67.5y!N276</f>
        <v>0</v>
      </c>
      <c r="N276" s="247">
        <f>Debug1!O286-W_Loss_67.5y!O276</f>
        <v>0</v>
      </c>
      <c r="O276" s="247">
        <f>Debug1!P286-W_Loss_67.5y!P276</f>
        <v>0</v>
      </c>
      <c r="P276" s="247">
        <f>Debug1!Q286-W_Loss_67.5y!Q276</f>
        <v>0</v>
      </c>
      <c r="Q276" s="247">
        <f>Debug1!R286-W_Loss_67.5y!R276</f>
        <v>0</v>
      </c>
      <c r="R276" s="247">
        <f>Debug1!S286-W_Loss_67.5y!S276</f>
        <v>0</v>
      </c>
      <c r="S276" s="247">
        <f>Debug1!T286-W_Loss_67.5y!T276</f>
        <v>0</v>
      </c>
      <c r="T276" s="247">
        <f>Debug1!U286-W_Loss_67.5y!U276</f>
        <v>0</v>
      </c>
      <c r="U276" s="247">
        <f>Debug1!V286-W_Loss_67.5y!V276</f>
        <v>0</v>
      </c>
      <c r="V276" s="247">
        <f>Debug1!W286-W_Loss_67.5y!W276</f>
        <v>0</v>
      </c>
      <c r="W276" s="247">
        <f>Debug1!X286-W_Loss_67.5y!X276</f>
        <v>0</v>
      </c>
      <c r="X276" s="247">
        <f>Debug1!Y286-W_Loss_67.5y!Y276</f>
        <v>0</v>
      </c>
      <c r="Y276" s="247">
        <f>Debug1!Z286-W_Loss_67.5y!Z276</f>
        <v>0</v>
      </c>
      <c r="Z276" s="247">
        <f>Debug1!AA286-W_Loss_67.5y!AA276</f>
        <v>0</v>
      </c>
      <c r="AA276" s="247">
        <f>Debug1!AB286-W_Loss_67.5y!AB276</f>
        <v>0</v>
      </c>
      <c r="AB276" s="247">
        <f>Debug1!AC286-W_Loss_67.5y!AC276</f>
        <v>0</v>
      </c>
      <c r="AC276" s="247">
        <f>Debug1!AD286-W_Loss_67.5y!AD276</f>
        <v>0</v>
      </c>
      <c r="AD276" s="247">
        <f>Debug1!AE286-W_Loss_67.5y!AE276</f>
        <v>0</v>
      </c>
      <c r="AE276" s="247">
        <f>Debug1!AF286-W_Loss_67.5y!AF276</f>
        <v>0</v>
      </c>
      <c r="AF276" s="247">
        <f>Debug1!AG286-W_Loss_32.5y!AG276</f>
        <v>0</v>
      </c>
      <c r="AG276" s="247">
        <f>Debug1!AH286-W_Loss_32.5y!AH276</f>
        <v>0</v>
      </c>
      <c r="AH276" s="247">
        <f>Debug1!AI286-W_Loss_32.5y!AI276</f>
        <v>0</v>
      </c>
    </row>
    <row r="277" spans="1:34" x14ac:dyDescent="0.15">
      <c r="A277" s="247">
        <f>Debug1!B287-W_Loss_67.5y!B277</f>
        <v>0</v>
      </c>
      <c r="B277" s="247">
        <f>Debug1!C287-W_Loss_67.5y!C277</f>
        <v>0</v>
      </c>
      <c r="C277" s="247">
        <f>Debug1!D287-W_Loss_67.5y!D277</f>
        <v>0</v>
      </c>
      <c r="D277" s="247">
        <f>Debug1!E287-W_Loss_67.5y!E277</f>
        <v>0</v>
      </c>
      <c r="E277" s="247">
        <f>Debug1!F287-W_Loss_67.5y!F277</f>
        <v>0</v>
      </c>
      <c r="F277" s="247">
        <f>Debug1!G287-W_Loss_67.5y!G277</f>
        <v>0</v>
      </c>
      <c r="G277" s="247">
        <f>Debug1!H287-W_Loss_67.5y!H277</f>
        <v>0</v>
      </c>
      <c r="H277" s="247">
        <f>Debug1!I287-W_Loss_67.5y!I277</f>
        <v>0</v>
      </c>
      <c r="I277" s="247">
        <f>Debug1!J287-W_Loss_67.5y!J277</f>
        <v>0</v>
      </c>
      <c r="J277" s="247">
        <f>Debug1!K287-W_Loss_67.5y!K277</f>
        <v>0</v>
      </c>
      <c r="K277" s="247">
        <f>Debug1!L287-W_Loss_67.5y!L277</f>
        <v>0</v>
      </c>
      <c r="L277" s="247">
        <f>Debug1!M287-W_Loss_67.5y!M277</f>
        <v>0</v>
      </c>
      <c r="M277" s="247">
        <f>Debug1!N287-W_Loss_67.5y!N277</f>
        <v>0</v>
      </c>
      <c r="N277" s="247">
        <f>Debug1!O287-W_Loss_67.5y!O277</f>
        <v>0</v>
      </c>
      <c r="O277" s="247">
        <f>Debug1!P287-W_Loss_67.5y!P277</f>
        <v>0</v>
      </c>
      <c r="P277" s="247">
        <f>Debug1!Q287-W_Loss_67.5y!Q277</f>
        <v>0</v>
      </c>
      <c r="Q277" s="247">
        <f>Debug1!R287-W_Loss_67.5y!R277</f>
        <v>0</v>
      </c>
      <c r="R277" s="247">
        <f>Debug1!S287-W_Loss_67.5y!S277</f>
        <v>0</v>
      </c>
      <c r="S277" s="247">
        <f>Debug1!T287-W_Loss_67.5y!T277</f>
        <v>0</v>
      </c>
      <c r="T277" s="247">
        <f>Debug1!U287-W_Loss_67.5y!U277</f>
        <v>0</v>
      </c>
      <c r="U277" s="247">
        <f>Debug1!V287-W_Loss_67.5y!V277</f>
        <v>0</v>
      </c>
      <c r="V277" s="247">
        <f>Debug1!W287-W_Loss_67.5y!W277</f>
        <v>0</v>
      </c>
      <c r="W277" s="247">
        <f>Debug1!X287-W_Loss_67.5y!X277</f>
        <v>0</v>
      </c>
      <c r="X277" s="247">
        <f>Debug1!Y287-W_Loss_67.5y!Y277</f>
        <v>0</v>
      </c>
      <c r="Y277" s="247">
        <f>Debug1!Z287-W_Loss_67.5y!Z277</f>
        <v>0</v>
      </c>
      <c r="Z277" s="247">
        <f>Debug1!AA287-W_Loss_67.5y!AA277</f>
        <v>0</v>
      </c>
      <c r="AA277" s="247">
        <f>Debug1!AB287-W_Loss_67.5y!AB277</f>
        <v>0</v>
      </c>
      <c r="AB277" s="247">
        <f>Debug1!AC287-W_Loss_67.5y!AC277</f>
        <v>0</v>
      </c>
      <c r="AC277" s="247">
        <f>Debug1!AD287-W_Loss_67.5y!AD277</f>
        <v>0</v>
      </c>
      <c r="AD277" s="247">
        <f>Debug1!AE287-W_Loss_67.5y!AE277</f>
        <v>0</v>
      </c>
      <c r="AE277" s="247">
        <f>Debug1!AF287-W_Loss_67.5y!AF277</f>
        <v>0</v>
      </c>
      <c r="AF277" s="247">
        <f>Debug1!AG287-W_Loss_32.5y!AG277</f>
        <v>0</v>
      </c>
      <c r="AG277" s="247">
        <f>Debug1!AH287-W_Loss_32.5y!AH277</f>
        <v>0</v>
      </c>
      <c r="AH277" s="247">
        <f>Debug1!AI287-W_Loss_32.5y!AI277</f>
        <v>0</v>
      </c>
    </row>
    <row r="278" spans="1:34" x14ac:dyDescent="0.15">
      <c r="A278" s="247">
        <f>Debug1!B288-W_Loss_67.5y!B278</f>
        <v>0</v>
      </c>
      <c r="B278" s="247">
        <f>Debug1!C288-W_Loss_67.5y!C278</f>
        <v>0</v>
      </c>
      <c r="C278" s="247">
        <f>Debug1!D288-W_Loss_67.5y!D278</f>
        <v>0</v>
      </c>
      <c r="D278" s="247">
        <f>Debug1!E288-W_Loss_67.5y!E278</f>
        <v>0</v>
      </c>
      <c r="E278" s="247">
        <f>Debug1!F288-W_Loss_67.5y!F278</f>
        <v>0</v>
      </c>
      <c r="F278" s="247">
        <f>Debug1!G288-W_Loss_67.5y!G278</f>
        <v>0</v>
      </c>
      <c r="G278" s="247">
        <f>Debug1!H288-W_Loss_67.5y!H278</f>
        <v>0</v>
      </c>
      <c r="H278" s="247">
        <f>Debug1!I288-W_Loss_67.5y!I278</f>
        <v>0</v>
      </c>
      <c r="I278" s="247">
        <f>Debug1!J288-W_Loss_67.5y!J278</f>
        <v>0</v>
      </c>
      <c r="J278" s="247">
        <f>Debug1!K288-W_Loss_67.5y!K278</f>
        <v>0</v>
      </c>
      <c r="K278" s="247">
        <f>Debug1!L288-W_Loss_67.5y!L278</f>
        <v>0</v>
      </c>
      <c r="L278" s="247">
        <f>Debug1!M288-W_Loss_67.5y!M278</f>
        <v>0</v>
      </c>
      <c r="M278" s="247">
        <f>Debug1!N288-W_Loss_67.5y!N278</f>
        <v>0</v>
      </c>
      <c r="N278" s="247">
        <f>Debug1!O288-W_Loss_67.5y!O278</f>
        <v>0</v>
      </c>
      <c r="O278" s="247">
        <f>Debug1!P288-W_Loss_67.5y!P278</f>
        <v>0</v>
      </c>
      <c r="P278" s="247">
        <f>Debug1!Q288-W_Loss_67.5y!Q278</f>
        <v>0</v>
      </c>
      <c r="Q278" s="247">
        <f>Debug1!R288-W_Loss_67.5y!R278</f>
        <v>0</v>
      </c>
      <c r="R278" s="247">
        <f>Debug1!S288-W_Loss_67.5y!S278</f>
        <v>0</v>
      </c>
      <c r="S278" s="247">
        <f>Debug1!T288-W_Loss_67.5y!T278</f>
        <v>0</v>
      </c>
      <c r="T278" s="247">
        <f>Debug1!U288-W_Loss_67.5y!U278</f>
        <v>0</v>
      </c>
      <c r="U278" s="247">
        <f>Debug1!V288-W_Loss_67.5y!V278</f>
        <v>0</v>
      </c>
      <c r="V278" s="247">
        <f>Debug1!W288-W_Loss_67.5y!W278</f>
        <v>0</v>
      </c>
      <c r="W278" s="247">
        <f>Debug1!X288-W_Loss_67.5y!X278</f>
        <v>0</v>
      </c>
      <c r="X278" s="247">
        <f>Debug1!Y288-W_Loss_67.5y!Y278</f>
        <v>0</v>
      </c>
      <c r="Y278" s="247">
        <f>Debug1!Z288-W_Loss_67.5y!Z278</f>
        <v>0</v>
      </c>
      <c r="Z278" s="247">
        <f>Debug1!AA288-W_Loss_67.5y!AA278</f>
        <v>0</v>
      </c>
      <c r="AA278" s="247">
        <f>Debug1!AB288-W_Loss_67.5y!AB278</f>
        <v>0</v>
      </c>
      <c r="AB278" s="247">
        <f>Debug1!AC288-W_Loss_67.5y!AC278</f>
        <v>0</v>
      </c>
      <c r="AC278" s="247">
        <f>Debug1!AD288-W_Loss_67.5y!AD278</f>
        <v>0</v>
      </c>
      <c r="AD278" s="247">
        <f>Debug1!AE288-W_Loss_67.5y!AE278</f>
        <v>0</v>
      </c>
      <c r="AE278" s="247">
        <f>Debug1!AF288-W_Loss_67.5y!AF278</f>
        <v>0</v>
      </c>
      <c r="AF278" s="247">
        <f>Debug1!AG288-W_Loss_32.5y!AG278</f>
        <v>0</v>
      </c>
      <c r="AG278" s="247">
        <f>Debug1!AH288-W_Loss_32.5y!AH278</f>
        <v>0</v>
      </c>
      <c r="AH278" s="247">
        <f>Debug1!AI288-W_Loss_32.5y!AI278</f>
        <v>0</v>
      </c>
    </row>
    <row r="279" spans="1:34" x14ac:dyDescent="0.15">
      <c r="A279" s="247">
        <f>Debug1!B289-W_Loss_67.5y!B279</f>
        <v>0</v>
      </c>
      <c r="B279" s="247">
        <f>Debug1!C289-W_Loss_67.5y!C279</f>
        <v>0</v>
      </c>
      <c r="C279" s="247">
        <f>Debug1!D289-W_Loss_67.5y!D279</f>
        <v>0</v>
      </c>
      <c r="D279" s="247">
        <f>Debug1!E289-W_Loss_67.5y!E279</f>
        <v>0</v>
      </c>
      <c r="E279" s="247">
        <f>Debug1!F289-W_Loss_67.5y!F279</f>
        <v>0</v>
      </c>
      <c r="F279" s="247">
        <f>Debug1!G289-W_Loss_67.5y!G279</f>
        <v>0</v>
      </c>
      <c r="G279" s="247">
        <f>Debug1!H289-W_Loss_67.5y!H279</f>
        <v>0</v>
      </c>
      <c r="H279" s="247">
        <f>Debug1!I289-W_Loss_67.5y!I279</f>
        <v>0</v>
      </c>
      <c r="I279" s="247">
        <f>Debug1!J289-W_Loss_67.5y!J279</f>
        <v>0</v>
      </c>
      <c r="J279" s="247">
        <f>Debug1!K289-W_Loss_67.5y!K279</f>
        <v>0</v>
      </c>
      <c r="K279" s="247">
        <f>Debug1!L289-W_Loss_67.5y!L279</f>
        <v>0</v>
      </c>
      <c r="L279" s="247">
        <f>Debug1!M289-W_Loss_67.5y!M279</f>
        <v>0</v>
      </c>
      <c r="M279" s="247">
        <f>Debug1!N289-W_Loss_67.5y!N279</f>
        <v>0</v>
      </c>
      <c r="N279" s="247">
        <f>Debug1!O289-W_Loss_67.5y!O279</f>
        <v>0</v>
      </c>
      <c r="O279" s="247">
        <f>Debug1!P289-W_Loss_67.5y!P279</f>
        <v>0</v>
      </c>
      <c r="P279" s="247">
        <f>Debug1!Q289-W_Loss_67.5y!Q279</f>
        <v>0</v>
      </c>
      <c r="Q279" s="247">
        <f>Debug1!R289-W_Loss_67.5y!R279</f>
        <v>0</v>
      </c>
      <c r="R279" s="247">
        <f>Debug1!S289-W_Loss_67.5y!S279</f>
        <v>0</v>
      </c>
      <c r="S279" s="247">
        <f>Debug1!T289-W_Loss_67.5y!T279</f>
        <v>0</v>
      </c>
      <c r="T279" s="247">
        <f>Debug1!U289-W_Loss_67.5y!U279</f>
        <v>0</v>
      </c>
      <c r="U279" s="247">
        <f>Debug1!V289-W_Loss_67.5y!V279</f>
        <v>0</v>
      </c>
      <c r="V279" s="247">
        <f>Debug1!W289-W_Loss_67.5y!W279</f>
        <v>0</v>
      </c>
      <c r="W279" s="247">
        <f>Debug1!X289-W_Loss_67.5y!X279</f>
        <v>0</v>
      </c>
      <c r="X279" s="247">
        <f>Debug1!Y289-W_Loss_67.5y!Y279</f>
        <v>0</v>
      </c>
      <c r="Y279" s="247">
        <f>Debug1!Z289-W_Loss_67.5y!Z279</f>
        <v>0</v>
      </c>
      <c r="Z279" s="247">
        <f>Debug1!AA289-W_Loss_67.5y!AA279</f>
        <v>0</v>
      </c>
      <c r="AA279" s="247">
        <f>Debug1!AB289-W_Loss_67.5y!AB279</f>
        <v>0</v>
      </c>
      <c r="AB279" s="247">
        <f>Debug1!AC289-W_Loss_67.5y!AC279</f>
        <v>0</v>
      </c>
      <c r="AC279" s="247">
        <f>Debug1!AD289-W_Loss_67.5y!AD279</f>
        <v>0</v>
      </c>
      <c r="AD279" s="247">
        <f>Debug1!AE289-W_Loss_67.5y!AE279</f>
        <v>0</v>
      </c>
      <c r="AE279" s="247">
        <f>Debug1!AF289-W_Loss_67.5y!AF279</f>
        <v>0</v>
      </c>
      <c r="AF279" s="247">
        <f>Debug1!AG289-W_Loss_32.5y!AG279</f>
        <v>0</v>
      </c>
      <c r="AG279" s="247">
        <f>Debug1!AH289-W_Loss_32.5y!AH279</f>
        <v>0</v>
      </c>
      <c r="AH279" s="247">
        <f>Debug1!AI289-W_Loss_32.5y!AI279</f>
        <v>0</v>
      </c>
    </row>
    <row r="280" spans="1:34" x14ac:dyDescent="0.15">
      <c r="A280" s="247">
        <f>Debug1!B290-W_Loss_67.5y!B280</f>
        <v>0</v>
      </c>
      <c r="B280" s="247">
        <f>Debug1!C290-W_Loss_67.5y!C280</f>
        <v>0</v>
      </c>
      <c r="C280" s="247">
        <f>Debug1!D290-W_Loss_67.5y!D280</f>
        <v>0</v>
      </c>
      <c r="D280" s="247">
        <f>Debug1!E290-W_Loss_67.5y!E280</f>
        <v>0</v>
      </c>
      <c r="E280" s="247">
        <f>Debug1!F290-W_Loss_67.5y!F280</f>
        <v>0</v>
      </c>
      <c r="F280" s="247">
        <f>Debug1!G290-W_Loss_67.5y!G280</f>
        <v>0</v>
      </c>
      <c r="G280" s="247">
        <f>Debug1!H290-W_Loss_67.5y!H280</f>
        <v>0</v>
      </c>
      <c r="H280" s="247">
        <f>Debug1!I290-W_Loss_67.5y!I280</f>
        <v>0</v>
      </c>
      <c r="I280" s="247">
        <f>Debug1!J290-W_Loss_67.5y!J280</f>
        <v>0</v>
      </c>
      <c r="J280" s="247">
        <f>Debug1!K290-W_Loss_67.5y!K280</f>
        <v>0</v>
      </c>
      <c r="K280" s="247">
        <f>Debug1!L290-W_Loss_67.5y!L280</f>
        <v>0</v>
      </c>
      <c r="L280" s="247">
        <f>Debug1!M290-W_Loss_67.5y!M280</f>
        <v>0</v>
      </c>
      <c r="M280" s="247">
        <f>Debug1!N290-W_Loss_67.5y!N280</f>
        <v>0</v>
      </c>
      <c r="N280" s="247">
        <f>Debug1!O290-W_Loss_67.5y!O280</f>
        <v>0</v>
      </c>
      <c r="O280" s="247">
        <f>Debug1!P290-W_Loss_67.5y!P280</f>
        <v>0</v>
      </c>
      <c r="P280" s="247">
        <f>Debug1!Q290-W_Loss_67.5y!Q280</f>
        <v>0</v>
      </c>
      <c r="Q280" s="247">
        <f>Debug1!R290-W_Loss_67.5y!R280</f>
        <v>0</v>
      </c>
      <c r="R280" s="247">
        <f>Debug1!S290-W_Loss_67.5y!S280</f>
        <v>0</v>
      </c>
      <c r="S280" s="247">
        <f>Debug1!T290-W_Loss_67.5y!T280</f>
        <v>0</v>
      </c>
      <c r="T280" s="247">
        <f>Debug1!U290-W_Loss_67.5y!U280</f>
        <v>0</v>
      </c>
      <c r="U280" s="247">
        <f>Debug1!V290-W_Loss_67.5y!V280</f>
        <v>0</v>
      </c>
      <c r="V280" s="247">
        <f>Debug1!W290-W_Loss_67.5y!W280</f>
        <v>0</v>
      </c>
      <c r="W280" s="247">
        <f>Debug1!X290-W_Loss_67.5y!X280</f>
        <v>0</v>
      </c>
      <c r="X280" s="247">
        <f>Debug1!Y290-W_Loss_67.5y!Y280</f>
        <v>0</v>
      </c>
      <c r="Y280" s="247">
        <f>Debug1!Z290-W_Loss_67.5y!Z280</f>
        <v>0</v>
      </c>
      <c r="Z280" s="247">
        <f>Debug1!AA290-W_Loss_67.5y!AA280</f>
        <v>0</v>
      </c>
      <c r="AA280" s="247">
        <f>Debug1!AB290-W_Loss_67.5y!AB280</f>
        <v>0</v>
      </c>
      <c r="AB280" s="247">
        <f>Debug1!AC290-W_Loss_67.5y!AC280</f>
        <v>0</v>
      </c>
      <c r="AC280" s="247">
        <f>Debug1!AD290-W_Loss_67.5y!AD280</f>
        <v>0</v>
      </c>
      <c r="AD280" s="247">
        <f>Debug1!AE290-W_Loss_67.5y!AE280</f>
        <v>0</v>
      </c>
      <c r="AE280" s="247">
        <f>Debug1!AF290-W_Loss_67.5y!AF280</f>
        <v>0</v>
      </c>
      <c r="AF280" s="247">
        <f>Debug1!AG290-W_Loss_32.5y!AG280</f>
        <v>0</v>
      </c>
      <c r="AG280" s="247">
        <f>Debug1!AH290-W_Loss_32.5y!AH280</f>
        <v>0</v>
      </c>
      <c r="AH280" s="247">
        <f>Debug1!AI290-W_Loss_32.5y!AI280</f>
        <v>0</v>
      </c>
    </row>
    <row r="281" spans="1:34" x14ac:dyDescent="0.15">
      <c r="A281" s="247">
        <f>Debug1!B291-W_Loss_67.5y!B281</f>
        <v>0</v>
      </c>
      <c r="B281" s="247">
        <f>Debug1!C291-W_Loss_67.5y!C281</f>
        <v>0</v>
      </c>
      <c r="C281" s="247">
        <f>Debug1!D291-W_Loss_67.5y!D281</f>
        <v>0</v>
      </c>
      <c r="D281" s="247">
        <f>Debug1!E291-W_Loss_67.5y!E281</f>
        <v>0</v>
      </c>
      <c r="E281" s="247">
        <f>Debug1!F291-W_Loss_67.5y!F281</f>
        <v>0</v>
      </c>
      <c r="F281" s="247">
        <f>Debug1!G291-W_Loss_67.5y!G281</f>
        <v>0</v>
      </c>
      <c r="G281" s="247">
        <f>Debug1!H291-W_Loss_67.5y!H281</f>
        <v>0</v>
      </c>
      <c r="H281" s="247">
        <f>Debug1!I291-W_Loss_67.5y!I281</f>
        <v>0</v>
      </c>
      <c r="I281" s="247">
        <f>Debug1!J291-W_Loss_67.5y!J281</f>
        <v>0</v>
      </c>
      <c r="J281" s="247">
        <f>Debug1!K291-W_Loss_67.5y!K281</f>
        <v>0</v>
      </c>
      <c r="K281" s="247">
        <f>Debug1!L291-W_Loss_67.5y!L281</f>
        <v>0</v>
      </c>
      <c r="L281" s="247">
        <f>Debug1!M291-W_Loss_67.5y!M281</f>
        <v>0</v>
      </c>
      <c r="M281" s="247">
        <f>Debug1!N291-W_Loss_67.5y!N281</f>
        <v>0</v>
      </c>
      <c r="N281" s="247">
        <f>Debug1!O291-W_Loss_67.5y!O281</f>
        <v>0</v>
      </c>
      <c r="O281" s="247">
        <f>Debug1!P291-W_Loss_67.5y!P281</f>
        <v>0</v>
      </c>
      <c r="P281" s="247">
        <f>Debug1!Q291-W_Loss_67.5y!Q281</f>
        <v>0</v>
      </c>
      <c r="Q281" s="247">
        <f>Debug1!R291-W_Loss_67.5y!R281</f>
        <v>0</v>
      </c>
      <c r="R281" s="247">
        <f>Debug1!S291-W_Loss_67.5y!S281</f>
        <v>0</v>
      </c>
      <c r="S281" s="247">
        <f>Debug1!T291-W_Loss_67.5y!T281</f>
        <v>0</v>
      </c>
      <c r="T281" s="247">
        <f>Debug1!U291-W_Loss_67.5y!U281</f>
        <v>0</v>
      </c>
      <c r="U281" s="247">
        <f>Debug1!V291-W_Loss_67.5y!V281</f>
        <v>0</v>
      </c>
      <c r="V281" s="247">
        <f>Debug1!W291-W_Loss_67.5y!W281</f>
        <v>0</v>
      </c>
      <c r="W281" s="247">
        <f>Debug1!X291-W_Loss_67.5y!X281</f>
        <v>0</v>
      </c>
      <c r="X281" s="247">
        <f>Debug1!Y291-W_Loss_67.5y!Y281</f>
        <v>0</v>
      </c>
      <c r="Y281" s="247">
        <f>Debug1!Z291-W_Loss_67.5y!Z281</f>
        <v>0</v>
      </c>
      <c r="Z281" s="247">
        <f>Debug1!AA291-W_Loss_67.5y!AA281</f>
        <v>0</v>
      </c>
      <c r="AA281" s="247">
        <f>Debug1!AB291-W_Loss_67.5y!AB281</f>
        <v>0</v>
      </c>
      <c r="AB281" s="247">
        <f>Debug1!AC291-W_Loss_67.5y!AC281</f>
        <v>0</v>
      </c>
      <c r="AC281" s="247">
        <f>Debug1!AD291-W_Loss_67.5y!AD281</f>
        <v>0</v>
      </c>
      <c r="AD281" s="247">
        <f>Debug1!AE291-W_Loss_67.5y!AE281</f>
        <v>0</v>
      </c>
      <c r="AE281" s="247">
        <f>Debug1!AF291-W_Loss_67.5y!AF281</f>
        <v>0</v>
      </c>
      <c r="AF281" s="247">
        <f>Debug1!AG291-W_Loss_32.5y!AG281</f>
        <v>0</v>
      </c>
      <c r="AG281" s="247">
        <f>Debug1!AH291-W_Loss_32.5y!AH281</f>
        <v>0</v>
      </c>
      <c r="AH281" s="247">
        <f>Debug1!AI291-W_Loss_32.5y!AI281</f>
        <v>0</v>
      </c>
    </row>
    <row r="282" spans="1:34" x14ac:dyDescent="0.15">
      <c r="A282" s="247">
        <f>Debug1!B292-W_Loss_67.5y!B282</f>
        <v>0</v>
      </c>
      <c r="B282" s="247">
        <f>Debug1!C292-W_Loss_67.5y!C282</f>
        <v>0</v>
      </c>
      <c r="C282" s="247">
        <f>Debug1!D292-W_Loss_67.5y!D282</f>
        <v>0</v>
      </c>
      <c r="D282" s="247">
        <f>Debug1!E292-W_Loss_67.5y!E282</f>
        <v>0</v>
      </c>
      <c r="E282" s="247">
        <f>Debug1!F292-W_Loss_67.5y!F282</f>
        <v>0</v>
      </c>
      <c r="F282" s="247">
        <f>Debug1!G292-W_Loss_67.5y!G282</f>
        <v>0</v>
      </c>
      <c r="G282" s="247">
        <f>Debug1!H292-W_Loss_67.5y!H282</f>
        <v>0</v>
      </c>
      <c r="H282" s="247">
        <f>Debug1!I292-W_Loss_67.5y!I282</f>
        <v>0</v>
      </c>
      <c r="I282" s="247">
        <f>Debug1!J292-W_Loss_67.5y!J282</f>
        <v>0</v>
      </c>
      <c r="J282" s="247">
        <f>Debug1!K292-W_Loss_67.5y!K282</f>
        <v>0</v>
      </c>
      <c r="K282" s="247">
        <f>Debug1!L292-W_Loss_67.5y!L282</f>
        <v>0</v>
      </c>
      <c r="L282" s="247">
        <f>Debug1!M292-W_Loss_67.5y!M282</f>
        <v>0</v>
      </c>
      <c r="M282" s="247">
        <f>Debug1!N292-W_Loss_67.5y!N282</f>
        <v>0</v>
      </c>
      <c r="N282" s="247">
        <f>Debug1!O292-W_Loss_67.5y!O282</f>
        <v>0</v>
      </c>
      <c r="O282" s="247">
        <f>Debug1!P292-W_Loss_67.5y!P282</f>
        <v>0</v>
      </c>
      <c r="P282" s="247">
        <f>Debug1!Q292-W_Loss_67.5y!Q282</f>
        <v>0</v>
      </c>
      <c r="Q282" s="247">
        <f>Debug1!R292-W_Loss_67.5y!R282</f>
        <v>0</v>
      </c>
      <c r="R282" s="247">
        <f>Debug1!S292-W_Loss_67.5y!S282</f>
        <v>0</v>
      </c>
      <c r="S282" s="247">
        <f>Debug1!T292-W_Loss_67.5y!T282</f>
        <v>0</v>
      </c>
      <c r="T282" s="247">
        <f>Debug1!U292-W_Loss_67.5y!U282</f>
        <v>0</v>
      </c>
      <c r="U282" s="247">
        <f>Debug1!V292-W_Loss_67.5y!V282</f>
        <v>0</v>
      </c>
      <c r="V282" s="247">
        <f>Debug1!W292-W_Loss_67.5y!W282</f>
        <v>0</v>
      </c>
      <c r="W282" s="247">
        <f>Debug1!X292-W_Loss_67.5y!X282</f>
        <v>0</v>
      </c>
      <c r="X282" s="247">
        <f>Debug1!Y292-W_Loss_67.5y!Y282</f>
        <v>0</v>
      </c>
      <c r="Y282" s="247">
        <f>Debug1!Z292-W_Loss_67.5y!Z282</f>
        <v>0</v>
      </c>
      <c r="Z282" s="247">
        <f>Debug1!AA292-W_Loss_67.5y!AA282</f>
        <v>0</v>
      </c>
      <c r="AA282" s="247">
        <f>Debug1!AB292-W_Loss_67.5y!AB282</f>
        <v>0</v>
      </c>
      <c r="AB282" s="247">
        <f>Debug1!AC292-W_Loss_67.5y!AC282</f>
        <v>0</v>
      </c>
      <c r="AC282" s="247">
        <f>Debug1!AD292-W_Loss_67.5y!AD282</f>
        <v>0</v>
      </c>
      <c r="AD282" s="247">
        <f>Debug1!AE292-W_Loss_67.5y!AE282</f>
        <v>0</v>
      </c>
      <c r="AE282" s="247">
        <f>Debug1!AF292-W_Loss_67.5y!AF282</f>
        <v>0</v>
      </c>
      <c r="AF282" s="247">
        <f>Debug1!AG292-W_Loss_32.5y!AG282</f>
        <v>0</v>
      </c>
      <c r="AG282" s="247">
        <f>Debug1!AH292-W_Loss_32.5y!AH282</f>
        <v>0</v>
      </c>
      <c r="AH282" s="247">
        <f>Debug1!AI292-W_Loss_32.5y!AI282</f>
        <v>0</v>
      </c>
    </row>
    <row r="283" spans="1:34" x14ac:dyDescent="0.15">
      <c r="A283" s="247">
        <f>Debug1!B293-W_Loss_67.5y!B283</f>
        <v>0</v>
      </c>
      <c r="B283" s="247">
        <f>Debug1!C293-W_Loss_67.5y!C283</f>
        <v>0</v>
      </c>
      <c r="C283" s="247">
        <f>Debug1!D293-W_Loss_67.5y!D283</f>
        <v>0</v>
      </c>
      <c r="D283" s="247">
        <f>Debug1!E293-W_Loss_67.5y!E283</f>
        <v>0</v>
      </c>
      <c r="E283" s="247">
        <f>Debug1!F293-W_Loss_67.5y!F283</f>
        <v>0</v>
      </c>
      <c r="F283" s="247">
        <f>Debug1!G293-W_Loss_67.5y!G283</f>
        <v>0</v>
      </c>
      <c r="G283" s="247">
        <f>Debug1!H293-W_Loss_67.5y!H283</f>
        <v>0</v>
      </c>
      <c r="H283" s="247">
        <f>Debug1!I293-W_Loss_67.5y!I283</f>
        <v>0</v>
      </c>
      <c r="I283" s="247">
        <f>Debug1!J293-W_Loss_67.5y!J283</f>
        <v>0</v>
      </c>
      <c r="J283" s="247">
        <f>Debug1!K293-W_Loss_67.5y!K283</f>
        <v>0</v>
      </c>
      <c r="K283" s="247">
        <f>Debug1!L293-W_Loss_67.5y!L283</f>
        <v>0</v>
      </c>
      <c r="L283" s="247">
        <f>Debug1!M293-W_Loss_67.5y!M283</f>
        <v>0</v>
      </c>
      <c r="M283" s="247">
        <f>Debug1!N293-W_Loss_67.5y!N283</f>
        <v>0</v>
      </c>
      <c r="N283" s="247">
        <f>Debug1!O293-W_Loss_67.5y!O283</f>
        <v>0</v>
      </c>
      <c r="O283" s="247">
        <f>Debug1!P293-W_Loss_67.5y!P283</f>
        <v>0</v>
      </c>
      <c r="P283" s="247">
        <f>Debug1!Q293-W_Loss_67.5y!Q283</f>
        <v>0</v>
      </c>
      <c r="Q283" s="247">
        <f>Debug1!R293-W_Loss_67.5y!R283</f>
        <v>0</v>
      </c>
      <c r="R283" s="247">
        <f>Debug1!S293-W_Loss_67.5y!S283</f>
        <v>0</v>
      </c>
      <c r="S283" s="247">
        <f>Debug1!T293-W_Loss_67.5y!T283</f>
        <v>0</v>
      </c>
      <c r="T283" s="247">
        <f>Debug1!U293-W_Loss_67.5y!U283</f>
        <v>0</v>
      </c>
      <c r="U283" s="247">
        <f>Debug1!V293-W_Loss_67.5y!V283</f>
        <v>0</v>
      </c>
      <c r="V283" s="247">
        <f>Debug1!W293-W_Loss_67.5y!W283</f>
        <v>0</v>
      </c>
      <c r="W283" s="247">
        <f>Debug1!X293-W_Loss_67.5y!X283</f>
        <v>0</v>
      </c>
      <c r="X283" s="247">
        <f>Debug1!Y293-W_Loss_67.5y!Y283</f>
        <v>0</v>
      </c>
      <c r="Y283" s="247">
        <f>Debug1!Z293-W_Loss_67.5y!Z283</f>
        <v>0</v>
      </c>
      <c r="Z283" s="247">
        <f>Debug1!AA293-W_Loss_67.5y!AA283</f>
        <v>0</v>
      </c>
      <c r="AA283" s="247">
        <f>Debug1!AB293-W_Loss_67.5y!AB283</f>
        <v>0</v>
      </c>
      <c r="AB283" s="247">
        <f>Debug1!AC293-W_Loss_67.5y!AC283</f>
        <v>0</v>
      </c>
      <c r="AC283" s="247">
        <f>Debug1!AD293-W_Loss_67.5y!AD283</f>
        <v>0</v>
      </c>
      <c r="AD283" s="247">
        <f>Debug1!AE293-W_Loss_67.5y!AE283</f>
        <v>0</v>
      </c>
      <c r="AE283" s="247">
        <f>Debug1!AF293-W_Loss_67.5y!AF283</f>
        <v>0</v>
      </c>
      <c r="AF283" s="247">
        <f>Debug1!AG293-W_Loss_32.5y!AG283</f>
        <v>0</v>
      </c>
      <c r="AG283" s="247">
        <f>Debug1!AH293-W_Loss_32.5y!AH283</f>
        <v>0</v>
      </c>
      <c r="AH283" s="247">
        <f>Debug1!AI293-W_Loss_32.5y!AI283</f>
        <v>0</v>
      </c>
    </row>
    <row r="284" spans="1:34" x14ac:dyDescent="0.15">
      <c r="A284" s="247">
        <f>Debug1!B294-W_Loss_67.5y!B284</f>
        <v>0</v>
      </c>
      <c r="B284" s="247">
        <f>Debug1!C294-W_Loss_67.5y!C284</f>
        <v>0</v>
      </c>
      <c r="C284" s="247">
        <f>Debug1!D294-W_Loss_67.5y!D284</f>
        <v>0</v>
      </c>
      <c r="D284" s="247">
        <f>Debug1!E294-W_Loss_67.5y!E284</f>
        <v>0</v>
      </c>
      <c r="E284" s="247">
        <f>Debug1!F294-W_Loss_67.5y!F284</f>
        <v>0</v>
      </c>
      <c r="F284" s="247">
        <f>Debug1!G294-W_Loss_67.5y!G284</f>
        <v>0</v>
      </c>
      <c r="G284" s="247">
        <f>Debug1!H294-W_Loss_67.5y!H284</f>
        <v>0</v>
      </c>
      <c r="H284" s="247">
        <f>Debug1!I294-W_Loss_67.5y!I284</f>
        <v>0</v>
      </c>
      <c r="I284" s="247">
        <f>Debug1!J294-W_Loss_67.5y!J284</f>
        <v>0</v>
      </c>
      <c r="J284" s="247">
        <f>Debug1!K294-W_Loss_67.5y!K284</f>
        <v>0</v>
      </c>
      <c r="K284" s="247">
        <f>Debug1!L294-W_Loss_67.5y!L284</f>
        <v>0</v>
      </c>
      <c r="L284" s="247">
        <f>Debug1!M294-W_Loss_67.5y!M284</f>
        <v>0</v>
      </c>
      <c r="M284" s="247">
        <f>Debug1!N294-W_Loss_67.5y!N284</f>
        <v>0</v>
      </c>
      <c r="N284" s="247">
        <f>Debug1!O294-W_Loss_67.5y!O284</f>
        <v>0</v>
      </c>
      <c r="O284" s="247">
        <f>Debug1!P294-W_Loss_67.5y!P284</f>
        <v>0</v>
      </c>
      <c r="P284" s="247">
        <f>Debug1!Q294-W_Loss_67.5y!Q284</f>
        <v>0</v>
      </c>
      <c r="Q284" s="247">
        <f>Debug1!R294-W_Loss_67.5y!R284</f>
        <v>0</v>
      </c>
      <c r="R284" s="247">
        <f>Debug1!S294-W_Loss_67.5y!S284</f>
        <v>0</v>
      </c>
      <c r="S284" s="247">
        <f>Debug1!T294-W_Loss_67.5y!T284</f>
        <v>0</v>
      </c>
      <c r="T284" s="247">
        <f>Debug1!U294-W_Loss_67.5y!U284</f>
        <v>0</v>
      </c>
      <c r="U284" s="247">
        <f>Debug1!V294-W_Loss_67.5y!V284</f>
        <v>0</v>
      </c>
      <c r="V284" s="247">
        <f>Debug1!W294-W_Loss_67.5y!W284</f>
        <v>0</v>
      </c>
      <c r="W284" s="247">
        <f>Debug1!X294-W_Loss_67.5y!X284</f>
        <v>0</v>
      </c>
      <c r="X284" s="247">
        <f>Debug1!Y294-W_Loss_67.5y!Y284</f>
        <v>0</v>
      </c>
      <c r="Y284" s="247">
        <f>Debug1!Z294-W_Loss_67.5y!Z284</f>
        <v>0</v>
      </c>
      <c r="Z284" s="247">
        <f>Debug1!AA294-W_Loss_67.5y!AA284</f>
        <v>0</v>
      </c>
      <c r="AA284" s="247">
        <f>Debug1!AB294-W_Loss_67.5y!AB284</f>
        <v>0</v>
      </c>
      <c r="AB284" s="247">
        <f>Debug1!AC294-W_Loss_67.5y!AC284</f>
        <v>0</v>
      </c>
      <c r="AC284" s="247">
        <f>Debug1!AD294-W_Loss_67.5y!AD284</f>
        <v>0</v>
      </c>
      <c r="AD284" s="247">
        <f>Debug1!AE294-W_Loss_67.5y!AE284</f>
        <v>0</v>
      </c>
      <c r="AE284" s="247">
        <f>Debug1!AF294-W_Loss_67.5y!AF284</f>
        <v>0</v>
      </c>
      <c r="AF284" s="247">
        <f>Debug1!AG294-W_Loss_32.5y!AG284</f>
        <v>0</v>
      </c>
      <c r="AG284" s="247">
        <f>Debug1!AH294-W_Loss_32.5y!AH284</f>
        <v>0</v>
      </c>
      <c r="AH284" s="247">
        <f>Debug1!AI294-W_Loss_32.5y!AI284</f>
        <v>0</v>
      </c>
    </row>
    <row r="285" spans="1:34" x14ac:dyDescent="0.15">
      <c r="A285" s="247">
        <f>Debug1!B295-W_Loss_67.5y!B285</f>
        <v>0</v>
      </c>
      <c r="B285" s="247">
        <f>Debug1!C295-W_Loss_67.5y!C285</f>
        <v>0</v>
      </c>
      <c r="C285" s="247">
        <f>Debug1!D295-W_Loss_67.5y!D285</f>
        <v>0</v>
      </c>
      <c r="D285" s="247">
        <f>Debug1!E295-W_Loss_67.5y!E285</f>
        <v>0</v>
      </c>
      <c r="E285" s="247">
        <f>Debug1!F295-W_Loss_67.5y!F285</f>
        <v>0</v>
      </c>
      <c r="F285" s="247">
        <f>Debug1!G295-W_Loss_67.5y!G285</f>
        <v>0</v>
      </c>
      <c r="G285" s="247">
        <f>Debug1!H295-W_Loss_67.5y!H285</f>
        <v>0</v>
      </c>
      <c r="H285" s="247">
        <f>Debug1!I295-W_Loss_67.5y!I285</f>
        <v>0</v>
      </c>
      <c r="I285" s="247">
        <f>Debug1!J295-W_Loss_67.5y!J285</f>
        <v>0</v>
      </c>
      <c r="J285" s="247">
        <f>Debug1!K295-W_Loss_67.5y!K285</f>
        <v>0</v>
      </c>
      <c r="K285" s="247">
        <f>Debug1!L295-W_Loss_67.5y!L285</f>
        <v>0</v>
      </c>
      <c r="L285" s="247">
        <f>Debug1!M295-W_Loss_67.5y!M285</f>
        <v>0</v>
      </c>
      <c r="M285" s="247">
        <f>Debug1!N295-W_Loss_67.5y!N285</f>
        <v>0</v>
      </c>
      <c r="N285" s="247">
        <f>Debug1!O295-W_Loss_67.5y!O285</f>
        <v>0</v>
      </c>
      <c r="O285" s="247">
        <f>Debug1!P295-W_Loss_67.5y!P285</f>
        <v>0</v>
      </c>
      <c r="P285" s="247">
        <f>Debug1!Q295-W_Loss_67.5y!Q285</f>
        <v>0</v>
      </c>
      <c r="Q285" s="247">
        <f>Debug1!R295-W_Loss_67.5y!R285</f>
        <v>0</v>
      </c>
      <c r="R285" s="247">
        <f>Debug1!S295-W_Loss_67.5y!S285</f>
        <v>0</v>
      </c>
      <c r="S285" s="247">
        <f>Debug1!T295-W_Loss_67.5y!T285</f>
        <v>0</v>
      </c>
      <c r="T285" s="247">
        <f>Debug1!U295-W_Loss_67.5y!U285</f>
        <v>0</v>
      </c>
      <c r="U285" s="247">
        <f>Debug1!V295-W_Loss_67.5y!V285</f>
        <v>0</v>
      </c>
      <c r="V285" s="247">
        <f>Debug1!W295-W_Loss_67.5y!W285</f>
        <v>0</v>
      </c>
      <c r="W285" s="247">
        <f>Debug1!X295-W_Loss_67.5y!X285</f>
        <v>0</v>
      </c>
      <c r="X285" s="247">
        <f>Debug1!Y295-W_Loss_67.5y!Y285</f>
        <v>0</v>
      </c>
      <c r="Y285" s="247">
        <f>Debug1!Z295-W_Loss_67.5y!Z285</f>
        <v>0</v>
      </c>
      <c r="Z285" s="247">
        <f>Debug1!AA295-W_Loss_67.5y!AA285</f>
        <v>0</v>
      </c>
      <c r="AA285" s="247">
        <f>Debug1!AB295-W_Loss_67.5y!AB285</f>
        <v>0</v>
      </c>
      <c r="AB285" s="247">
        <f>Debug1!AC295-W_Loss_67.5y!AC285</f>
        <v>0</v>
      </c>
      <c r="AC285" s="247">
        <f>Debug1!AD295-W_Loss_67.5y!AD285</f>
        <v>0</v>
      </c>
      <c r="AD285" s="247">
        <f>Debug1!AE295-W_Loss_67.5y!AE285</f>
        <v>0</v>
      </c>
      <c r="AE285" s="247">
        <f>Debug1!AF295-W_Loss_67.5y!AF285</f>
        <v>0</v>
      </c>
      <c r="AF285" s="247">
        <f>Debug1!AG295-W_Loss_32.5y!AG285</f>
        <v>0</v>
      </c>
      <c r="AG285" s="247">
        <f>Debug1!AH295-W_Loss_32.5y!AH285</f>
        <v>0</v>
      </c>
      <c r="AH285" s="247">
        <f>Debug1!AI295-W_Loss_32.5y!AI285</f>
        <v>0</v>
      </c>
    </row>
    <row r="286" spans="1:34" x14ac:dyDescent="0.15">
      <c r="A286" s="247">
        <f>Debug1!B296-W_Loss_67.5y!B286</f>
        <v>0</v>
      </c>
      <c r="B286" s="247">
        <f>Debug1!C296-W_Loss_67.5y!C286</f>
        <v>0</v>
      </c>
      <c r="C286" s="247">
        <f>Debug1!D296-W_Loss_67.5y!D286</f>
        <v>0</v>
      </c>
      <c r="D286" s="247">
        <f>Debug1!E296-W_Loss_67.5y!E286</f>
        <v>0</v>
      </c>
      <c r="E286" s="247">
        <f>Debug1!F296-W_Loss_67.5y!F286</f>
        <v>0</v>
      </c>
      <c r="F286" s="247">
        <f>Debug1!G296-W_Loss_67.5y!G286</f>
        <v>0</v>
      </c>
      <c r="G286" s="247">
        <f>Debug1!H296-W_Loss_67.5y!H286</f>
        <v>0</v>
      </c>
      <c r="H286" s="247">
        <f>Debug1!I296-W_Loss_67.5y!I286</f>
        <v>0</v>
      </c>
      <c r="I286" s="247">
        <f>Debug1!J296-W_Loss_67.5y!J286</f>
        <v>0</v>
      </c>
      <c r="J286" s="247">
        <f>Debug1!K296-W_Loss_67.5y!K286</f>
        <v>0</v>
      </c>
      <c r="K286" s="247">
        <f>Debug1!L296-W_Loss_67.5y!L286</f>
        <v>0</v>
      </c>
      <c r="L286" s="247">
        <f>Debug1!M296-W_Loss_67.5y!M286</f>
        <v>0</v>
      </c>
      <c r="M286" s="247">
        <f>Debug1!N296-W_Loss_67.5y!N286</f>
        <v>0</v>
      </c>
      <c r="N286" s="247">
        <f>Debug1!O296-W_Loss_67.5y!O286</f>
        <v>0</v>
      </c>
      <c r="O286" s="247">
        <f>Debug1!P296-W_Loss_67.5y!P286</f>
        <v>0</v>
      </c>
      <c r="P286" s="247">
        <f>Debug1!Q296-W_Loss_67.5y!Q286</f>
        <v>0</v>
      </c>
      <c r="Q286" s="247">
        <f>Debug1!R296-W_Loss_67.5y!R286</f>
        <v>0</v>
      </c>
      <c r="R286" s="247">
        <f>Debug1!S296-W_Loss_67.5y!S286</f>
        <v>0</v>
      </c>
      <c r="S286" s="247">
        <f>Debug1!T296-W_Loss_67.5y!T286</f>
        <v>0</v>
      </c>
      <c r="T286" s="247">
        <f>Debug1!U296-W_Loss_67.5y!U286</f>
        <v>0</v>
      </c>
      <c r="U286" s="247">
        <f>Debug1!V296-W_Loss_67.5y!V286</f>
        <v>0</v>
      </c>
      <c r="V286" s="247">
        <f>Debug1!W296-W_Loss_67.5y!W286</f>
        <v>0</v>
      </c>
      <c r="W286" s="247">
        <f>Debug1!X296-W_Loss_67.5y!X286</f>
        <v>0</v>
      </c>
      <c r="X286" s="247">
        <f>Debug1!Y296-W_Loss_67.5y!Y286</f>
        <v>0</v>
      </c>
      <c r="Y286" s="247">
        <f>Debug1!Z296-W_Loss_67.5y!Z286</f>
        <v>0</v>
      </c>
      <c r="Z286" s="247">
        <f>Debug1!AA296-W_Loss_67.5y!AA286</f>
        <v>0</v>
      </c>
      <c r="AA286" s="247">
        <f>Debug1!AB296-W_Loss_67.5y!AB286</f>
        <v>0</v>
      </c>
      <c r="AB286" s="247">
        <f>Debug1!AC296-W_Loss_67.5y!AC286</f>
        <v>0</v>
      </c>
      <c r="AC286" s="247">
        <f>Debug1!AD296-W_Loss_67.5y!AD286</f>
        <v>0</v>
      </c>
      <c r="AD286" s="247">
        <f>Debug1!AE296-W_Loss_67.5y!AE286</f>
        <v>0</v>
      </c>
      <c r="AE286" s="247">
        <f>Debug1!AF296-W_Loss_67.5y!AF286</f>
        <v>0</v>
      </c>
      <c r="AF286" s="247">
        <f>Debug1!AG296-W_Loss_32.5y!AG286</f>
        <v>0</v>
      </c>
      <c r="AG286" s="247">
        <f>Debug1!AH296-W_Loss_32.5y!AH286</f>
        <v>0</v>
      </c>
      <c r="AH286" s="247">
        <f>Debug1!AI296-W_Loss_32.5y!AI286</f>
        <v>0</v>
      </c>
    </row>
    <row r="287" spans="1:34" x14ac:dyDescent="0.15">
      <c r="A287" s="247">
        <f>Debug1!B297-W_Loss_67.5y!B287</f>
        <v>0</v>
      </c>
      <c r="B287" s="247">
        <f>Debug1!C297-W_Loss_67.5y!C287</f>
        <v>0</v>
      </c>
      <c r="C287" s="247">
        <f>Debug1!D297-W_Loss_67.5y!D287</f>
        <v>0</v>
      </c>
      <c r="D287" s="247">
        <f>Debug1!E297-W_Loss_67.5y!E287</f>
        <v>0</v>
      </c>
      <c r="E287" s="247">
        <f>Debug1!F297-W_Loss_67.5y!F287</f>
        <v>0</v>
      </c>
      <c r="F287" s="247">
        <f>Debug1!G297-W_Loss_67.5y!G287</f>
        <v>0</v>
      </c>
      <c r="G287" s="247">
        <f>Debug1!H297-W_Loss_67.5y!H287</f>
        <v>0</v>
      </c>
      <c r="H287" s="247">
        <f>Debug1!I297-W_Loss_67.5y!I287</f>
        <v>0</v>
      </c>
      <c r="I287" s="247">
        <f>Debug1!J297-W_Loss_67.5y!J287</f>
        <v>0</v>
      </c>
      <c r="J287" s="247">
        <f>Debug1!K297-W_Loss_67.5y!K287</f>
        <v>0</v>
      </c>
      <c r="K287" s="247">
        <f>Debug1!L297-W_Loss_67.5y!L287</f>
        <v>0</v>
      </c>
      <c r="L287" s="247">
        <f>Debug1!M297-W_Loss_67.5y!M287</f>
        <v>0</v>
      </c>
      <c r="M287" s="247">
        <f>Debug1!N297-W_Loss_67.5y!N287</f>
        <v>0</v>
      </c>
      <c r="N287" s="247">
        <f>Debug1!O297-W_Loss_67.5y!O287</f>
        <v>0</v>
      </c>
      <c r="O287" s="247">
        <f>Debug1!P297-W_Loss_67.5y!P287</f>
        <v>0</v>
      </c>
      <c r="P287" s="247">
        <f>Debug1!Q297-W_Loss_67.5y!Q287</f>
        <v>0</v>
      </c>
      <c r="Q287" s="247">
        <f>Debug1!R297-W_Loss_67.5y!R287</f>
        <v>0</v>
      </c>
      <c r="R287" s="247">
        <f>Debug1!S297-W_Loss_67.5y!S287</f>
        <v>0</v>
      </c>
      <c r="S287" s="247">
        <f>Debug1!T297-W_Loss_67.5y!T287</f>
        <v>0</v>
      </c>
      <c r="T287" s="247">
        <f>Debug1!U297-W_Loss_67.5y!U287</f>
        <v>0</v>
      </c>
      <c r="U287" s="247">
        <f>Debug1!V297-W_Loss_67.5y!V287</f>
        <v>0</v>
      </c>
      <c r="V287" s="247">
        <f>Debug1!W297-W_Loss_67.5y!W287</f>
        <v>0</v>
      </c>
      <c r="W287" s="247">
        <f>Debug1!X297-W_Loss_67.5y!X287</f>
        <v>0</v>
      </c>
      <c r="X287" s="247">
        <f>Debug1!Y297-W_Loss_67.5y!Y287</f>
        <v>0</v>
      </c>
      <c r="Y287" s="247">
        <f>Debug1!Z297-W_Loss_67.5y!Z287</f>
        <v>0</v>
      </c>
      <c r="Z287" s="247">
        <f>Debug1!AA297-W_Loss_67.5y!AA287</f>
        <v>0</v>
      </c>
      <c r="AA287" s="247">
        <f>Debug1!AB297-W_Loss_67.5y!AB287</f>
        <v>0</v>
      </c>
      <c r="AB287" s="247">
        <f>Debug1!AC297-W_Loss_67.5y!AC287</f>
        <v>0</v>
      </c>
      <c r="AC287" s="247">
        <f>Debug1!AD297-W_Loss_67.5y!AD287</f>
        <v>0</v>
      </c>
      <c r="AD287" s="247">
        <f>Debug1!AE297-W_Loss_67.5y!AE287</f>
        <v>0</v>
      </c>
      <c r="AE287" s="247">
        <f>Debug1!AF297-W_Loss_67.5y!AF287</f>
        <v>0</v>
      </c>
      <c r="AF287" s="247">
        <f>Debug1!AG297-W_Loss_32.5y!AG287</f>
        <v>0</v>
      </c>
      <c r="AG287" s="247">
        <f>Debug1!AH297-W_Loss_32.5y!AH287</f>
        <v>0</v>
      </c>
      <c r="AH287" s="247">
        <f>Debug1!AI297-W_Loss_32.5y!AI287</f>
        <v>0</v>
      </c>
    </row>
    <row r="288" spans="1:34" x14ac:dyDescent="0.15">
      <c r="A288" s="247">
        <f>Debug1!B298-W_Loss_67.5y!B288</f>
        <v>0</v>
      </c>
      <c r="B288" s="247">
        <f>Debug1!C298-W_Loss_67.5y!C288</f>
        <v>0</v>
      </c>
      <c r="C288" s="247">
        <f>Debug1!D298-W_Loss_67.5y!D288</f>
        <v>0</v>
      </c>
      <c r="D288" s="247">
        <f>Debug1!E298-W_Loss_67.5y!E288</f>
        <v>0</v>
      </c>
      <c r="E288" s="247">
        <f>Debug1!F298-W_Loss_67.5y!F288</f>
        <v>0</v>
      </c>
      <c r="F288" s="247">
        <f>Debug1!G298-W_Loss_67.5y!G288</f>
        <v>0</v>
      </c>
      <c r="G288" s="247">
        <f>Debug1!H298-W_Loss_67.5y!H288</f>
        <v>0</v>
      </c>
      <c r="H288" s="247">
        <f>Debug1!I298-W_Loss_67.5y!I288</f>
        <v>0</v>
      </c>
      <c r="I288" s="247">
        <f>Debug1!J298-W_Loss_67.5y!J288</f>
        <v>0</v>
      </c>
      <c r="J288" s="247">
        <f>Debug1!K298-W_Loss_67.5y!K288</f>
        <v>0</v>
      </c>
      <c r="K288" s="247">
        <f>Debug1!L298-W_Loss_67.5y!L288</f>
        <v>0</v>
      </c>
      <c r="L288" s="247">
        <f>Debug1!M298-W_Loss_67.5y!M288</f>
        <v>0</v>
      </c>
      <c r="M288" s="247">
        <f>Debug1!N298-W_Loss_67.5y!N288</f>
        <v>0</v>
      </c>
      <c r="N288" s="247">
        <f>Debug1!O298-W_Loss_67.5y!O288</f>
        <v>0</v>
      </c>
      <c r="O288" s="247">
        <f>Debug1!P298-W_Loss_67.5y!P288</f>
        <v>0</v>
      </c>
      <c r="P288" s="247">
        <f>Debug1!Q298-W_Loss_67.5y!Q288</f>
        <v>0</v>
      </c>
      <c r="Q288" s="247">
        <f>Debug1!R298-W_Loss_67.5y!R288</f>
        <v>0</v>
      </c>
      <c r="R288" s="247">
        <f>Debug1!S298-W_Loss_67.5y!S288</f>
        <v>0</v>
      </c>
      <c r="S288" s="247">
        <f>Debug1!T298-W_Loss_67.5y!T288</f>
        <v>0</v>
      </c>
      <c r="T288" s="247">
        <f>Debug1!U298-W_Loss_67.5y!U288</f>
        <v>0</v>
      </c>
      <c r="U288" s="247">
        <f>Debug1!V298-W_Loss_67.5y!V288</f>
        <v>0</v>
      </c>
      <c r="V288" s="247">
        <f>Debug1!W298-W_Loss_67.5y!W288</f>
        <v>0</v>
      </c>
      <c r="W288" s="247">
        <f>Debug1!X298-W_Loss_67.5y!X288</f>
        <v>0</v>
      </c>
      <c r="X288" s="247">
        <f>Debug1!Y298-W_Loss_67.5y!Y288</f>
        <v>0</v>
      </c>
      <c r="Y288" s="247">
        <f>Debug1!Z298-W_Loss_67.5y!Z288</f>
        <v>0</v>
      </c>
      <c r="Z288" s="247">
        <f>Debug1!AA298-W_Loss_67.5y!AA288</f>
        <v>0</v>
      </c>
      <c r="AA288" s="247">
        <f>Debug1!AB298-W_Loss_67.5y!AB288</f>
        <v>0</v>
      </c>
      <c r="AB288" s="247">
        <f>Debug1!AC298-W_Loss_67.5y!AC288</f>
        <v>0</v>
      </c>
      <c r="AC288" s="247">
        <f>Debug1!AD298-W_Loss_67.5y!AD288</f>
        <v>0</v>
      </c>
      <c r="AD288" s="247">
        <f>Debug1!AE298-W_Loss_67.5y!AE288</f>
        <v>0</v>
      </c>
      <c r="AE288" s="247">
        <f>Debug1!AF298-W_Loss_67.5y!AF288</f>
        <v>0</v>
      </c>
      <c r="AF288" s="247">
        <f>Debug1!AG298-W_Loss_32.5y!AG288</f>
        <v>0</v>
      </c>
      <c r="AG288" s="247">
        <f>Debug1!AH298-W_Loss_32.5y!AH288</f>
        <v>0</v>
      </c>
      <c r="AH288" s="247">
        <f>Debug1!AI298-W_Loss_32.5y!AI288</f>
        <v>0</v>
      </c>
    </row>
    <row r="289" spans="1:34" x14ac:dyDescent="0.15">
      <c r="A289" s="247">
        <f>Debug1!B299-W_Loss_67.5y!B289</f>
        <v>0</v>
      </c>
      <c r="B289" s="247">
        <f>Debug1!C299-W_Loss_67.5y!C289</f>
        <v>0</v>
      </c>
      <c r="C289" s="247">
        <f>Debug1!D299-W_Loss_67.5y!D289</f>
        <v>0</v>
      </c>
      <c r="D289" s="247">
        <f>Debug1!E299-W_Loss_67.5y!E289</f>
        <v>0</v>
      </c>
      <c r="E289" s="247">
        <f>Debug1!F299-W_Loss_67.5y!F289</f>
        <v>0</v>
      </c>
      <c r="F289" s="247">
        <f>Debug1!G299-W_Loss_67.5y!G289</f>
        <v>0</v>
      </c>
      <c r="G289" s="247">
        <f>Debug1!H299-W_Loss_67.5y!H289</f>
        <v>0</v>
      </c>
      <c r="H289" s="247">
        <f>Debug1!I299-W_Loss_67.5y!I289</f>
        <v>0</v>
      </c>
      <c r="I289" s="247">
        <f>Debug1!J299-W_Loss_67.5y!J289</f>
        <v>0</v>
      </c>
      <c r="J289" s="247">
        <f>Debug1!K299-W_Loss_67.5y!K289</f>
        <v>0</v>
      </c>
      <c r="K289" s="247">
        <f>Debug1!L299-W_Loss_67.5y!L289</f>
        <v>0</v>
      </c>
      <c r="L289" s="247">
        <f>Debug1!M299-W_Loss_67.5y!M289</f>
        <v>0</v>
      </c>
      <c r="M289" s="247">
        <f>Debug1!N299-W_Loss_67.5y!N289</f>
        <v>0</v>
      </c>
      <c r="N289" s="247">
        <f>Debug1!O299-W_Loss_67.5y!O289</f>
        <v>0</v>
      </c>
      <c r="O289" s="247">
        <f>Debug1!P299-W_Loss_67.5y!P289</f>
        <v>0</v>
      </c>
      <c r="P289" s="247">
        <f>Debug1!Q299-W_Loss_67.5y!Q289</f>
        <v>0</v>
      </c>
      <c r="Q289" s="247">
        <f>Debug1!R299-W_Loss_67.5y!R289</f>
        <v>0</v>
      </c>
      <c r="R289" s="247">
        <f>Debug1!S299-W_Loss_67.5y!S289</f>
        <v>0</v>
      </c>
      <c r="S289" s="247">
        <f>Debug1!T299-W_Loss_67.5y!T289</f>
        <v>0</v>
      </c>
      <c r="T289" s="247">
        <f>Debug1!U299-W_Loss_67.5y!U289</f>
        <v>0</v>
      </c>
      <c r="U289" s="247">
        <f>Debug1!V299-W_Loss_67.5y!V289</f>
        <v>0</v>
      </c>
      <c r="V289" s="247">
        <f>Debug1!W299-W_Loss_67.5y!W289</f>
        <v>0</v>
      </c>
      <c r="W289" s="247">
        <f>Debug1!X299-W_Loss_67.5y!X289</f>
        <v>0</v>
      </c>
      <c r="X289" s="247">
        <f>Debug1!Y299-W_Loss_67.5y!Y289</f>
        <v>0</v>
      </c>
      <c r="Y289" s="247">
        <f>Debug1!Z299-W_Loss_67.5y!Z289</f>
        <v>0</v>
      </c>
      <c r="Z289" s="247">
        <f>Debug1!AA299-W_Loss_67.5y!AA289</f>
        <v>0</v>
      </c>
      <c r="AA289" s="247">
        <f>Debug1!AB299-W_Loss_67.5y!AB289</f>
        <v>0</v>
      </c>
      <c r="AB289" s="247">
        <f>Debug1!AC299-W_Loss_67.5y!AC289</f>
        <v>0</v>
      </c>
      <c r="AC289" s="247">
        <f>Debug1!AD299-W_Loss_67.5y!AD289</f>
        <v>0</v>
      </c>
      <c r="AD289" s="247">
        <f>Debug1!AE299-W_Loss_67.5y!AE289</f>
        <v>0</v>
      </c>
      <c r="AE289" s="247">
        <f>Debug1!AF299-W_Loss_67.5y!AF289</f>
        <v>0</v>
      </c>
      <c r="AF289" s="247">
        <f>Debug1!AG299-W_Loss_32.5y!AG289</f>
        <v>0</v>
      </c>
      <c r="AG289" s="247">
        <f>Debug1!AH299-W_Loss_32.5y!AH289</f>
        <v>0</v>
      </c>
      <c r="AH289" s="247">
        <f>Debug1!AI299-W_Loss_32.5y!AI289</f>
        <v>0</v>
      </c>
    </row>
    <row r="290" spans="1:34" x14ac:dyDescent="0.15">
      <c r="A290" s="247">
        <f>Debug1!B300-W_Loss_67.5y!B290</f>
        <v>0</v>
      </c>
      <c r="B290" s="247">
        <f>Debug1!C300-W_Loss_67.5y!C290</f>
        <v>0</v>
      </c>
      <c r="C290" s="247">
        <f>Debug1!D300-W_Loss_67.5y!D290</f>
        <v>0</v>
      </c>
      <c r="D290" s="247">
        <f>Debug1!E300-W_Loss_67.5y!E290</f>
        <v>0</v>
      </c>
      <c r="E290" s="247">
        <f>Debug1!F300-W_Loss_67.5y!F290</f>
        <v>0</v>
      </c>
      <c r="F290" s="247">
        <f>Debug1!G300-W_Loss_67.5y!G290</f>
        <v>0</v>
      </c>
      <c r="G290" s="247">
        <f>Debug1!H300-W_Loss_67.5y!H290</f>
        <v>0</v>
      </c>
      <c r="H290" s="247">
        <f>Debug1!I300-W_Loss_67.5y!I290</f>
        <v>0</v>
      </c>
      <c r="I290" s="247">
        <f>Debug1!J300-W_Loss_67.5y!J290</f>
        <v>0</v>
      </c>
      <c r="J290" s="247">
        <f>Debug1!K300-W_Loss_67.5y!K290</f>
        <v>0</v>
      </c>
      <c r="K290" s="247">
        <f>Debug1!L300-W_Loss_67.5y!L290</f>
        <v>0</v>
      </c>
      <c r="L290" s="247">
        <f>Debug1!M300-W_Loss_67.5y!M290</f>
        <v>0</v>
      </c>
      <c r="M290" s="247">
        <f>Debug1!N300-W_Loss_67.5y!N290</f>
        <v>0</v>
      </c>
      <c r="N290" s="247">
        <f>Debug1!O300-W_Loss_67.5y!O290</f>
        <v>0</v>
      </c>
      <c r="O290" s="247">
        <f>Debug1!P300-W_Loss_67.5y!P290</f>
        <v>0</v>
      </c>
      <c r="P290" s="247">
        <f>Debug1!Q300-W_Loss_67.5y!Q290</f>
        <v>0</v>
      </c>
      <c r="Q290" s="247">
        <f>Debug1!R300-W_Loss_67.5y!R290</f>
        <v>0</v>
      </c>
      <c r="R290" s="247">
        <f>Debug1!S300-W_Loss_67.5y!S290</f>
        <v>0</v>
      </c>
      <c r="S290" s="247">
        <f>Debug1!T300-W_Loss_67.5y!T290</f>
        <v>0</v>
      </c>
      <c r="T290" s="247">
        <f>Debug1!U300-W_Loss_67.5y!U290</f>
        <v>0</v>
      </c>
      <c r="U290" s="247">
        <f>Debug1!V300-W_Loss_67.5y!V290</f>
        <v>0</v>
      </c>
      <c r="V290" s="247">
        <f>Debug1!W300-W_Loss_67.5y!W290</f>
        <v>0</v>
      </c>
      <c r="W290" s="247">
        <f>Debug1!X300-W_Loss_67.5y!X290</f>
        <v>0</v>
      </c>
      <c r="X290" s="247">
        <f>Debug1!Y300-W_Loss_67.5y!Y290</f>
        <v>0</v>
      </c>
      <c r="Y290" s="247">
        <f>Debug1!Z300-W_Loss_67.5y!Z290</f>
        <v>0</v>
      </c>
      <c r="Z290" s="247">
        <f>Debug1!AA300-W_Loss_67.5y!AA290</f>
        <v>0</v>
      </c>
      <c r="AA290" s="247">
        <f>Debug1!AB300-W_Loss_67.5y!AB290</f>
        <v>0</v>
      </c>
      <c r="AB290" s="247">
        <f>Debug1!AC300-W_Loss_67.5y!AC290</f>
        <v>0</v>
      </c>
      <c r="AC290" s="247">
        <f>Debug1!AD300-W_Loss_67.5y!AD290</f>
        <v>0</v>
      </c>
      <c r="AD290" s="247">
        <f>Debug1!AE300-W_Loss_67.5y!AE290</f>
        <v>0</v>
      </c>
      <c r="AE290" s="247">
        <f>Debug1!AF300-W_Loss_67.5y!AF290</f>
        <v>0</v>
      </c>
      <c r="AF290" s="247">
        <f>Debug1!AG300-W_Loss_32.5y!AG290</f>
        <v>0</v>
      </c>
      <c r="AG290" s="247">
        <f>Debug1!AH300-W_Loss_32.5y!AH290</f>
        <v>0</v>
      </c>
      <c r="AH290" s="247">
        <f>Debug1!AI300-W_Loss_32.5y!AI290</f>
        <v>0</v>
      </c>
    </row>
    <row r="291" spans="1:34" x14ac:dyDescent="0.15">
      <c r="A291" s="247">
        <f>Debug1!B301-W_Loss_67.5y!B291</f>
        <v>0</v>
      </c>
      <c r="B291" s="247">
        <f>Debug1!C301-W_Loss_67.5y!C291</f>
        <v>0</v>
      </c>
      <c r="C291" s="247">
        <f>Debug1!D301-W_Loss_67.5y!D291</f>
        <v>0</v>
      </c>
      <c r="D291" s="247">
        <f>Debug1!E301-W_Loss_67.5y!E291</f>
        <v>0</v>
      </c>
      <c r="E291" s="247">
        <f>Debug1!F301-W_Loss_67.5y!F291</f>
        <v>0</v>
      </c>
      <c r="F291" s="247">
        <f>Debug1!G301-W_Loss_67.5y!G291</f>
        <v>0</v>
      </c>
      <c r="G291" s="247">
        <f>Debug1!H301-W_Loss_67.5y!H291</f>
        <v>0</v>
      </c>
      <c r="H291" s="247">
        <f>Debug1!I301-W_Loss_67.5y!I291</f>
        <v>0</v>
      </c>
      <c r="I291" s="247">
        <f>Debug1!J301-W_Loss_67.5y!J291</f>
        <v>0</v>
      </c>
      <c r="J291" s="247">
        <f>Debug1!K301-W_Loss_67.5y!K291</f>
        <v>0</v>
      </c>
      <c r="K291" s="247">
        <f>Debug1!L301-W_Loss_67.5y!L291</f>
        <v>0</v>
      </c>
      <c r="L291" s="247">
        <f>Debug1!M301-W_Loss_67.5y!M291</f>
        <v>0</v>
      </c>
      <c r="M291" s="247">
        <f>Debug1!N301-W_Loss_67.5y!N291</f>
        <v>0</v>
      </c>
      <c r="N291" s="247">
        <f>Debug1!O301-W_Loss_67.5y!O291</f>
        <v>0</v>
      </c>
      <c r="O291" s="247">
        <f>Debug1!P301-W_Loss_67.5y!P291</f>
        <v>0</v>
      </c>
      <c r="P291" s="247">
        <f>Debug1!Q301-W_Loss_67.5y!Q291</f>
        <v>0</v>
      </c>
      <c r="Q291" s="247">
        <f>Debug1!R301-W_Loss_67.5y!R291</f>
        <v>0</v>
      </c>
      <c r="R291" s="247">
        <f>Debug1!S301-W_Loss_67.5y!S291</f>
        <v>0</v>
      </c>
      <c r="S291" s="247">
        <f>Debug1!T301-W_Loss_67.5y!T291</f>
        <v>0</v>
      </c>
      <c r="T291" s="247">
        <f>Debug1!U301-W_Loss_67.5y!U291</f>
        <v>0</v>
      </c>
      <c r="U291" s="247">
        <f>Debug1!V301-W_Loss_67.5y!V291</f>
        <v>0</v>
      </c>
      <c r="V291" s="247">
        <f>Debug1!W301-W_Loss_67.5y!W291</f>
        <v>0</v>
      </c>
      <c r="W291" s="247">
        <f>Debug1!X301-W_Loss_67.5y!X291</f>
        <v>0</v>
      </c>
      <c r="X291" s="247">
        <f>Debug1!Y301-W_Loss_67.5y!Y291</f>
        <v>0</v>
      </c>
      <c r="Y291" s="247">
        <f>Debug1!Z301-W_Loss_67.5y!Z291</f>
        <v>0</v>
      </c>
      <c r="Z291" s="247">
        <f>Debug1!AA301-W_Loss_67.5y!AA291</f>
        <v>0</v>
      </c>
      <c r="AA291" s="247">
        <f>Debug1!AB301-W_Loss_67.5y!AB291</f>
        <v>0</v>
      </c>
      <c r="AB291" s="247">
        <f>Debug1!AC301-W_Loss_67.5y!AC291</f>
        <v>0</v>
      </c>
      <c r="AC291" s="247">
        <f>Debug1!AD301-W_Loss_67.5y!AD291</f>
        <v>0</v>
      </c>
      <c r="AD291" s="247">
        <f>Debug1!AE301-W_Loss_67.5y!AE291</f>
        <v>0</v>
      </c>
      <c r="AE291" s="247">
        <f>Debug1!AF301-W_Loss_67.5y!AF291</f>
        <v>0</v>
      </c>
      <c r="AF291" s="247">
        <f>Debug1!AG301-W_Loss_32.5y!AG291</f>
        <v>0</v>
      </c>
      <c r="AG291" s="247">
        <f>Debug1!AH301-W_Loss_32.5y!AH291</f>
        <v>0</v>
      </c>
      <c r="AH291" s="247">
        <f>Debug1!AI301-W_Loss_32.5y!AI291</f>
        <v>0</v>
      </c>
    </row>
    <row r="292" spans="1:34" x14ac:dyDescent="0.15">
      <c r="A292" s="247">
        <f>Debug1!B302-W_Loss_67.5y!B292</f>
        <v>0</v>
      </c>
      <c r="B292" s="247">
        <f>Debug1!C302-W_Loss_67.5y!C292</f>
        <v>0</v>
      </c>
      <c r="C292" s="247">
        <f>Debug1!D302-W_Loss_67.5y!D292</f>
        <v>0</v>
      </c>
      <c r="D292" s="247">
        <f>Debug1!E302-W_Loss_67.5y!E292</f>
        <v>0</v>
      </c>
      <c r="E292" s="247">
        <f>Debug1!F302-W_Loss_67.5y!F292</f>
        <v>0</v>
      </c>
      <c r="F292" s="247">
        <f>Debug1!G302-W_Loss_67.5y!G292</f>
        <v>0</v>
      </c>
      <c r="G292" s="247">
        <f>Debug1!H302-W_Loss_67.5y!H292</f>
        <v>0</v>
      </c>
      <c r="H292" s="247">
        <f>Debug1!I302-W_Loss_67.5y!I292</f>
        <v>0</v>
      </c>
      <c r="I292" s="247">
        <f>Debug1!J302-W_Loss_67.5y!J292</f>
        <v>0</v>
      </c>
      <c r="J292" s="247">
        <f>Debug1!K302-W_Loss_67.5y!K292</f>
        <v>0</v>
      </c>
      <c r="K292" s="247">
        <f>Debug1!L302-W_Loss_67.5y!L292</f>
        <v>0</v>
      </c>
      <c r="L292" s="247">
        <f>Debug1!M302-W_Loss_67.5y!M292</f>
        <v>0</v>
      </c>
      <c r="M292" s="247">
        <f>Debug1!N302-W_Loss_67.5y!N292</f>
        <v>0</v>
      </c>
      <c r="N292" s="247">
        <f>Debug1!O302-W_Loss_67.5y!O292</f>
        <v>0</v>
      </c>
      <c r="O292" s="247">
        <f>Debug1!P302-W_Loss_67.5y!P292</f>
        <v>0</v>
      </c>
      <c r="P292" s="247">
        <f>Debug1!Q302-W_Loss_67.5y!Q292</f>
        <v>0</v>
      </c>
      <c r="Q292" s="247">
        <f>Debug1!R302-W_Loss_67.5y!R292</f>
        <v>0</v>
      </c>
      <c r="R292" s="247">
        <f>Debug1!S302-W_Loss_67.5y!S292</f>
        <v>0</v>
      </c>
      <c r="S292" s="247">
        <f>Debug1!T302-W_Loss_67.5y!T292</f>
        <v>0</v>
      </c>
      <c r="T292" s="247">
        <f>Debug1!U302-W_Loss_67.5y!U292</f>
        <v>0</v>
      </c>
      <c r="U292" s="247">
        <f>Debug1!V302-W_Loss_67.5y!V292</f>
        <v>0</v>
      </c>
      <c r="V292" s="247">
        <f>Debug1!W302-W_Loss_67.5y!W292</f>
        <v>0</v>
      </c>
      <c r="W292" s="247">
        <f>Debug1!X302-W_Loss_67.5y!X292</f>
        <v>0</v>
      </c>
      <c r="X292" s="247">
        <f>Debug1!Y302-W_Loss_67.5y!Y292</f>
        <v>0</v>
      </c>
      <c r="Y292" s="247">
        <f>Debug1!Z302-W_Loss_67.5y!Z292</f>
        <v>0</v>
      </c>
      <c r="Z292" s="247">
        <f>Debug1!AA302-W_Loss_67.5y!AA292</f>
        <v>0</v>
      </c>
      <c r="AA292" s="247">
        <f>Debug1!AB302-W_Loss_67.5y!AB292</f>
        <v>0</v>
      </c>
      <c r="AB292" s="247">
        <f>Debug1!AC302-W_Loss_67.5y!AC292</f>
        <v>0</v>
      </c>
      <c r="AC292" s="247">
        <f>Debug1!AD302-W_Loss_67.5y!AD292</f>
        <v>0</v>
      </c>
      <c r="AD292" s="247">
        <f>Debug1!AE302-W_Loss_67.5y!AE292</f>
        <v>0</v>
      </c>
      <c r="AE292" s="247">
        <f>Debug1!AF302-W_Loss_67.5y!AF292</f>
        <v>0</v>
      </c>
      <c r="AF292" s="247">
        <f>Debug1!AG302-W_Loss_32.5y!AG292</f>
        <v>0</v>
      </c>
      <c r="AG292" s="247">
        <f>Debug1!AH302-W_Loss_32.5y!AH292</f>
        <v>0</v>
      </c>
      <c r="AH292" s="247">
        <f>Debug1!AI302-W_Loss_32.5y!AI292</f>
        <v>0</v>
      </c>
    </row>
    <row r="293" spans="1:34" x14ac:dyDescent="0.15">
      <c r="A293" s="247">
        <f>Debug1!B303-W_Loss_67.5y!B293</f>
        <v>0</v>
      </c>
      <c r="B293" s="247">
        <f>Debug1!C303-W_Loss_67.5y!C293</f>
        <v>0</v>
      </c>
      <c r="C293" s="247">
        <f>Debug1!D303-W_Loss_67.5y!D293</f>
        <v>0</v>
      </c>
      <c r="D293" s="247">
        <f>Debug1!E303-W_Loss_67.5y!E293</f>
        <v>0</v>
      </c>
      <c r="E293" s="247">
        <f>Debug1!F303-W_Loss_67.5y!F293</f>
        <v>0</v>
      </c>
      <c r="F293" s="247">
        <f>Debug1!G303-W_Loss_67.5y!G293</f>
        <v>0</v>
      </c>
      <c r="G293" s="247">
        <f>Debug1!H303-W_Loss_67.5y!H293</f>
        <v>0</v>
      </c>
      <c r="H293" s="247">
        <f>Debug1!I303-W_Loss_67.5y!I293</f>
        <v>0</v>
      </c>
      <c r="I293" s="247">
        <f>Debug1!J303-W_Loss_67.5y!J293</f>
        <v>0</v>
      </c>
      <c r="J293" s="247">
        <f>Debug1!K303-W_Loss_67.5y!K293</f>
        <v>0</v>
      </c>
      <c r="K293" s="247">
        <f>Debug1!L303-W_Loss_67.5y!L293</f>
        <v>0</v>
      </c>
      <c r="L293" s="247">
        <f>Debug1!M303-W_Loss_67.5y!M293</f>
        <v>0</v>
      </c>
      <c r="M293" s="247">
        <f>Debug1!N303-W_Loss_67.5y!N293</f>
        <v>0</v>
      </c>
      <c r="N293" s="247">
        <f>Debug1!O303-W_Loss_67.5y!O293</f>
        <v>0</v>
      </c>
      <c r="O293" s="247">
        <f>Debug1!P303-W_Loss_67.5y!P293</f>
        <v>0</v>
      </c>
      <c r="P293" s="247">
        <f>Debug1!Q303-W_Loss_67.5y!Q293</f>
        <v>0</v>
      </c>
      <c r="Q293" s="247">
        <f>Debug1!R303-W_Loss_67.5y!R293</f>
        <v>0</v>
      </c>
      <c r="R293" s="247">
        <f>Debug1!S303-W_Loss_67.5y!S293</f>
        <v>0</v>
      </c>
      <c r="S293" s="247">
        <f>Debug1!T303-W_Loss_67.5y!T293</f>
        <v>0</v>
      </c>
      <c r="T293" s="247">
        <f>Debug1!U303-W_Loss_67.5y!U293</f>
        <v>0</v>
      </c>
      <c r="U293" s="247">
        <f>Debug1!V303-W_Loss_67.5y!V293</f>
        <v>0</v>
      </c>
      <c r="V293" s="247">
        <f>Debug1!W303-W_Loss_67.5y!W293</f>
        <v>0</v>
      </c>
      <c r="W293" s="247">
        <f>Debug1!X303-W_Loss_67.5y!X293</f>
        <v>0</v>
      </c>
      <c r="X293" s="247">
        <f>Debug1!Y303-W_Loss_67.5y!Y293</f>
        <v>0</v>
      </c>
      <c r="Y293" s="247">
        <f>Debug1!Z303-W_Loss_67.5y!Z293</f>
        <v>0</v>
      </c>
      <c r="Z293" s="247">
        <f>Debug1!AA303-W_Loss_67.5y!AA293</f>
        <v>0</v>
      </c>
      <c r="AA293" s="247">
        <f>Debug1!AB303-W_Loss_67.5y!AB293</f>
        <v>0</v>
      </c>
      <c r="AB293" s="247">
        <f>Debug1!AC303-W_Loss_67.5y!AC293</f>
        <v>0</v>
      </c>
      <c r="AC293" s="247">
        <f>Debug1!AD303-W_Loss_67.5y!AD293</f>
        <v>0</v>
      </c>
      <c r="AD293" s="247">
        <f>Debug1!AE303-W_Loss_67.5y!AE293</f>
        <v>0</v>
      </c>
      <c r="AE293" s="247">
        <f>Debug1!AF303-W_Loss_67.5y!AF293</f>
        <v>0</v>
      </c>
      <c r="AF293" s="247">
        <f>Debug1!AG303-W_Loss_32.5y!AG293</f>
        <v>0</v>
      </c>
      <c r="AG293" s="247">
        <f>Debug1!AH303-W_Loss_32.5y!AH293</f>
        <v>0</v>
      </c>
      <c r="AH293" s="247">
        <f>Debug1!AI303-W_Loss_32.5y!AI293</f>
        <v>0</v>
      </c>
    </row>
    <row r="294" spans="1:34" x14ac:dyDescent="0.15">
      <c r="A294" s="247">
        <f>Debug1!B304-W_Loss_67.5y!B294</f>
        <v>0</v>
      </c>
      <c r="B294" s="247">
        <f>Debug1!C304-W_Loss_67.5y!C294</f>
        <v>0</v>
      </c>
      <c r="C294" s="247">
        <f>Debug1!D304-W_Loss_67.5y!D294</f>
        <v>0</v>
      </c>
      <c r="D294" s="247">
        <f>Debug1!E304-W_Loss_67.5y!E294</f>
        <v>0</v>
      </c>
      <c r="E294" s="247">
        <f>Debug1!F304-W_Loss_67.5y!F294</f>
        <v>0</v>
      </c>
      <c r="F294" s="247">
        <f>Debug1!G304-W_Loss_67.5y!G294</f>
        <v>0</v>
      </c>
      <c r="G294" s="247">
        <f>Debug1!H304-W_Loss_67.5y!H294</f>
        <v>0</v>
      </c>
      <c r="H294" s="247">
        <f>Debug1!I304-W_Loss_67.5y!I294</f>
        <v>0</v>
      </c>
      <c r="I294" s="247">
        <f>Debug1!J304-W_Loss_67.5y!J294</f>
        <v>0</v>
      </c>
      <c r="J294" s="247">
        <f>Debug1!K304-W_Loss_67.5y!K294</f>
        <v>0</v>
      </c>
      <c r="K294" s="247">
        <f>Debug1!L304-W_Loss_67.5y!L294</f>
        <v>0</v>
      </c>
      <c r="L294" s="247">
        <f>Debug1!M304-W_Loss_67.5y!M294</f>
        <v>0</v>
      </c>
      <c r="M294" s="247">
        <f>Debug1!N304-W_Loss_67.5y!N294</f>
        <v>0</v>
      </c>
      <c r="N294" s="247">
        <f>Debug1!O304-W_Loss_67.5y!O294</f>
        <v>0</v>
      </c>
      <c r="O294" s="247">
        <f>Debug1!P304-W_Loss_67.5y!P294</f>
        <v>0</v>
      </c>
      <c r="P294" s="247">
        <f>Debug1!Q304-W_Loss_67.5y!Q294</f>
        <v>0</v>
      </c>
      <c r="Q294" s="247">
        <f>Debug1!R304-W_Loss_67.5y!R294</f>
        <v>0</v>
      </c>
      <c r="R294" s="247">
        <f>Debug1!S304-W_Loss_67.5y!S294</f>
        <v>0</v>
      </c>
      <c r="S294" s="247">
        <f>Debug1!T304-W_Loss_67.5y!T294</f>
        <v>0</v>
      </c>
      <c r="T294" s="247">
        <f>Debug1!U304-W_Loss_67.5y!U294</f>
        <v>0</v>
      </c>
      <c r="U294" s="247">
        <f>Debug1!V304-W_Loss_67.5y!V294</f>
        <v>0</v>
      </c>
      <c r="V294" s="247">
        <f>Debug1!W304-W_Loss_67.5y!W294</f>
        <v>0</v>
      </c>
      <c r="W294" s="247">
        <f>Debug1!X304-W_Loss_67.5y!X294</f>
        <v>0</v>
      </c>
      <c r="X294" s="247">
        <f>Debug1!Y304-W_Loss_67.5y!Y294</f>
        <v>0</v>
      </c>
      <c r="Y294" s="247">
        <f>Debug1!Z304-W_Loss_67.5y!Z294</f>
        <v>0</v>
      </c>
      <c r="Z294" s="247">
        <f>Debug1!AA304-W_Loss_67.5y!AA294</f>
        <v>0</v>
      </c>
      <c r="AA294" s="247">
        <f>Debug1!AB304-W_Loss_67.5y!AB294</f>
        <v>0</v>
      </c>
      <c r="AB294" s="247">
        <f>Debug1!AC304-W_Loss_67.5y!AC294</f>
        <v>0</v>
      </c>
      <c r="AC294" s="247">
        <f>Debug1!AD304-W_Loss_67.5y!AD294</f>
        <v>0</v>
      </c>
      <c r="AD294" s="247">
        <f>Debug1!AE304-W_Loss_67.5y!AE294</f>
        <v>0</v>
      </c>
      <c r="AE294" s="247">
        <f>Debug1!AF304-W_Loss_67.5y!AF294</f>
        <v>0</v>
      </c>
      <c r="AF294" s="247">
        <f>Debug1!AG304-W_Loss_32.5y!AG294</f>
        <v>0</v>
      </c>
      <c r="AG294" s="247">
        <f>Debug1!AH304-W_Loss_32.5y!AH294</f>
        <v>0</v>
      </c>
      <c r="AH294" s="247">
        <f>Debug1!AI304-W_Loss_32.5y!AI294</f>
        <v>0</v>
      </c>
    </row>
    <row r="295" spans="1:34" x14ac:dyDescent="0.15">
      <c r="A295" s="247">
        <f>Debug1!B305-W_Loss_67.5y!B295</f>
        <v>0</v>
      </c>
      <c r="B295" s="247">
        <f>Debug1!C305-W_Loss_67.5y!C295</f>
        <v>0</v>
      </c>
      <c r="C295" s="247">
        <f>Debug1!D305-W_Loss_67.5y!D295</f>
        <v>0</v>
      </c>
      <c r="D295" s="247">
        <f>Debug1!E305-W_Loss_67.5y!E295</f>
        <v>0</v>
      </c>
      <c r="E295" s="247">
        <f>Debug1!F305-W_Loss_67.5y!F295</f>
        <v>0</v>
      </c>
      <c r="F295" s="247">
        <f>Debug1!G305-W_Loss_67.5y!G295</f>
        <v>0</v>
      </c>
      <c r="G295" s="247">
        <f>Debug1!H305-W_Loss_67.5y!H295</f>
        <v>0</v>
      </c>
      <c r="H295" s="247">
        <f>Debug1!I305-W_Loss_67.5y!I295</f>
        <v>0</v>
      </c>
      <c r="I295" s="247">
        <f>Debug1!J305-W_Loss_67.5y!J295</f>
        <v>0</v>
      </c>
      <c r="J295" s="247">
        <f>Debug1!K305-W_Loss_67.5y!K295</f>
        <v>0</v>
      </c>
      <c r="K295" s="247">
        <f>Debug1!L305-W_Loss_67.5y!L295</f>
        <v>0</v>
      </c>
      <c r="L295" s="247">
        <f>Debug1!M305-W_Loss_67.5y!M295</f>
        <v>0</v>
      </c>
      <c r="M295" s="247">
        <f>Debug1!N305-W_Loss_67.5y!N295</f>
        <v>0</v>
      </c>
      <c r="N295" s="247">
        <f>Debug1!O305-W_Loss_67.5y!O295</f>
        <v>0</v>
      </c>
      <c r="O295" s="247">
        <f>Debug1!P305-W_Loss_67.5y!P295</f>
        <v>0</v>
      </c>
      <c r="P295" s="247">
        <f>Debug1!Q305-W_Loss_67.5y!Q295</f>
        <v>0</v>
      </c>
      <c r="Q295" s="247">
        <f>Debug1!R305-W_Loss_67.5y!R295</f>
        <v>0</v>
      </c>
      <c r="R295" s="247">
        <f>Debug1!S305-W_Loss_67.5y!S295</f>
        <v>0</v>
      </c>
      <c r="S295" s="247">
        <f>Debug1!T305-W_Loss_67.5y!T295</f>
        <v>0</v>
      </c>
      <c r="T295" s="247">
        <f>Debug1!U305-W_Loss_67.5y!U295</f>
        <v>0</v>
      </c>
      <c r="U295" s="247">
        <f>Debug1!V305-W_Loss_67.5y!V295</f>
        <v>0</v>
      </c>
      <c r="V295" s="247">
        <f>Debug1!W305-W_Loss_67.5y!W295</f>
        <v>0</v>
      </c>
      <c r="W295" s="247">
        <f>Debug1!X305-W_Loss_67.5y!X295</f>
        <v>0</v>
      </c>
      <c r="X295" s="247">
        <f>Debug1!Y305-W_Loss_67.5y!Y295</f>
        <v>0</v>
      </c>
      <c r="Y295" s="247">
        <f>Debug1!Z305-W_Loss_67.5y!Z295</f>
        <v>0</v>
      </c>
      <c r="Z295" s="247">
        <f>Debug1!AA305-W_Loss_67.5y!AA295</f>
        <v>0</v>
      </c>
      <c r="AA295" s="247">
        <f>Debug1!AB305-W_Loss_67.5y!AB295</f>
        <v>0</v>
      </c>
      <c r="AB295" s="247">
        <f>Debug1!AC305-W_Loss_67.5y!AC295</f>
        <v>0</v>
      </c>
      <c r="AC295" s="247">
        <f>Debug1!AD305-W_Loss_67.5y!AD295</f>
        <v>0</v>
      </c>
      <c r="AD295" s="247">
        <f>Debug1!AE305-W_Loss_67.5y!AE295</f>
        <v>0</v>
      </c>
      <c r="AE295" s="247">
        <f>Debug1!AF305-W_Loss_67.5y!AF295</f>
        <v>0</v>
      </c>
      <c r="AF295" s="247">
        <f>Debug1!AG305-W_Loss_32.5y!AG295</f>
        <v>0</v>
      </c>
      <c r="AG295" s="247">
        <f>Debug1!AH305-W_Loss_32.5y!AH295</f>
        <v>0</v>
      </c>
      <c r="AH295" s="247">
        <f>Debug1!AI305-W_Loss_32.5y!AI295</f>
        <v>0</v>
      </c>
    </row>
    <row r="296" spans="1:34" x14ac:dyDescent="0.15">
      <c r="A296" s="247">
        <f>Debug1!B306-W_Loss_67.5y!B296</f>
        <v>0</v>
      </c>
      <c r="B296" s="247">
        <f>Debug1!C306-W_Loss_67.5y!C296</f>
        <v>0</v>
      </c>
      <c r="C296" s="247">
        <f>Debug1!D306-W_Loss_67.5y!D296</f>
        <v>0</v>
      </c>
      <c r="D296" s="247">
        <f>Debug1!E306-W_Loss_67.5y!E296</f>
        <v>0</v>
      </c>
      <c r="E296" s="247">
        <f>Debug1!F306-W_Loss_67.5y!F296</f>
        <v>0</v>
      </c>
      <c r="F296" s="247">
        <f>Debug1!G306-W_Loss_67.5y!G296</f>
        <v>0</v>
      </c>
      <c r="G296" s="247">
        <f>Debug1!H306-W_Loss_67.5y!H296</f>
        <v>0</v>
      </c>
      <c r="H296" s="247">
        <f>Debug1!I306-W_Loss_67.5y!I296</f>
        <v>0</v>
      </c>
      <c r="I296" s="247">
        <f>Debug1!J306-W_Loss_67.5y!J296</f>
        <v>0</v>
      </c>
      <c r="J296" s="247">
        <f>Debug1!K306-W_Loss_67.5y!K296</f>
        <v>0</v>
      </c>
      <c r="K296" s="247">
        <f>Debug1!L306-W_Loss_67.5y!L296</f>
        <v>0</v>
      </c>
      <c r="L296" s="247">
        <f>Debug1!M306-W_Loss_67.5y!M296</f>
        <v>0</v>
      </c>
      <c r="M296" s="247">
        <f>Debug1!N306-W_Loss_67.5y!N296</f>
        <v>0</v>
      </c>
      <c r="N296" s="247">
        <f>Debug1!O306-W_Loss_67.5y!O296</f>
        <v>0</v>
      </c>
      <c r="O296" s="247">
        <f>Debug1!P306-W_Loss_67.5y!P296</f>
        <v>0</v>
      </c>
      <c r="P296" s="247">
        <f>Debug1!Q306-W_Loss_67.5y!Q296</f>
        <v>0</v>
      </c>
      <c r="Q296" s="247">
        <f>Debug1!R306-W_Loss_67.5y!R296</f>
        <v>0</v>
      </c>
      <c r="R296" s="247">
        <f>Debug1!S306-W_Loss_67.5y!S296</f>
        <v>0</v>
      </c>
      <c r="S296" s="247">
        <f>Debug1!T306-W_Loss_67.5y!T296</f>
        <v>0</v>
      </c>
      <c r="T296" s="247">
        <f>Debug1!U306-W_Loss_67.5y!U296</f>
        <v>0</v>
      </c>
      <c r="U296" s="247">
        <f>Debug1!V306-W_Loss_67.5y!V296</f>
        <v>0</v>
      </c>
      <c r="V296" s="247">
        <f>Debug1!W306-W_Loss_67.5y!W296</f>
        <v>0</v>
      </c>
      <c r="W296" s="247">
        <f>Debug1!X306-W_Loss_67.5y!X296</f>
        <v>0</v>
      </c>
      <c r="X296" s="247">
        <f>Debug1!Y306-W_Loss_67.5y!Y296</f>
        <v>0</v>
      </c>
      <c r="Y296" s="247">
        <f>Debug1!Z306-W_Loss_67.5y!Z296</f>
        <v>0</v>
      </c>
      <c r="Z296" s="247">
        <f>Debug1!AA306-W_Loss_67.5y!AA296</f>
        <v>0</v>
      </c>
      <c r="AA296" s="247">
        <f>Debug1!AB306-W_Loss_67.5y!AB296</f>
        <v>0</v>
      </c>
      <c r="AB296" s="247">
        <f>Debug1!AC306-W_Loss_67.5y!AC296</f>
        <v>0</v>
      </c>
      <c r="AC296" s="247">
        <f>Debug1!AD306-W_Loss_67.5y!AD296</f>
        <v>0</v>
      </c>
      <c r="AD296" s="247">
        <f>Debug1!AE306-W_Loss_67.5y!AE296</f>
        <v>0</v>
      </c>
      <c r="AE296" s="247">
        <f>Debug1!AF306-W_Loss_67.5y!AF296</f>
        <v>0</v>
      </c>
      <c r="AF296" s="247">
        <f>Debug1!AG306-W_Loss_32.5y!AG296</f>
        <v>0</v>
      </c>
      <c r="AG296" s="247">
        <f>Debug1!AH306-W_Loss_32.5y!AH296</f>
        <v>0</v>
      </c>
      <c r="AH296" s="247">
        <f>Debug1!AI306-W_Loss_32.5y!AI296</f>
        <v>0</v>
      </c>
    </row>
    <row r="297" spans="1:34" x14ac:dyDescent="0.15">
      <c r="A297" s="247">
        <f>Debug1!B307-W_Loss_67.5y!B297</f>
        <v>0</v>
      </c>
      <c r="B297" s="247">
        <f>Debug1!C307-W_Loss_67.5y!C297</f>
        <v>0</v>
      </c>
      <c r="C297" s="247">
        <f>Debug1!D307-W_Loss_67.5y!D297</f>
        <v>0</v>
      </c>
      <c r="D297" s="247">
        <f>Debug1!E307-W_Loss_67.5y!E297</f>
        <v>0</v>
      </c>
      <c r="E297" s="247">
        <f>Debug1!F307-W_Loss_67.5y!F297</f>
        <v>0</v>
      </c>
      <c r="F297" s="247">
        <f>Debug1!G307-W_Loss_67.5y!G297</f>
        <v>0</v>
      </c>
      <c r="G297" s="247">
        <f>Debug1!H307-W_Loss_67.5y!H297</f>
        <v>0</v>
      </c>
      <c r="H297" s="247">
        <f>Debug1!I307-W_Loss_67.5y!I297</f>
        <v>0</v>
      </c>
      <c r="I297" s="247">
        <f>Debug1!J307-W_Loss_67.5y!J297</f>
        <v>0</v>
      </c>
      <c r="J297" s="247">
        <f>Debug1!K307-W_Loss_67.5y!K297</f>
        <v>0</v>
      </c>
      <c r="K297" s="247">
        <f>Debug1!L307-W_Loss_67.5y!L297</f>
        <v>0</v>
      </c>
      <c r="L297" s="247">
        <f>Debug1!M307-W_Loss_67.5y!M297</f>
        <v>0</v>
      </c>
      <c r="M297" s="247">
        <f>Debug1!N307-W_Loss_67.5y!N297</f>
        <v>0</v>
      </c>
      <c r="N297" s="247">
        <f>Debug1!O307-W_Loss_67.5y!O297</f>
        <v>0</v>
      </c>
      <c r="O297" s="247">
        <f>Debug1!P307-W_Loss_67.5y!P297</f>
        <v>0</v>
      </c>
      <c r="P297" s="247">
        <f>Debug1!Q307-W_Loss_67.5y!Q297</f>
        <v>0</v>
      </c>
      <c r="Q297" s="247">
        <f>Debug1!R307-W_Loss_67.5y!R297</f>
        <v>0</v>
      </c>
      <c r="R297" s="247">
        <f>Debug1!S307-W_Loss_67.5y!S297</f>
        <v>0</v>
      </c>
      <c r="S297" s="247">
        <f>Debug1!T307-W_Loss_67.5y!T297</f>
        <v>0</v>
      </c>
      <c r="T297" s="247">
        <f>Debug1!U307-W_Loss_67.5y!U297</f>
        <v>0</v>
      </c>
      <c r="U297" s="247">
        <f>Debug1!V307-W_Loss_67.5y!V297</f>
        <v>0</v>
      </c>
      <c r="V297" s="247">
        <f>Debug1!W307-W_Loss_67.5y!W297</f>
        <v>0</v>
      </c>
      <c r="W297" s="247">
        <f>Debug1!X307-W_Loss_67.5y!X297</f>
        <v>0</v>
      </c>
      <c r="X297" s="247">
        <f>Debug1!Y307-W_Loss_67.5y!Y297</f>
        <v>0</v>
      </c>
      <c r="Y297" s="247">
        <f>Debug1!Z307-W_Loss_67.5y!Z297</f>
        <v>0</v>
      </c>
      <c r="Z297" s="247">
        <f>Debug1!AA307-W_Loss_67.5y!AA297</f>
        <v>0</v>
      </c>
      <c r="AA297" s="247">
        <f>Debug1!AB307-W_Loss_67.5y!AB297</f>
        <v>0</v>
      </c>
      <c r="AB297" s="247">
        <f>Debug1!AC307-W_Loss_67.5y!AC297</f>
        <v>0</v>
      </c>
      <c r="AC297" s="247">
        <f>Debug1!AD307-W_Loss_67.5y!AD297</f>
        <v>0</v>
      </c>
      <c r="AD297" s="247">
        <f>Debug1!AE307-W_Loss_67.5y!AE297</f>
        <v>0</v>
      </c>
      <c r="AE297" s="247">
        <f>Debug1!AF307-W_Loss_67.5y!AF297</f>
        <v>0</v>
      </c>
      <c r="AF297" s="247">
        <f>Debug1!AG307-W_Loss_32.5y!AG297</f>
        <v>0</v>
      </c>
      <c r="AG297" s="247">
        <f>Debug1!AH307-W_Loss_32.5y!AH297</f>
        <v>0</v>
      </c>
      <c r="AH297" s="247">
        <f>Debug1!AI307-W_Loss_32.5y!AI297</f>
        <v>0</v>
      </c>
    </row>
    <row r="298" spans="1:34" x14ac:dyDescent="0.15">
      <c r="A298" s="247">
        <f>Debug1!B308-W_Loss_67.5y!B298</f>
        <v>0</v>
      </c>
      <c r="B298" s="247">
        <f>Debug1!C308-W_Loss_67.5y!C298</f>
        <v>0</v>
      </c>
      <c r="C298" s="247">
        <f>Debug1!D308-W_Loss_67.5y!D298</f>
        <v>0</v>
      </c>
      <c r="D298" s="247">
        <f>Debug1!E308-W_Loss_67.5y!E298</f>
        <v>0</v>
      </c>
      <c r="E298" s="247">
        <f>Debug1!F308-W_Loss_67.5y!F298</f>
        <v>0</v>
      </c>
      <c r="F298" s="247">
        <f>Debug1!G308-W_Loss_67.5y!G298</f>
        <v>0</v>
      </c>
      <c r="G298" s="247">
        <f>Debug1!H308-W_Loss_67.5y!H298</f>
        <v>0</v>
      </c>
      <c r="H298" s="247">
        <f>Debug1!I308-W_Loss_67.5y!I298</f>
        <v>0</v>
      </c>
      <c r="I298" s="247">
        <f>Debug1!J308-W_Loss_67.5y!J298</f>
        <v>0</v>
      </c>
      <c r="J298" s="247">
        <f>Debug1!K308-W_Loss_67.5y!K298</f>
        <v>0</v>
      </c>
      <c r="K298" s="247">
        <f>Debug1!L308-W_Loss_67.5y!L298</f>
        <v>0</v>
      </c>
      <c r="L298" s="247">
        <f>Debug1!M308-W_Loss_67.5y!M298</f>
        <v>0</v>
      </c>
      <c r="M298" s="247">
        <f>Debug1!N308-W_Loss_67.5y!N298</f>
        <v>0</v>
      </c>
      <c r="N298" s="247">
        <f>Debug1!O308-W_Loss_67.5y!O298</f>
        <v>0</v>
      </c>
      <c r="O298" s="247">
        <f>Debug1!P308-W_Loss_67.5y!P298</f>
        <v>0</v>
      </c>
      <c r="P298" s="247">
        <f>Debug1!Q308-W_Loss_67.5y!Q298</f>
        <v>0</v>
      </c>
      <c r="Q298" s="247">
        <f>Debug1!R308-W_Loss_67.5y!R298</f>
        <v>0</v>
      </c>
      <c r="R298" s="247">
        <f>Debug1!S308-W_Loss_67.5y!S298</f>
        <v>0</v>
      </c>
      <c r="S298" s="247">
        <f>Debug1!T308-W_Loss_67.5y!T298</f>
        <v>0</v>
      </c>
      <c r="T298" s="247">
        <f>Debug1!U308-W_Loss_67.5y!U298</f>
        <v>0</v>
      </c>
      <c r="U298" s="247">
        <f>Debug1!V308-W_Loss_67.5y!V298</f>
        <v>0</v>
      </c>
      <c r="V298" s="247">
        <f>Debug1!W308-W_Loss_67.5y!W298</f>
        <v>0</v>
      </c>
      <c r="W298" s="247">
        <f>Debug1!X308-W_Loss_67.5y!X298</f>
        <v>0</v>
      </c>
      <c r="X298" s="247">
        <f>Debug1!Y308-W_Loss_67.5y!Y298</f>
        <v>0</v>
      </c>
      <c r="Y298" s="247">
        <f>Debug1!Z308-W_Loss_67.5y!Z298</f>
        <v>0</v>
      </c>
      <c r="Z298" s="247">
        <f>Debug1!AA308-W_Loss_67.5y!AA298</f>
        <v>0</v>
      </c>
      <c r="AA298" s="247">
        <f>Debug1!AB308-W_Loss_67.5y!AB298</f>
        <v>0</v>
      </c>
      <c r="AB298" s="247">
        <f>Debug1!AC308-W_Loss_67.5y!AC298</f>
        <v>0</v>
      </c>
      <c r="AC298" s="247">
        <f>Debug1!AD308-W_Loss_67.5y!AD298</f>
        <v>0</v>
      </c>
      <c r="AD298" s="247">
        <f>Debug1!AE308-W_Loss_67.5y!AE298</f>
        <v>0</v>
      </c>
      <c r="AE298" s="247">
        <f>Debug1!AF308-W_Loss_67.5y!AF298</f>
        <v>0</v>
      </c>
      <c r="AF298" s="247">
        <f>Debug1!AG308-W_Loss_32.5y!AG298</f>
        <v>0</v>
      </c>
      <c r="AG298" s="247">
        <f>Debug1!AH308-W_Loss_32.5y!AH298</f>
        <v>0</v>
      </c>
      <c r="AH298" s="247">
        <f>Debug1!AI308-W_Loss_32.5y!AI298</f>
        <v>0</v>
      </c>
    </row>
    <row r="299" spans="1:34" x14ac:dyDescent="0.15">
      <c r="A299" s="247">
        <f>Debug1!B309-W_Loss_67.5y!B299</f>
        <v>0</v>
      </c>
      <c r="B299" s="247">
        <f>Debug1!C309-W_Loss_67.5y!C299</f>
        <v>0</v>
      </c>
      <c r="C299" s="247">
        <f>Debug1!D309-W_Loss_67.5y!D299</f>
        <v>0</v>
      </c>
      <c r="D299" s="247">
        <f>Debug1!E309-W_Loss_67.5y!E299</f>
        <v>0</v>
      </c>
      <c r="E299" s="247">
        <f>Debug1!F309-W_Loss_67.5y!F299</f>
        <v>0</v>
      </c>
      <c r="F299" s="247">
        <f>Debug1!G309-W_Loss_67.5y!G299</f>
        <v>0</v>
      </c>
      <c r="G299" s="247">
        <f>Debug1!H309-W_Loss_67.5y!H299</f>
        <v>0</v>
      </c>
      <c r="H299" s="247">
        <f>Debug1!I309-W_Loss_67.5y!I299</f>
        <v>0</v>
      </c>
      <c r="I299" s="247">
        <f>Debug1!J309-W_Loss_67.5y!J299</f>
        <v>0</v>
      </c>
      <c r="J299" s="247">
        <f>Debug1!K309-W_Loss_67.5y!K299</f>
        <v>0</v>
      </c>
      <c r="K299" s="247">
        <f>Debug1!L309-W_Loss_67.5y!L299</f>
        <v>0</v>
      </c>
      <c r="L299" s="247">
        <f>Debug1!M309-W_Loss_67.5y!M299</f>
        <v>0</v>
      </c>
      <c r="M299" s="247">
        <f>Debug1!N309-W_Loss_67.5y!N299</f>
        <v>0</v>
      </c>
      <c r="N299" s="247">
        <f>Debug1!O309-W_Loss_67.5y!O299</f>
        <v>0</v>
      </c>
      <c r="O299" s="247">
        <f>Debug1!P309-W_Loss_67.5y!P299</f>
        <v>0</v>
      </c>
      <c r="P299" s="247">
        <f>Debug1!Q309-W_Loss_67.5y!Q299</f>
        <v>0</v>
      </c>
      <c r="Q299" s="247">
        <f>Debug1!R309-W_Loss_67.5y!R299</f>
        <v>0</v>
      </c>
      <c r="R299" s="247">
        <f>Debug1!S309-W_Loss_67.5y!S299</f>
        <v>0</v>
      </c>
      <c r="S299" s="247">
        <f>Debug1!T309-W_Loss_67.5y!T299</f>
        <v>0</v>
      </c>
      <c r="T299" s="247">
        <f>Debug1!U309-W_Loss_67.5y!U299</f>
        <v>0</v>
      </c>
      <c r="U299" s="247">
        <f>Debug1!V309-W_Loss_67.5y!V299</f>
        <v>0</v>
      </c>
      <c r="V299" s="247">
        <f>Debug1!W309-W_Loss_67.5y!W299</f>
        <v>0</v>
      </c>
      <c r="W299" s="247">
        <f>Debug1!X309-W_Loss_67.5y!X299</f>
        <v>0</v>
      </c>
      <c r="X299" s="247">
        <f>Debug1!Y309-W_Loss_67.5y!Y299</f>
        <v>0</v>
      </c>
      <c r="Y299" s="247">
        <f>Debug1!Z309-W_Loss_67.5y!Z299</f>
        <v>0</v>
      </c>
      <c r="Z299" s="247">
        <f>Debug1!AA309-W_Loss_67.5y!AA299</f>
        <v>0</v>
      </c>
      <c r="AA299" s="247">
        <f>Debug1!AB309-W_Loss_67.5y!AB299</f>
        <v>0</v>
      </c>
      <c r="AB299" s="247">
        <f>Debug1!AC309-W_Loss_67.5y!AC299</f>
        <v>0</v>
      </c>
      <c r="AC299" s="247">
        <f>Debug1!AD309-W_Loss_67.5y!AD299</f>
        <v>0</v>
      </c>
      <c r="AD299" s="247">
        <f>Debug1!AE309-W_Loss_67.5y!AE299</f>
        <v>0</v>
      </c>
      <c r="AE299" s="247">
        <f>Debug1!AF309-W_Loss_67.5y!AF299</f>
        <v>0</v>
      </c>
      <c r="AF299" s="247">
        <f>Debug1!AG309-W_Loss_32.5y!AG299</f>
        <v>0</v>
      </c>
      <c r="AG299" s="247">
        <f>Debug1!AH309-W_Loss_32.5y!AH299</f>
        <v>0</v>
      </c>
      <c r="AH299" s="247">
        <f>Debug1!AI309-W_Loss_32.5y!AI299</f>
        <v>0</v>
      </c>
    </row>
    <row r="300" spans="1:34" x14ac:dyDescent="0.15">
      <c r="A300" s="247">
        <f>Debug1!B310-W_Loss_67.5y!B300</f>
        <v>0</v>
      </c>
      <c r="B300" s="247">
        <f>Debug1!C310-W_Loss_67.5y!C300</f>
        <v>0</v>
      </c>
      <c r="C300" s="247">
        <f>Debug1!D310-W_Loss_67.5y!D300</f>
        <v>0</v>
      </c>
      <c r="D300" s="247">
        <f>Debug1!E310-W_Loss_67.5y!E300</f>
        <v>0</v>
      </c>
      <c r="E300" s="247">
        <f>Debug1!F310-W_Loss_67.5y!F300</f>
        <v>0</v>
      </c>
      <c r="F300" s="247">
        <f>Debug1!G310-W_Loss_67.5y!G300</f>
        <v>0</v>
      </c>
      <c r="G300" s="247">
        <f>Debug1!H310-W_Loss_67.5y!H300</f>
        <v>0</v>
      </c>
      <c r="H300" s="247">
        <f>Debug1!I310-W_Loss_67.5y!I300</f>
        <v>0</v>
      </c>
      <c r="I300" s="247">
        <f>Debug1!J310-W_Loss_67.5y!J300</f>
        <v>0</v>
      </c>
      <c r="J300" s="247">
        <f>Debug1!K310-W_Loss_67.5y!K300</f>
        <v>0</v>
      </c>
      <c r="K300" s="247">
        <f>Debug1!L310-W_Loss_67.5y!L300</f>
        <v>0</v>
      </c>
      <c r="L300" s="247">
        <f>Debug1!M310-W_Loss_67.5y!M300</f>
        <v>0</v>
      </c>
      <c r="M300" s="247">
        <f>Debug1!N310-W_Loss_67.5y!N300</f>
        <v>0</v>
      </c>
      <c r="N300" s="247">
        <f>Debug1!O310-W_Loss_67.5y!O300</f>
        <v>0</v>
      </c>
      <c r="O300" s="247">
        <f>Debug1!P310-W_Loss_67.5y!P300</f>
        <v>0</v>
      </c>
      <c r="P300" s="247">
        <f>Debug1!Q310-W_Loss_67.5y!Q300</f>
        <v>0</v>
      </c>
      <c r="Q300" s="247">
        <f>Debug1!R310-W_Loss_67.5y!R300</f>
        <v>0</v>
      </c>
      <c r="R300" s="247">
        <f>Debug1!S310-W_Loss_67.5y!S300</f>
        <v>0</v>
      </c>
      <c r="S300" s="247">
        <f>Debug1!T310-W_Loss_67.5y!T300</f>
        <v>0</v>
      </c>
      <c r="T300" s="247">
        <f>Debug1!U310-W_Loss_67.5y!U300</f>
        <v>0</v>
      </c>
      <c r="U300" s="247">
        <f>Debug1!V310-W_Loss_67.5y!V300</f>
        <v>0</v>
      </c>
      <c r="V300" s="247">
        <f>Debug1!W310-W_Loss_67.5y!W300</f>
        <v>0</v>
      </c>
      <c r="W300" s="247">
        <f>Debug1!X310-W_Loss_67.5y!X300</f>
        <v>0</v>
      </c>
      <c r="X300" s="247">
        <f>Debug1!Y310-W_Loss_67.5y!Y300</f>
        <v>0</v>
      </c>
      <c r="Y300" s="247">
        <f>Debug1!Z310-W_Loss_67.5y!Z300</f>
        <v>0</v>
      </c>
      <c r="Z300" s="247">
        <f>Debug1!AA310-W_Loss_67.5y!AA300</f>
        <v>0</v>
      </c>
      <c r="AA300" s="247">
        <f>Debug1!AB310-W_Loss_67.5y!AB300</f>
        <v>0</v>
      </c>
      <c r="AB300" s="247">
        <f>Debug1!AC310-W_Loss_67.5y!AC300</f>
        <v>0</v>
      </c>
      <c r="AC300" s="247">
        <f>Debug1!AD310-W_Loss_67.5y!AD300</f>
        <v>0</v>
      </c>
      <c r="AD300" s="247">
        <f>Debug1!AE310-W_Loss_67.5y!AE300</f>
        <v>0</v>
      </c>
      <c r="AE300" s="247">
        <f>Debug1!AF310-W_Loss_67.5y!AF300</f>
        <v>0</v>
      </c>
      <c r="AF300" s="247">
        <f>Debug1!AG310-W_Loss_32.5y!AG300</f>
        <v>0</v>
      </c>
      <c r="AG300" s="247">
        <f>Debug1!AH310-W_Loss_32.5y!AH300</f>
        <v>0</v>
      </c>
      <c r="AH300" s="247">
        <f>Debug1!AI310-W_Loss_32.5y!AI300</f>
        <v>0</v>
      </c>
    </row>
    <row r="301" spans="1:34" x14ac:dyDescent="0.15">
      <c r="A301" s="247">
        <f>Debug1!B311-W_Loss_67.5y!B301</f>
        <v>0</v>
      </c>
      <c r="B301" s="247">
        <f>Debug1!C311-W_Loss_67.5y!C301</f>
        <v>0</v>
      </c>
      <c r="C301" s="247">
        <f>Debug1!D311-W_Loss_67.5y!D301</f>
        <v>0</v>
      </c>
      <c r="D301" s="247">
        <f>Debug1!E311-W_Loss_67.5y!E301</f>
        <v>0</v>
      </c>
      <c r="E301" s="247">
        <f>Debug1!F311-W_Loss_67.5y!F301</f>
        <v>0</v>
      </c>
      <c r="F301" s="247">
        <f>Debug1!G311-W_Loss_67.5y!G301</f>
        <v>0</v>
      </c>
      <c r="G301" s="247">
        <f>Debug1!H311-W_Loss_67.5y!H301</f>
        <v>0</v>
      </c>
      <c r="H301" s="247">
        <f>Debug1!I311-W_Loss_67.5y!I301</f>
        <v>0</v>
      </c>
      <c r="I301" s="247">
        <f>Debug1!J311-W_Loss_67.5y!J301</f>
        <v>0</v>
      </c>
      <c r="J301" s="247">
        <f>Debug1!K311-W_Loss_67.5y!K301</f>
        <v>0</v>
      </c>
      <c r="K301" s="247">
        <f>Debug1!L311-W_Loss_67.5y!L301</f>
        <v>0</v>
      </c>
      <c r="L301" s="247">
        <f>Debug1!M311-W_Loss_67.5y!M301</f>
        <v>0</v>
      </c>
      <c r="M301" s="247">
        <f>Debug1!N311-W_Loss_67.5y!N301</f>
        <v>0</v>
      </c>
      <c r="N301" s="247">
        <f>Debug1!O311-W_Loss_67.5y!O301</f>
        <v>0</v>
      </c>
      <c r="O301" s="247">
        <f>Debug1!P311-W_Loss_67.5y!P301</f>
        <v>0</v>
      </c>
      <c r="P301" s="247">
        <f>Debug1!Q311-W_Loss_67.5y!Q301</f>
        <v>0</v>
      </c>
      <c r="Q301" s="247">
        <f>Debug1!R311-W_Loss_67.5y!R301</f>
        <v>0</v>
      </c>
      <c r="R301" s="247">
        <f>Debug1!S311-W_Loss_67.5y!S301</f>
        <v>0</v>
      </c>
      <c r="S301" s="247">
        <f>Debug1!T311-W_Loss_67.5y!T301</f>
        <v>0</v>
      </c>
      <c r="T301" s="247">
        <f>Debug1!U311-W_Loss_67.5y!U301</f>
        <v>0</v>
      </c>
      <c r="U301" s="247">
        <f>Debug1!V311-W_Loss_67.5y!V301</f>
        <v>0</v>
      </c>
      <c r="V301" s="247">
        <f>Debug1!W311-W_Loss_67.5y!W301</f>
        <v>0</v>
      </c>
      <c r="W301" s="247">
        <f>Debug1!X311-W_Loss_67.5y!X301</f>
        <v>0</v>
      </c>
      <c r="X301" s="247">
        <f>Debug1!Y311-W_Loss_67.5y!Y301</f>
        <v>0</v>
      </c>
      <c r="Y301" s="247">
        <f>Debug1!Z311-W_Loss_67.5y!Z301</f>
        <v>0</v>
      </c>
      <c r="Z301" s="247">
        <f>Debug1!AA311-W_Loss_67.5y!AA301</f>
        <v>0</v>
      </c>
      <c r="AA301" s="247">
        <f>Debug1!AB311-W_Loss_67.5y!AB301</f>
        <v>0</v>
      </c>
      <c r="AB301" s="247">
        <f>Debug1!AC311-W_Loss_67.5y!AC301</f>
        <v>0</v>
      </c>
      <c r="AC301" s="247">
        <f>Debug1!AD311-W_Loss_67.5y!AD301</f>
        <v>0</v>
      </c>
      <c r="AD301" s="247">
        <f>Debug1!AE311-W_Loss_67.5y!AE301</f>
        <v>0</v>
      </c>
      <c r="AE301" s="247">
        <f>Debug1!AF311-W_Loss_67.5y!AF301</f>
        <v>0</v>
      </c>
      <c r="AF301" s="247">
        <f>Debug1!AG311-W_Loss_32.5y!AG301</f>
        <v>0</v>
      </c>
      <c r="AG301" s="247">
        <f>Debug1!AH311-W_Loss_32.5y!AH301</f>
        <v>0</v>
      </c>
      <c r="AH301" s="247">
        <f>Debug1!AI311-W_Loss_32.5y!AI301</f>
        <v>0</v>
      </c>
    </row>
    <row r="302" spans="1:34" x14ac:dyDescent="0.15">
      <c r="A302" s="247">
        <f>Debug1!B312-W_Loss_67.5y!B302</f>
        <v>0</v>
      </c>
      <c r="B302" s="247">
        <f>Debug1!C312-W_Loss_67.5y!C302</f>
        <v>0</v>
      </c>
      <c r="C302" s="247">
        <f>Debug1!D312-W_Loss_67.5y!D302</f>
        <v>0</v>
      </c>
      <c r="D302" s="247">
        <f>Debug1!E312-W_Loss_67.5y!E302</f>
        <v>0</v>
      </c>
      <c r="E302" s="247">
        <f>Debug1!F312-W_Loss_67.5y!F302</f>
        <v>0</v>
      </c>
      <c r="F302" s="247">
        <f>Debug1!G312-W_Loss_67.5y!G302</f>
        <v>0</v>
      </c>
      <c r="G302" s="247">
        <f>Debug1!H312-W_Loss_67.5y!H302</f>
        <v>0</v>
      </c>
      <c r="H302" s="247">
        <f>Debug1!I312-W_Loss_67.5y!I302</f>
        <v>0</v>
      </c>
      <c r="I302" s="247">
        <f>Debug1!J312-W_Loss_67.5y!J302</f>
        <v>0</v>
      </c>
      <c r="J302" s="247">
        <f>Debug1!K312-W_Loss_67.5y!K302</f>
        <v>0</v>
      </c>
      <c r="K302" s="247">
        <f>Debug1!L312-W_Loss_67.5y!L302</f>
        <v>0</v>
      </c>
      <c r="L302" s="247">
        <f>Debug1!M312-W_Loss_67.5y!M302</f>
        <v>0</v>
      </c>
      <c r="M302" s="247">
        <f>Debug1!N312-W_Loss_67.5y!N302</f>
        <v>0</v>
      </c>
      <c r="N302" s="247">
        <f>Debug1!O312-W_Loss_67.5y!O302</f>
        <v>0</v>
      </c>
      <c r="O302" s="247">
        <f>Debug1!P312-W_Loss_67.5y!P302</f>
        <v>0</v>
      </c>
      <c r="P302" s="247">
        <f>Debug1!Q312-W_Loss_67.5y!Q302</f>
        <v>0</v>
      </c>
      <c r="Q302" s="247">
        <f>Debug1!R312-W_Loss_67.5y!R302</f>
        <v>0</v>
      </c>
      <c r="R302" s="247">
        <f>Debug1!S312-W_Loss_67.5y!S302</f>
        <v>0</v>
      </c>
      <c r="S302" s="247">
        <f>Debug1!T312-W_Loss_67.5y!T302</f>
        <v>0</v>
      </c>
      <c r="T302" s="247">
        <f>Debug1!U312-W_Loss_67.5y!U302</f>
        <v>0</v>
      </c>
      <c r="U302" s="247">
        <f>Debug1!V312-W_Loss_67.5y!V302</f>
        <v>0</v>
      </c>
      <c r="V302" s="247">
        <f>Debug1!W312-W_Loss_67.5y!W302</f>
        <v>0</v>
      </c>
      <c r="W302" s="247">
        <f>Debug1!X312-W_Loss_67.5y!X302</f>
        <v>0</v>
      </c>
      <c r="X302" s="247">
        <f>Debug1!Y312-W_Loss_67.5y!Y302</f>
        <v>0</v>
      </c>
      <c r="Y302" s="247">
        <f>Debug1!Z312-W_Loss_67.5y!Z302</f>
        <v>0</v>
      </c>
      <c r="Z302" s="247">
        <f>Debug1!AA312-W_Loss_67.5y!AA302</f>
        <v>0</v>
      </c>
      <c r="AA302" s="247">
        <f>Debug1!AB312-W_Loss_67.5y!AB302</f>
        <v>0</v>
      </c>
      <c r="AB302" s="247">
        <f>Debug1!AC312-W_Loss_67.5y!AC302</f>
        <v>0</v>
      </c>
      <c r="AC302" s="247">
        <f>Debug1!AD312-W_Loss_67.5y!AD302</f>
        <v>0</v>
      </c>
      <c r="AD302" s="247">
        <f>Debug1!AE312-W_Loss_67.5y!AE302</f>
        <v>0</v>
      </c>
      <c r="AE302" s="247">
        <f>Debug1!AF312-W_Loss_67.5y!AF302</f>
        <v>0</v>
      </c>
      <c r="AF302" s="247">
        <f>Debug1!AG312-W_Loss_32.5y!AG302</f>
        <v>0</v>
      </c>
      <c r="AG302" s="247">
        <f>Debug1!AH312-W_Loss_32.5y!AH302</f>
        <v>0</v>
      </c>
      <c r="AH302" s="247">
        <f>Debug1!AI312-W_Loss_32.5y!AI302</f>
        <v>0</v>
      </c>
    </row>
    <row r="303" spans="1:34" x14ac:dyDescent="0.15">
      <c r="A303" s="247">
        <f>Debug1!B313-W_Loss_67.5y!B303</f>
        <v>0</v>
      </c>
      <c r="B303" s="247">
        <f>Debug1!C313-W_Loss_67.5y!C303</f>
        <v>0</v>
      </c>
      <c r="C303" s="247">
        <f>Debug1!D313-W_Loss_67.5y!D303</f>
        <v>0</v>
      </c>
      <c r="D303" s="247">
        <f>Debug1!E313-W_Loss_67.5y!E303</f>
        <v>0</v>
      </c>
      <c r="E303" s="247">
        <f>Debug1!F313-W_Loss_67.5y!F303</f>
        <v>0</v>
      </c>
      <c r="F303" s="247">
        <f>Debug1!G313-W_Loss_67.5y!G303</f>
        <v>0</v>
      </c>
      <c r="G303" s="247">
        <f>Debug1!H313-W_Loss_67.5y!H303</f>
        <v>0</v>
      </c>
      <c r="H303" s="247">
        <f>Debug1!I313-W_Loss_67.5y!I303</f>
        <v>0</v>
      </c>
      <c r="I303" s="247">
        <f>Debug1!J313-W_Loss_67.5y!J303</f>
        <v>0</v>
      </c>
      <c r="J303" s="247">
        <f>Debug1!K313-W_Loss_67.5y!K303</f>
        <v>0</v>
      </c>
      <c r="K303" s="247">
        <f>Debug1!L313-W_Loss_67.5y!L303</f>
        <v>0</v>
      </c>
      <c r="L303" s="247">
        <f>Debug1!M313-W_Loss_67.5y!M303</f>
        <v>0</v>
      </c>
      <c r="M303" s="247">
        <f>Debug1!N313-W_Loss_67.5y!N303</f>
        <v>0</v>
      </c>
      <c r="N303" s="247">
        <f>Debug1!O313-W_Loss_67.5y!O303</f>
        <v>0</v>
      </c>
      <c r="O303" s="247">
        <f>Debug1!P313-W_Loss_67.5y!P303</f>
        <v>0</v>
      </c>
      <c r="P303" s="247">
        <f>Debug1!Q313-W_Loss_67.5y!Q303</f>
        <v>0</v>
      </c>
      <c r="Q303" s="247">
        <f>Debug1!R313-W_Loss_67.5y!R303</f>
        <v>0</v>
      </c>
      <c r="R303" s="247">
        <f>Debug1!S313-W_Loss_67.5y!S303</f>
        <v>0</v>
      </c>
      <c r="S303" s="247">
        <f>Debug1!T313-W_Loss_67.5y!T303</f>
        <v>0</v>
      </c>
      <c r="T303" s="247">
        <f>Debug1!U313-W_Loss_67.5y!U303</f>
        <v>0</v>
      </c>
      <c r="U303" s="247">
        <f>Debug1!V313-W_Loss_67.5y!V303</f>
        <v>0</v>
      </c>
      <c r="V303" s="247">
        <f>Debug1!W313-W_Loss_67.5y!W303</f>
        <v>0</v>
      </c>
      <c r="W303" s="247">
        <f>Debug1!X313-W_Loss_67.5y!X303</f>
        <v>0</v>
      </c>
      <c r="X303" s="247">
        <f>Debug1!Y313-W_Loss_67.5y!Y303</f>
        <v>0</v>
      </c>
      <c r="Y303" s="247">
        <f>Debug1!Z313-W_Loss_67.5y!Z303</f>
        <v>0</v>
      </c>
      <c r="Z303" s="247">
        <f>Debug1!AA313-W_Loss_67.5y!AA303</f>
        <v>0</v>
      </c>
      <c r="AA303" s="247">
        <f>Debug1!AB313-W_Loss_67.5y!AB303</f>
        <v>0</v>
      </c>
      <c r="AB303" s="247">
        <f>Debug1!AC313-W_Loss_67.5y!AC303</f>
        <v>0</v>
      </c>
      <c r="AC303" s="247">
        <f>Debug1!AD313-W_Loss_67.5y!AD303</f>
        <v>0</v>
      </c>
      <c r="AD303" s="247">
        <f>Debug1!AE313-W_Loss_67.5y!AE303</f>
        <v>0</v>
      </c>
      <c r="AE303" s="247">
        <f>Debug1!AF313-W_Loss_67.5y!AF303</f>
        <v>0</v>
      </c>
      <c r="AF303" s="247">
        <f>Debug1!AG313-W_Loss_32.5y!AG303</f>
        <v>0</v>
      </c>
      <c r="AG303" s="247">
        <f>Debug1!AH313-W_Loss_32.5y!AH303</f>
        <v>0</v>
      </c>
      <c r="AH303" s="247">
        <f>Debug1!AI313-W_Loss_32.5y!AI303</f>
        <v>0</v>
      </c>
    </row>
    <row r="304" spans="1:34" x14ac:dyDescent="0.15">
      <c r="A304" s="247">
        <f>Debug1!B314-W_Loss_67.5y!B304</f>
        <v>0</v>
      </c>
      <c r="B304" s="247">
        <f>Debug1!C314-W_Loss_67.5y!C304</f>
        <v>0</v>
      </c>
      <c r="C304" s="247">
        <f>Debug1!D314-W_Loss_67.5y!D304</f>
        <v>0</v>
      </c>
      <c r="D304" s="247">
        <f>Debug1!E314-W_Loss_67.5y!E304</f>
        <v>0</v>
      </c>
      <c r="E304" s="247">
        <f>Debug1!F314-W_Loss_67.5y!F304</f>
        <v>0</v>
      </c>
      <c r="F304" s="247">
        <f>Debug1!G314-W_Loss_67.5y!G304</f>
        <v>0</v>
      </c>
      <c r="G304" s="247">
        <f>Debug1!H314-W_Loss_67.5y!H304</f>
        <v>0</v>
      </c>
      <c r="H304" s="247">
        <f>Debug1!I314-W_Loss_67.5y!I304</f>
        <v>0</v>
      </c>
      <c r="I304" s="247">
        <f>Debug1!J314-W_Loss_67.5y!J304</f>
        <v>0</v>
      </c>
      <c r="J304" s="247">
        <f>Debug1!K314-W_Loss_67.5y!K304</f>
        <v>0</v>
      </c>
      <c r="K304" s="247">
        <f>Debug1!L314-W_Loss_67.5y!L304</f>
        <v>0</v>
      </c>
      <c r="L304" s="247">
        <f>Debug1!M314-W_Loss_67.5y!M304</f>
        <v>0</v>
      </c>
      <c r="M304" s="247">
        <f>Debug1!N314-W_Loss_67.5y!N304</f>
        <v>0</v>
      </c>
      <c r="N304" s="247">
        <f>Debug1!O314-W_Loss_67.5y!O304</f>
        <v>0</v>
      </c>
      <c r="O304" s="247">
        <f>Debug1!P314-W_Loss_67.5y!P304</f>
        <v>0</v>
      </c>
      <c r="P304" s="247">
        <f>Debug1!Q314-W_Loss_67.5y!Q304</f>
        <v>0</v>
      </c>
      <c r="Q304" s="247">
        <f>Debug1!R314-W_Loss_67.5y!R304</f>
        <v>0</v>
      </c>
      <c r="R304" s="247">
        <f>Debug1!S314-W_Loss_67.5y!S304</f>
        <v>0</v>
      </c>
      <c r="S304" s="247">
        <f>Debug1!T314-W_Loss_67.5y!T304</f>
        <v>0</v>
      </c>
      <c r="T304" s="247">
        <f>Debug1!U314-W_Loss_67.5y!U304</f>
        <v>0</v>
      </c>
      <c r="U304" s="247">
        <f>Debug1!V314-W_Loss_67.5y!V304</f>
        <v>0</v>
      </c>
      <c r="V304" s="247">
        <f>Debug1!W314-W_Loss_67.5y!W304</f>
        <v>0</v>
      </c>
      <c r="W304" s="247">
        <f>Debug1!X314-W_Loss_67.5y!X304</f>
        <v>0</v>
      </c>
      <c r="X304" s="247">
        <f>Debug1!Y314-W_Loss_67.5y!Y304</f>
        <v>0</v>
      </c>
      <c r="Y304" s="247">
        <f>Debug1!Z314-W_Loss_67.5y!Z304</f>
        <v>0</v>
      </c>
      <c r="Z304" s="247">
        <f>Debug1!AA314-W_Loss_67.5y!AA304</f>
        <v>0</v>
      </c>
      <c r="AA304" s="247">
        <f>Debug1!AB314-W_Loss_67.5y!AB304</f>
        <v>0</v>
      </c>
      <c r="AB304" s="247">
        <f>Debug1!AC314-W_Loss_67.5y!AC304</f>
        <v>0</v>
      </c>
      <c r="AC304" s="247">
        <f>Debug1!AD314-W_Loss_67.5y!AD304</f>
        <v>0</v>
      </c>
      <c r="AD304" s="247">
        <f>Debug1!AE314-W_Loss_67.5y!AE304</f>
        <v>0</v>
      </c>
      <c r="AE304" s="247">
        <f>Debug1!AF314-W_Loss_67.5y!AF304</f>
        <v>0</v>
      </c>
      <c r="AF304" s="247">
        <f>Debug1!AG314-W_Loss_32.5y!AG304</f>
        <v>0</v>
      </c>
      <c r="AG304" s="247">
        <f>Debug1!AH314-W_Loss_32.5y!AH304</f>
        <v>0</v>
      </c>
      <c r="AH304" s="247">
        <f>Debug1!AI314-W_Loss_32.5y!AI304</f>
        <v>0</v>
      </c>
    </row>
    <row r="305" spans="1:34" x14ac:dyDescent="0.15">
      <c r="A305" s="247">
        <f>Debug1!B315-W_Loss_67.5y!B305</f>
        <v>0</v>
      </c>
      <c r="B305" s="247">
        <f>Debug1!C315-W_Loss_67.5y!C305</f>
        <v>0</v>
      </c>
      <c r="C305" s="247">
        <f>Debug1!D315-W_Loss_67.5y!D305</f>
        <v>0</v>
      </c>
      <c r="D305" s="247">
        <f>Debug1!E315-W_Loss_67.5y!E305</f>
        <v>0</v>
      </c>
      <c r="E305" s="247">
        <f>Debug1!F315-W_Loss_67.5y!F305</f>
        <v>0</v>
      </c>
      <c r="F305" s="247">
        <f>Debug1!G315-W_Loss_67.5y!G305</f>
        <v>0</v>
      </c>
      <c r="G305" s="247">
        <f>Debug1!H315-W_Loss_67.5y!H305</f>
        <v>0</v>
      </c>
      <c r="H305" s="247">
        <f>Debug1!I315-W_Loss_67.5y!I305</f>
        <v>0</v>
      </c>
      <c r="I305" s="247">
        <f>Debug1!J315-W_Loss_67.5y!J305</f>
        <v>0</v>
      </c>
      <c r="J305" s="247">
        <f>Debug1!K315-W_Loss_67.5y!K305</f>
        <v>0</v>
      </c>
      <c r="K305" s="247">
        <f>Debug1!L315-W_Loss_67.5y!L305</f>
        <v>0</v>
      </c>
      <c r="L305" s="247">
        <f>Debug1!M315-W_Loss_67.5y!M305</f>
        <v>0</v>
      </c>
      <c r="M305" s="247">
        <f>Debug1!N315-W_Loss_67.5y!N305</f>
        <v>0</v>
      </c>
      <c r="N305" s="247">
        <f>Debug1!O315-W_Loss_67.5y!O305</f>
        <v>0</v>
      </c>
      <c r="O305" s="247">
        <f>Debug1!P315-W_Loss_67.5y!P305</f>
        <v>0</v>
      </c>
      <c r="P305" s="247">
        <f>Debug1!Q315-W_Loss_67.5y!Q305</f>
        <v>0</v>
      </c>
      <c r="Q305" s="247">
        <f>Debug1!R315-W_Loss_67.5y!R305</f>
        <v>0</v>
      </c>
      <c r="R305" s="247">
        <f>Debug1!S315-W_Loss_67.5y!S305</f>
        <v>0</v>
      </c>
      <c r="S305" s="247">
        <f>Debug1!T315-W_Loss_67.5y!T305</f>
        <v>0</v>
      </c>
      <c r="T305" s="247">
        <f>Debug1!U315-W_Loss_67.5y!U305</f>
        <v>0</v>
      </c>
      <c r="U305" s="247">
        <f>Debug1!V315-W_Loss_67.5y!V305</f>
        <v>0</v>
      </c>
      <c r="V305" s="247">
        <f>Debug1!W315-W_Loss_67.5y!W305</f>
        <v>0</v>
      </c>
      <c r="W305" s="247">
        <f>Debug1!X315-W_Loss_67.5y!X305</f>
        <v>0</v>
      </c>
      <c r="X305" s="247">
        <f>Debug1!Y315-W_Loss_67.5y!Y305</f>
        <v>0</v>
      </c>
      <c r="Y305" s="247">
        <f>Debug1!Z315-W_Loss_67.5y!Z305</f>
        <v>0</v>
      </c>
      <c r="Z305" s="247">
        <f>Debug1!AA315-W_Loss_67.5y!AA305</f>
        <v>0</v>
      </c>
      <c r="AA305" s="247">
        <f>Debug1!AB315-W_Loss_67.5y!AB305</f>
        <v>0</v>
      </c>
      <c r="AB305" s="247">
        <f>Debug1!AC315-W_Loss_67.5y!AC305</f>
        <v>0</v>
      </c>
      <c r="AC305" s="247">
        <f>Debug1!AD315-W_Loss_67.5y!AD305</f>
        <v>0</v>
      </c>
      <c r="AD305" s="247">
        <f>Debug1!AE315-W_Loss_67.5y!AE305</f>
        <v>0</v>
      </c>
      <c r="AE305" s="247">
        <f>Debug1!AF315-W_Loss_67.5y!AF305</f>
        <v>0</v>
      </c>
      <c r="AF305" s="247">
        <f>Debug1!AG315-W_Loss_32.5y!AG305</f>
        <v>0</v>
      </c>
      <c r="AG305" s="247">
        <f>Debug1!AH315-W_Loss_32.5y!AH305</f>
        <v>0</v>
      </c>
      <c r="AH305" s="247">
        <f>Debug1!AI315-W_Loss_32.5y!AI305</f>
        <v>0</v>
      </c>
    </row>
    <row r="306" spans="1:34" x14ac:dyDescent="0.15">
      <c r="A306" s="247">
        <f>Debug1!B316-W_Loss_67.5y!B306</f>
        <v>0</v>
      </c>
      <c r="B306" s="247">
        <f>Debug1!C316-W_Loss_67.5y!C306</f>
        <v>0</v>
      </c>
      <c r="C306" s="247">
        <f>Debug1!D316-W_Loss_67.5y!D306</f>
        <v>0</v>
      </c>
      <c r="D306" s="247">
        <f>Debug1!E316-W_Loss_67.5y!E306</f>
        <v>0</v>
      </c>
      <c r="E306" s="247">
        <f>Debug1!F316-W_Loss_67.5y!F306</f>
        <v>0</v>
      </c>
      <c r="F306" s="247">
        <f>Debug1!G316-W_Loss_67.5y!G306</f>
        <v>0</v>
      </c>
      <c r="G306" s="247">
        <f>Debug1!H316-W_Loss_67.5y!H306</f>
        <v>0</v>
      </c>
      <c r="H306" s="247">
        <f>Debug1!I316-W_Loss_67.5y!I306</f>
        <v>0</v>
      </c>
      <c r="I306" s="247">
        <f>Debug1!J316-W_Loss_67.5y!J306</f>
        <v>0</v>
      </c>
      <c r="J306" s="247">
        <f>Debug1!K316-W_Loss_67.5y!K306</f>
        <v>0</v>
      </c>
      <c r="K306" s="247">
        <f>Debug1!L316-W_Loss_67.5y!L306</f>
        <v>0</v>
      </c>
      <c r="L306" s="247">
        <f>Debug1!M316-W_Loss_67.5y!M306</f>
        <v>0</v>
      </c>
      <c r="M306" s="247">
        <f>Debug1!N316-W_Loss_67.5y!N306</f>
        <v>0</v>
      </c>
      <c r="N306" s="247">
        <f>Debug1!O316-W_Loss_67.5y!O306</f>
        <v>0</v>
      </c>
      <c r="O306" s="247">
        <f>Debug1!P316-W_Loss_67.5y!P306</f>
        <v>0</v>
      </c>
      <c r="P306" s="247">
        <f>Debug1!Q316-W_Loss_67.5y!Q306</f>
        <v>0</v>
      </c>
      <c r="Q306" s="247">
        <f>Debug1!R316-W_Loss_67.5y!R306</f>
        <v>0</v>
      </c>
      <c r="R306" s="247">
        <f>Debug1!S316-W_Loss_67.5y!S306</f>
        <v>0</v>
      </c>
      <c r="S306" s="247">
        <f>Debug1!T316-W_Loss_67.5y!T306</f>
        <v>0</v>
      </c>
      <c r="T306" s="247">
        <f>Debug1!U316-W_Loss_67.5y!U306</f>
        <v>0</v>
      </c>
      <c r="U306" s="247">
        <f>Debug1!V316-W_Loss_67.5y!V306</f>
        <v>0</v>
      </c>
      <c r="V306" s="247">
        <f>Debug1!W316-W_Loss_67.5y!W306</f>
        <v>0</v>
      </c>
      <c r="W306" s="247">
        <f>Debug1!X316-W_Loss_67.5y!X306</f>
        <v>0</v>
      </c>
      <c r="X306" s="247">
        <f>Debug1!Y316-W_Loss_67.5y!Y306</f>
        <v>0</v>
      </c>
      <c r="Y306" s="247">
        <f>Debug1!Z316-W_Loss_67.5y!Z306</f>
        <v>0</v>
      </c>
      <c r="Z306" s="247">
        <f>Debug1!AA316-W_Loss_67.5y!AA306</f>
        <v>0</v>
      </c>
      <c r="AA306" s="247">
        <f>Debug1!AB316-W_Loss_67.5y!AB306</f>
        <v>0</v>
      </c>
      <c r="AB306" s="247">
        <f>Debug1!AC316-W_Loss_67.5y!AC306</f>
        <v>0</v>
      </c>
      <c r="AC306" s="247">
        <f>Debug1!AD316-W_Loss_67.5y!AD306</f>
        <v>0</v>
      </c>
      <c r="AD306" s="247">
        <f>Debug1!AE316-W_Loss_67.5y!AE306</f>
        <v>0</v>
      </c>
      <c r="AE306" s="247">
        <f>Debug1!AF316-W_Loss_67.5y!AF306</f>
        <v>0</v>
      </c>
      <c r="AF306" s="247">
        <f>Debug1!AG316-W_Loss_32.5y!AG306</f>
        <v>0</v>
      </c>
      <c r="AG306" s="247">
        <f>Debug1!AH316-W_Loss_32.5y!AH306</f>
        <v>0</v>
      </c>
      <c r="AH306" s="247">
        <f>Debug1!AI316-W_Loss_32.5y!AI306</f>
        <v>0</v>
      </c>
    </row>
    <row r="307" spans="1:34" x14ac:dyDescent="0.15">
      <c r="A307" s="247">
        <f>Debug1!B317-W_Loss_67.5y!B307</f>
        <v>0</v>
      </c>
      <c r="B307" s="247">
        <f>Debug1!C317-W_Loss_67.5y!C307</f>
        <v>0</v>
      </c>
      <c r="C307" s="247">
        <f>Debug1!D317-W_Loss_67.5y!D307</f>
        <v>0</v>
      </c>
      <c r="D307" s="247">
        <f>Debug1!E317-W_Loss_67.5y!E307</f>
        <v>0</v>
      </c>
      <c r="E307" s="247">
        <f>Debug1!F317-W_Loss_67.5y!F307</f>
        <v>0</v>
      </c>
      <c r="F307" s="247">
        <f>Debug1!G317-W_Loss_67.5y!G307</f>
        <v>0</v>
      </c>
      <c r="G307" s="247">
        <f>Debug1!H317-W_Loss_67.5y!H307</f>
        <v>0</v>
      </c>
      <c r="H307" s="247">
        <f>Debug1!I317-W_Loss_67.5y!I307</f>
        <v>0</v>
      </c>
      <c r="I307" s="247">
        <f>Debug1!J317-W_Loss_67.5y!J307</f>
        <v>0</v>
      </c>
      <c r="J307" s="247">
        <f>Debug1!K317-W_Loss_67.5y!K307</f>
        <v>0</v>
      </c>
      <c r="K307" s="247">
        <f>Debug1!L317-W_Loss_67.5y!L307</f>
        <v>0</v>
      </c>
      <c r="L307" s="247">
        <f>Debug1!M317-W_Loss_67.5y!M307</f>
        <v>0</v>
      </c>
      <c r="M307" s="247">
        <f>Debug1!N317-W_Loss_67.5y!N307</f>
        <v>0</v>
      </c>
      <c r="N307" s="247">
        <f>Debug1!O317-W_Loss_67.5y!O307</f>
        <v>0</v>
      </c>
      <c r="O307" s="247">
        <f>Debug1!P317-W_Loss_67.5y!P307</f>
        <v>0</v>
      </c>
      <c r="P307" s="247">
        <f>Debug1!Q317-W_Loss_67.5y!Q307</f>
        <v>0</v>
      </c>
      <c r="Q307" s="247">
        <f>Debug1!R317-W_Loss_67.5y!R307</f>
        <v>0</v>
      </c>
      <c r="R307" s="247">
        <f>Debug1!S317-W_Loss_67.5y!S307</f>
        <v>0</v>
      </c>
      <c r="S307" s="247">
        <f>Debug1!T317-W_Loss_67.5y!T307</f>
        <v>0</v>
      </c>
      <c r="T307" s="247">
        <f>Debug1!U317-W_Loss_67.5y!U307</f>
        <v>0</v>
      </c>
      <c r="U307" s="247">
        <f>Debug1!V317-W_Loss_67.5y!V307</f>
        <v>0</v>
      </c>
      <c r="V307" s="247">
        <f>Debug1!W317-W_Loss_67.5y!W307</f>
        <v>0</v>
      </c>
      <c r="W307" s="247">
        <f>Debug1!X317-W_Loss_67.5y!X307</f>
        <v>0</v>
      </c>
      <c r="X307" s="247">
        <f>Debug1!Y317-W_Loss_67.5y!Y307</f>
        <v>0</v>
      </c>
      <c r="Y307" s="247">
        <f>Debug1!Z317-W_Loss_67.5y!Z307</f>
        <v>0</v>
      </c>
      <c r="Z307" s="247">
        <f>Debug1!AA317-W_Loss_67.5y!AA307</f>
        <v>0</v>
      </c>
      <c r="AA307" s="247">
        <f>Debug1!AB317-W_Loss_67.5y!AB307</f>
        <v>0</v>
      </c>
      <c r="AB307" s="247">
        <f>Debug1!AC317-W_Loss_67.5y!AC307</f>
        <v>0</v>
      </c>
      <c r="AC307" s="247">
        <f>Debug1!AD317-W_Loss_67.5y!AD307</f>
        <v>0</v>
      </c>
      <c r="AD307" s="247">
        <f>Debug1!AE317-W_Loss_67.5y!AE307</f>
        <v>0</v>
      </c>
      <c r="AE307" s="247">
        <f>Debug1!AF317-W_Loss_67.5y!AF307</f>
        <v>0</v>
      </c>
      <c r="AF307" s="247">
        <f>Debug1!AG317-W_Loss_32.5y!AG307</f>
        <v>0</v>
      </c>
      <c r="AG307" s="247">
        <f>Debug1!AH317-W_Loss_32.5y!AH307</f>
        <v>0</v>
      </c>
      <c r="AH307" s="247">
        <f>Debug1!AI317-W_Loss_32.5y!AI307</f>
        <v>0</v>
      </c>
    </row>
    <row r="308" spans="1:34" x14ac:dyDescent="0.15">
      <c r="A308" s="247">
        <f>Debug1!B318-W_Loss_67.5y!B308</f>
        <v>0</v>
      </c>
      <c r="B308" s="247">
        <f>Debug1!C318-W_Loss_67.5y!C308</f>
        <v>0</v>
      </c>
      <c r="C308" s="247">
        <f>Debug1!D318-W_Loss_67.5y!D308</f>
        <v>0</v>
      </c>
      <c r="D308" s="247">
        <f>Debug1!E318-W_Loss_67.5y!E308</f>
        <v>0</v>
      </c>
      <c r="E308" s="247">
        <f>Debug1!F318-W_Loss_67.5y!F308</f>
        <v>0</v>
      </c>
      <c r="F308" s="247">
        <f>Debug1!G318-W_Loss_67.5y!G308</f>
        <v>0</v>
      </c>
      <c r="G308" s="247">
        <f>Debug1!H318-W_Loss_67.5y!H308</f>
        <v>0</v>
      </c>
      <c r="H308" s="247">
        <f>Debug1!I318-W_Loss_67.5y!I308</f>
        <v>0</v>
      </c>
      <c r="I308" s="247">
        <f>Debug1!J318-W_Loss_67.5y!J308</f>
        <v>0</v>
      </c>
      <c r="J308" s="247">
        <f>Debug1!K318-W_Loss_67.5y!K308</f>
        <v>0</v>
      </c>
      <c r="K308" s="247">
        <f>Debug1!L318-W_Loss_67.5y!L308</f>
        <v>0</v>
      </c>
      <c r="L308" s="247">
        <f>Debug1!M318-W_Loss_67.5y!M308</f>
        <v>0</v>
      </c>
      <c r="M308" s="247">
        <f>Debug1!N318-W_Loss_67.5y!N308</f>
        <v>0</v>
      </c>
      <c r="N308" s="247">
        <f>Debug1!O318-W_Loss_67.5y!O308</f>
        <v>0</v>
      </c>
      <c r="O308" s="247">
        <f>Debug1!P318-W_Loss_67.5y!P308</f>
        <v>0</v>
      </c>
      <c r="P308" s="247">
        <f>Debug1!Q318-W_Loss_67.5y!Q308</f>
        <v>0</v>
      </c>
      <c r="Q308" s="247">
        <f>Debug1!R318-W_Loss_67.5y!R308</f>
        <v>0</v>
      </c>
      <c r="R308" s="247">
        <f>Debug1!S318-W_Loss_67.5y!S308</f>
        <v>0</v>
      </c>
      <c r="S308" s="247">
        <f>Debug1!T318-W_Loss_67.5y!T308</f>
        <v>0</v>
      </c>
      <c r="T308" s="247">
        <f>Debug1!U318-W_Loss_67.5y!U308</f>
        <v>0</v>
      </c>
      <c r="U308" s="247">
        <f>Debug1!V318-W_Loss_67.5y!V308</f>
        <v>0</v>
      </c>
      <c r="V308" s="247">
        <f>Debug1!W318-W_Loss_67.5y!W308</f>
        <v>0</v>
      </c>
      <c r="W308" s="247">
        <f>Debug1!X318-W_Loss_67.5y!X308</f>
        <v>0</v>
      </c>
      <c r="X308" s="247">
        <f>Debug1!Y318-W_Loss_67.5y!Y308</f>
        <v>0</v>
      </c>
      <c r="Y308" s="247">
        <f>Debug1!Z318-W_Loss_67.5y!Z308</f>
        <v>0</v>
      </c>
      <c r="Z308" s="247">
        <f>Debug1!AA318-W_Loss_67.5y!AA308</f>
        <v>0</v>
      </c>
      <c r="AA308" s="247">
        <f>Debug1!AB318-W_Loss_67.5y!AB308</f>
        <v>0</v>
      </c>
      <c r="AB308" s="247">
        <f>Debug1!AC318-W_Loss_67.5y!AC308</f>
        <v>0</v>
      </c>
      <c r="AC308" s="247">
        <f>Debug1!AD318-W_Loss_67.5y!AD308</f>
        <v>0</v>
      </c>
      <c r="AD308" s="247">
        <f>Debug1!AE318-W_Loss_67.5y!AE308</f>
        <v>0</v>
      </c>
      <c r="AE308" s="247">
        <f>Debug1!AF318-W_Loss_67.5y!AF308</f>
        <v>0</v>
      </c>
      <c r="AF308" s="247">
        <f>Debug1!AG318-W_Loss_32.5y!AG308</f>
        <v>0</v>
      </c>
      <c r="AG308" s="247">
        <f>Debug1!AH318-W_Loss_32.5y!AH308</f>
        <v>0</v>
      </c>
      <c r="AH308" s="247">
        <f>Debug1!AI318-W_Loss_32.5y!AI308</f>
        <v>0</v>
      </c>
    </row>
    <row r="309" spans="1:34" x14ac:dyDescent="0.15">
      <c r="A309" s="247">
        <f>Debug1!B319-W_Loss_67.5y!B309</f>
        <v>0</v>
      </c>
      <c r="B309" s="247">
        <f>Debug1!C319-W_Loss_67.5y!C309</f>
        <v>0</v>
      </c>
      <c r="C309" s="247">
        <f>Debug1!D319-W_Loss_67.5y!D309</f>
        <v>0</v>
      </c>
      <c r="D309" s="247">
        <f>Debug1!E319-W_Loss_67.5y!E309</f>
        <v>0</v>
      </c>
      <c r="E309" s="247">
        <f>Debug1!F319-W_Loss_67.5y!F309</f>
        <v>0</v>
      </c>
      <c r="F309" s="247">
        <f>Debug1!G319-W_Loss_67.5y!G309</f>
        <v>0</v>
      </c>
      <c r="G309" s="247">
        <f>Debug1!H319-W_Loss_67.5y!H309</f>
        <v>0</v>
      </c>
      <c r="H309" s="247">
        <f>Debug1!I319-W_Loss_67.5y!I309</f>
        <v>0</v>
      </c>
      <c r="I309" s="247">
        <f>Debug1!J319-W_Loss_67.5y!J309</f>
        <v>0</v>
      </c>
      <c r="J309" s="247">
        <f>Debug1!K319-W_Loss_67.5y!K309</f>
        <v>0</v>
      </c>
      <c r="K309" s="247">
        <f>Debug1!L319-W_Loss_67.5y!L309</f>
        <v>0</v>
      </c>
      <c r="L309" s="247">
        <f>Debug1!M319-W_Loss_67.5y!M309</f>
        <v>0</v>
      </c>
      <c r="M309" s="247">
        <f>Debug1!N319-W_Loss_67.5y!N309</f>
        <v>0</v>
      </c>
      <c r="N309" s="247">
        <f>Debug1!O319-W_Loss_67.5y!O309</f>
        <v>0</v>
      </c>
      <c r="O309" s="247">
        <f>Debug1!P319-W_Loss_67.5y!P309</f>
        <v>0</v>
      </c>
      <c r="P309" s="247">
        <f>Debug1!Q319-W_Loss_67.5y!Q309</f>
        <v>0</v>
      </c>
      <c r="Q309" s="247">
        <f>Debug1!R319-W_Loss_67.5y!R309</f>
        <v>0</v>
      </c>
      <c r="R309" s="247">
        <f>Debug1!S319-W_Loss_67.5y!S309</f>
        <v>0</v>
      </c>
      <c r="S309" s="247">
        <f>Debug1!T319-W_Loss_67.5y!T309</f>
        <v>0</v>
      </c>
      <c r="T309" s="247">
        <f>Debug1!U319-W_Loss_67.5y!U309</f>
        <v>0</v>
      </c>
      <c r="U309" s="247">
        <f>Debug1!V319-W_Loss_67.5y!V309</f>
        <v>0</v>
      </c>
      <c r="V309" s="247">
        <f>Debug1!W319-W_Loss_67.5y!W309</f>
        <v>0</v>
      </c>
      <c r="W309" s="247">
        <f>Debug1!X319-W_Loss_67.5y!X309</f>
        <v>0</v>
      </c>
      <c r="X309" s="247">
        <f>Debug1!Y319-W_Loss_67.5y!Y309</f>
        <v>0</v>
      </c>
      <c r="Y309" s="247">
        <f>Debug1!Z319-W_Loss_67.5y!Z309</f>
        <v>0</v>
      </c>
      <c r="Z309" s="247">
        <f>Debug1!AA319-W_Loss_67.5y!AA309</f>
        <v>0</v>
      </c>
      <c r="AA309" s="247">
        <f>Debug1!AB319-W_Loss_67.5y!AB309</f>
        <v>0</v>
      </c>
      <c r="AB309" s="247">
        <f>Debug1!AC319-W_Loss_67.5y!AC309</f>
        <v>0</v>
      </c>
      <c r="AC309" s="247">
        <f>Debug1!AD319-W_Loss_67.5y!AD309</f>
        <v>0</v>
      </c>
      <c r="AD309" s="247">
        <f>Debug1!AE319-W_Loss_67.5y!AE309</f>
        <v>0</v>
      </c>
      <c r="AE309" s="247">
        <f>Debug1!AF319-W_Loss_67.5y!AF309</f>
        <v>0</v>
      </c>
      <c r="AF309" s="247">
        <f>Debug1!AG319-W_Loss_32.5y!AG309</f>
        <v>0</v>
      </c>
      <c r="AG309" s="247">
        <f>Debug1!AH319-W_Loss_32.5y!AH309</f>
        <v>0</v>
      </c>
      <c r="AH309" s="247">
        <f>Debug1!AI319-W_Loss_32.5y!AI309</f>
        <v>0</v>
      </c>
    </row>
    <row r="310" spans="1:34" x14ac:dyDescent="0.15">
      <c r="A310" s="247">
        <f>Debug1!B320-W_Loss_67.5y!B310</f>
        <v>0</v>
      </c>
      <c r="B310" s="247">
        <f>Debug1!C320-W_Loss_67.5y!C310</f>
        <v>0</v>
      </c>
      <c r="C310" s="247">
        <f>Debug1!D320-W_Loss_67.5y!D310</f>
        <v>0</v>
      </c>
      <c r="D310" s="247">
        <f>Debug1!E320-W_Loss_67.5y!E310</f>
        <v>0</v>
      </c>
      <c r="E310" s="247">
        <f>Debug1!F320-W_Loss_67.5y!F310</f>
        <v>0</v>
      </c>
      <c r="F310" s="247">
        <f>Debug1!G320-W_Loss_67.5y!G310</f>
        <v>0</v>
      </c>
      <c r="G310" s="247">
        <f>Debug1!H320-W_Loss_67.5y!H310</f>
        <v>0</v>
      </c>
      <c r="H310" s="247">
        <f>Debug1!I320-W_Loss_67.5y!I310</f>
        <v>0</v>
      </c>
      <c r="I310" s="247">
        <f>Debug1!J320-W_Loss_67.5y!J310</f>
        <v>0</v>
      </c>
      <c r="J310" s="247">
        <f>Debug1!K320-W_Loss_67.5y!K310</f>
        <v>0</v>
      </c>
      <c r="K310" s="247">
        <f>Debug1!L320-W_Loss_67.5y!L310</f>
        <v>0</v>
      </c>
      <c r="L310" s="247">
        <f>Debug1!M320-W_Loss_67.5y!M310</f>
        <v>0</v>
      </c>
      <c r="M310" s="247">
        <f>Debug1!N320-W_Loss_67.5y!N310</f>
        <v>0</v>
      </c>
      <c r="N310" s="247">
        <f>Debug1!O320-W_Loss_67.5y!O310</f>
        <v>0</v>
      </c>
      <c r="O310" s="247">
        <f>Debug1!P320-W_Loss_67.5y!P310</f>
        <v>0</v>
      </c>
      <c r="P310" s="247">
        <f>Debug1!Q320-W_Loss_67.5y!Q310</f>
        <v>0</v>
      </c>
      <c r="Q310" s="247">
        <f>Debug1!R320-W_Loss_67.5y!R310</f>
        <v>0</v>
      </c>
      <c r="R310" s="247">
        <f>Debug1!S320-W_Loss_67.5y!S310</f>
        <v>0</v>
      </c>
      <c r="S310" s="247">
        <f>Debug1!T320-W_Loss_67.5y!T310</f>
        <v>0</v>
      </c>
      <c r="T310" s="247">
        <f>Debug1!U320-W_Loss_67.5y!U310</f>
        <v>0</v>
      </c>
      <c r="U310" s="247">
        <f>Debug1!V320-W_Loss_67.5y!V310</f>
        <v>0</v>
      </c>
      <c r="V310" s="247">
        <f>Debug1!W320-W_Loss_67.5y!W310</f>
        <v>0</v>
      </c>
      <c r="W310" s="247">
        <f>Debug1!X320-W_Loss_67.5y!X310</f>
        <v>0</v>
      </c>
      <c r="X310" s="247">
        <f>Debug1!Y320-W_Loss_67.5y!Y310</f>
        <v>0</v>
      </c>
      <c r="Y310" s="247">
        <f>Debug1!Z320-W_Loss_67.5y!Z310</f>
        <v>0</v>
      </c>
      <c r="Z310" s="247">
        <f>Debug1!AA320-W_Loss_67.5y!AA310</f>
        <v>0</v>
      </c>
      <c r="AA310" s="247">
        <f>Debug1!AB320-W_Loss_67.5y!AB310</f>
        <v>0</v>
      </c>
      <c r="AB310" s="247">
        <f>Debug1!AC320-W_Loss_67.5y!AC310</f>
        <v>0</v>
      </c>
      <c r="AC310" s="247">
        <f>Debug1!AD320-W_Loss_67.5y!AD310</f>
        <v>0</v>
      </c>
      <c r="AD310" s="247">
        <f>Debug1!AE320-W_Loss_67.5y!AE310</f>
        <v>0</v>
      </c>
      <c r="AE310" s="247">
        <f>Debug1!AF320-W_Loss_67.5y!AF310</f>
        <v>0</v>
      </c>
      <c r="AF310" s="247">
        <f>Debug1!AG320-W_Loss_32.5y!AG310</f>
        <v>0</v>
      </c>
      <c r="AG310" s="247">
        <f>Debug1!AH320-W_Loss_32.5y!AH310</f>
        <v>0</v>
      </c>
      <c r="AH310" s="247">
        <f>Debug1!AI320-W_Loss_32.5y!AI310</f>
        <v>0</v>
      </c>
    </row>
    <row r="311" spans="1:34" x14ac:dyDescent="0.15">
      <c r="A311" s="247">
        <f>Debug1!B321-W_Loss_67.5y!B311</f>
        <v>0</v>
      </c>
      <c r="B311" s="247">
        <f>Debug1!C321-W_Loss_67.5y!C311</f>
        <v>0</v>
      </c>
      <c r="C311" s="247">
        <f>Debug1!D321-W_Loss_67.5y!D311</f>
        <v>0</v>
      </c>
      <c r="D311" s="247">
        <f>Debug1!E321-W_Loss_67.5y!E311</f>
        <v>0</v>
      </c>
      <c r="E311" s="247">
        <f>Debug1!F321-W_Loss_67.5y!F311</f>
        <v>0</v>
      </c>
      <c r="F311" s="247">
        <f>Debug1!G321-W_Loss_67.5y!G311</f>
        <v>0</v>
      </c>
      <c r="G311" s="247">
        <f>Debug1!H321-W_Loss_67.5y!H311</f>
        <v>0</v>
      </c>
      <c r="H311" s="247">
        <f>Debug1!I321-W_Loss_67.5y!I311</f>
        <v>0</v>
      </c>
      <c r="I311" s="247">
        <f>Debug1!J321-W_Loss_67.5y!J311</f>
        <v>0</v>
      </c>
      <c r="J311" s="247">
        <f>Debug1!K321-W_Loss_67.5y!K311</f>
        <v>0</v>
      </c>
      <c r="K311" s="247">
        <f>Debug1!L321-W_Loss_67.5y!L311</f>
        <v>0</v>
      </c>
      <c r="L311" s="247">
        <f>Debug1!M321-W_Loss_67.5y!M311</f>
        <v>0</v>
      </c>
      <c r="M311" s="247">
        <f>Debug1!N321-W_Loss_67.5y!N311</f>
        <v>0</v>
      </c>
      <c r="N311" s="247">
        <f>Debug1!O321-W_Loss_67.5y!O311</f>
        <v>0</v>
      </c>
      <c r="O311" s="247">
        <f>Debug1!P321-W_Loss_67.5y!P311</f>
        <v>0</v>
      </c>
      <c r="P311" s="247">
        <f>Debug1!Q321-W_Loss_67.5y!Q311</f>
        <v>0</v>
      </c>
      <c r="Q311" s="247">
        <f>Debug1!R321-W_Loss_67.5y!R311</f>
        <v>0</v>
      </c>
      <c r="R311" s="247">
        <f>Debug1!S321-W_Loss_67.5y!S311</f>
        <v>0</v>
      </c>
      <c r="S311" s="247">
        <f>Debug1!T321-W_Loss_67.5y!T311</f>
        <v>0</v>
      </c>
      <c r="T311" s="247">
        <f>Debug1!U321-W_Loss_67.5y!U311</f>
        <v>0</v>
      </c>
      <c r="U311" s="247">
        <f>Debug1!V321-W_Loss_67.5y!V311</f>
        <v>0</v>
      </c>
      <c r="V311" s="247">
        <f>Debug1!W321-W_Loss_67.5y!W311</f>
        <v>0</v>
      </c>
      <c r="W311" s="247">
        <f>Debug1!X321-W_Loss_67.5y!X311</f>
        <v>0</v>
      </c>
      <c r="X311" s="247">
        <f>Debug1!Y321-W_Loss_67.5y!Y311</f>
        <v>0</v>
      </c>
      <c r="Y311" s="247">
        <f>Debug1!Z321-W_Loss_67.5y!Z311</f>
        <v>0</v>
      </c>
      <c r="Z311" s="247">
        <f>Debug1!AA321-W_Loss_67.5y!AA311</f>
        <v>0</v>
      </c>
      <c r="AA311" s="247">
        <f>Debug1!AB321-W_Loss_67.5y!AB311</f>
        <v>0</v>
      </c>
      <c r="AB311" s="247">
        <f>Debug1!AC321-W_Loss_67.5y!AC311</f>
        <v>0</v>
      </c>
      <c r="AC311" s="247">
        <f>Debug1!AD321-W_Loss_67.5y!AD311</f>
        <v>0</v>
      </c>
      <c r="AD311" s="247">
        <f>Debug1!AE321-W_Loss_67.5y!AE311</f>
        <v>0</v>
      </c>
      <c r="AE311" s="247">
        <f>Debug1!AF321-W_Loss_67.5y!AF311</f>
        <v>0</v>
      </c>
      <c r="AF311" s="247">
        <f>Debug1!AG321-W_Loss_32.5y!AG311</f>
        <v>0</v>
      </c>
      <c r="AG311" s="247">
        <f>Debug1!AH321-W_Loss_32.5y!AH311</f>
        <v>0</v>
      </c>
      <c r="AH311" s="247">
        <f>Debug1!AI321-W_Loss_32.5y!AI311</f>
        <v>0</v>
      </c>
    </row>
    <row r="312" spans="1:34" x14ac:dyDescent="0.15">
      <c r="A312" s="247">
        <f>Debug1!B322-W_Loss_67.5y!B312</f>
        <v>0</v>
      </c>
      <c r="B312" s="247">
        <f>Debug1!C322-W_Loss_67.5y!C312</f>
        <v>0</v>
      </c>
      <c r="C312" s="247">
        <f>Debug1!D322-W_Loss_67.5y!D312</f>
        <v>0</v>
      </c>
      <c r="D312" s="247">
        <f>Debug1!E322-W_Loss_67.5y!E312</f>
        <v>0</v>
      </c>
      <c r="E312" s="247">
        <f>Debug1!F322-W_Loss_67.5y!F312</f>
        <v>0</v>
      </c>
      <c r="F312" s="247">
        <f>Debug1!G322-W_Loss_67.5y!G312</f>
        <v>0</v>
      </c>
      <c r="G312" s="247">
        <f>Debug1!H322-W_Loss_67.5y!H312</f>
        <v>0</v>
      </c>
      <c r="H312" s="247">
        <f>Debug1!I322-W_Loss_67.5y!I312</f>
        <v>0</v>
      </c>
      <c r="I312" s="247">
        <f>Debug1!J322-W_Loss_67.5y!J312</f>
        <v>0</v>
      </c>
      <c r="J312" s="247">
        <f>Debug1!K322-W_Loss_67.5y!K312</f>
        <v>0</v>
      </c>
      <c r="K312" s="247">
        <f>Debug1!L322-W_Loss_67.5y!L312</f>
        <v>0</v>
      </c>
      <c r="L312" s="247">
        <f>Debug1!M322-W_Loss_67.5y!M312</f>
        <v>0</v>
      </c>
      <c r="M312" s="247">
        <f>Debug1!N322-W_Loss_67.5y!N312</f>
        <v>0</v>
      </c>
      <c r="N312" s="247">
        <f>Debug1!O322-W_Loss_67.5y!O312</f>
        <v>0</v>
      </c>
      <c r="O312" s="247">
        <f>Debug1!P322-W_Loss_67.5y!P312</f>
        <v>0</v>
      </c>
      <c r="P312" s="247">
        <f>Debug1!Q322-W_Loss_67.5y!Q312</f>
        <v>0</v>
      </c>
      <c r="Q312" s="247">
        <f>Debug1!R322-W_Loss_67.5y!R312</f>
        <v>0</v>
      </c>
      <c r="R312" s="247">
        <f>Debug1!S322-W_Loss_67.5y!S312</f>
        <v>0</v>
      </c>
      <c r="S312" s="247">
        <f>Debug1!T322-W_Loss_67.5y!T312</f>
        <v>0</v>
      </c>
      <c r="T312" s="247">
        <f>Debug1!U322-W_Loss_67.5y!U312</f>
        <v>0</v>
      </c>
      <c r="U312" s="247">
        <f>Debug1!V322-W_Loss_67.5y!V312</f>
        <v>0</v>
      </c>
      <c r="V312" s="247">
        <f>Debug1!W322-W_Loss_67.5y!W312</f>
        <v>0</v>
      </c>
      <c r="W312" s="247">
        <f>Debug1!X322-W_Loss_67.5y!X312</f>
        <v>0</v>
      </c>
      <c r="X312" s="247">
        <f>Debug1!Y322-W_Loss_67.5y!Y312</f>
        <v>0</v>
      </c>
      <c r="Y312" s="247">
        <f>Debug1!Z322-W_Loss_67.5y!Z312</f>
        <v>0</v>
      </c>
      <c r="Z312" s="247">
        <f>Debug1!AA322-W_Loss_67.5y!AA312</f>
        <v>0</v>
      </c>
      <c r="AA312" s="247">
        <f>Debug1!AB322-W_Loss_67.5y!AB312</f>
        <v>0</v>
      </c>
      <c r="AB312" s="247">
        <f>Debug1!AC322-W_Loss_67.5y!AC312</f>
        <v>0</v>
      </c>
      <c r="AC312" s="247">
        <f>Debug1!AD322-W_Loss_67.5y!AD312</f>
        <v>0</v>
      </c>
      <c r="AD312" s="247">
        <f>Debug1!AE322-W_Loss_67.5y!AE312</f>
        <v>0</v>
      </c>
      <c r="AE312" s="247">
        <f>Debug1!AF322-W_Loss_67.5y!AF312</f>
        <v>0</v>
      </c>
      <c r="AF312" s="247">
        <f>Debug1!AG322-W_Loss_32.5y!AG312</f>
        <v>0</v>
      </c>
      <c r="AG312" s="247">
        <f>Debug1!AH322-W_Loss_32.5y!AH312</f>
        <v>0</v>
      </c>
      <c r="AH312" s="247">
        <f>Debug1!AI322-W_Loss_32.5y!AI312</f>
        <v>0</v>
      </c>
    </row>
    <row r="313" spans="1:34" x14ac:dyDescent="0.15">
      <c r="A313" s="247">
        <f>Debug1!B323-W_Loss_67.5y!B313</f>
        <v>0</v>
      </c>
      <c r="B313" s="247">
        <f>Debug1!C323-W_Loss_67.5y!C313</f>
        <v>0</v>
      </c>
      <c r="C313" s="247">
        <f>Debug1!D323-W_Loss_67.5y!D313</f>
        <v>0</v>
      </c>
      <c r="D313" s="247">
        <f>Debug1!E323-W_Loss_67.5y!E313</f>
        <v>0</v>
      </c>
      <c r="E313" s="247">
        <f>Debug1!F323-W_Loss_67.5y!F313</f>
        <v>0</v>
      </c>
      <c r="F313" s="247">
        <f>Debug1!G323-W_Loss_67.5y!G313</f>
        <v>0</v>
      </c>
      <c r="G313" s="247">
        <f>Debug1!H323-W_Loss_67.5y!H313</f>
        <v>0</v>
      </c>
      <c r="H313" s="247">
        <f>Debug1!I323-W_Loss_67.5y!I313</f>
        <v>0</v>
      </c>
      <c r="I313" s="247">
        <f>Debug1!J323-W_Loss_67.5y!J313</f>
        <v>0</v>
      </c>
      <c r="J313" s="247">
        <f>Debug1!K323-W_Loss_67.5y!K313</f>
        <v>0</v>
      </c>
      <c r="K313" s="247">
        <f>Debug1!L323-W_Loss_67.5y!L313</f>
        <v>0</v>
      </c>
      <c r="L313" s="247">
        <f>Debug1!M323-W_Loss_67.5y!M313</f>
        <v>0</v>
      </c>
      <c r="M313" s="247">
        <f>Debug1!N323-W_Loss_67.5y!N313</f>
        <v>0</v>
      </c>
      <c r="N313" s="247">
        <f>Debug1!O323-W_Loss_67.5y!O313</f>
        <v>0</v>
      </c>
      <c r="O313" s="247">
        <f>Debug1!P323-W_Loss_67.5y!P313</f>
        <v>0</v>
      </c>
      <c r="P313" s="247">
        <f>Debug1!Q323-W_Loss_67.5y!Q313</f>
        <v>0</v>
      </c>
      <c r="Q313" s="247">
        <f>Debug1!R323-W_Loss_67.5y!R313</f>
        <v>0</v>
      </c>
      <c r="R313" s="247">
        <f>Debug1!S323-W_Loss_67.5y!S313</f>
        <v>0</v>
      </c>
      <c r="S313" s="247">
        <f>Debug1!T323-W_Loss_67.5y!T313</f>
        <v>0</v>
      </c>
      <c r="T313" s="247">
        <f>Debug1!U323-W_Loss_67.5y!U313</f>
        <v>0</v>
      </c>
      <c r="U313" s="247">
        <f>Debug1!V323-W_Loss_67.5y!V313</f>
        <v>0</v>
      </c>
      <c r="V313" s="247">
        <f>Debug1!W323-W_Loss_67.5y!W313</f>
        <v>0</v>
      </c>
      <c r="W313" s="247">
        <f>Debug1!X323-W_Loss_67.5y!X313</f>
        <v>0</v>
      </c>
      <c r="X313" s="247">
        <f>Debug1!Y323-W_Loss_67.5y!Y313</f>
        <v>0</v>
      </c>
      <c r="Y313" s="247">
        <f>Debug1!Z323-W_Loss_67.5y!Z313</f>
        <v>0</v>
      </c>
      <c r="Z313" s="247">
        <f>Debug1!AA323-W_Loss_67.5y!AA313</f>
        <v>0</v>
      </c>
      <c r="AA313" s="247">
        <f>Debug1!AB323-W_Loss_67.5y!AB313</f>
        <v>0</v>
      </c>
      <c r="AB313" s="247">
        <f>Debug1!AC323-W_Loss_67.5y!AC313</f>
        <v>0</v>
      </c>
      <c r="AC313" s="247">
        <f>Debug1!AD323-W_Loss_67.5y!AD313</f>
        <v>0</v>
      </c>
      <c r="AD313" s="247">
        <f>Debug1!AE323-W_Loss_67.5y!AE313</f>
        <v>0</v>
      </c>
      <c r="AE313" s="247">
        <f>Debug1!AF323-W_Loss_67.5y!AF313</f>
        <v>0</v>
      </c>
      <c r="AF313" s="247">
        <f>Debug1!AG323-W_Loss_32.5y!AG313</f>
        <v>0</v>
      </c>
      <c r="AG313" s="247">
        <f>Debug1!AH323-W_Loss_32.5y!AH313</f>
        <v>0</v>
      </c>
      <c r="AH313" s="247">
        <f>Debug1!AI323-W_Loss_32.5y!AI313</f>
        <v>0</v>
      </c>
    </row>
    <row r="314" spans="1:34" x14ac:dyDescent="0.15">
      <c r="A314" s="247">
        <f>Debug1!B324-W_Loss_67.5y!B314</f>
        <v>0</v>
      </c>
      <c r="B314" s="247">
        <f>Debug1!C324-W_Loss_67.5y!C314</f>
        <v>0</v>
      </c>
      <c r="C314" s="247">
        <f>Debug1!D324-W_Loss_67.5y!D314</f>
        <v>0</v>
      </c>
      <c r="D314" s="247">
        <f>Debug1!E324-W_Loss_67.5y!E314</f>
        <v>0</v>
      </c>
      <c r="E314" s="247">
        <f>Debug1!F324-W_Loss_67.5y!F314</f>
        <v>0</v>
      </c>
      <c r="F314" s="247">
        <f>Debug1!G324-W_Loss_67.5y!G314</f>
        <v>0</v>
      </c>
      <c r="G314" s="247">
        <f>Debug1!H324-W_Loss_67.5y!H314</f>
        <v>0</v>
      </c>
      <c r="H314" s="247">
        <f>Debug1!I324-W_Loss_67.5y!I314</f>
        <v>0</v>
      </c>
      <c r="I314" s="247">
        <f>Debug1!J324-W_Loss_67.5y!J314</f>
        <v>0</v>
      </c>
      <c r="J314" s="247">
        <f>Debug1!K324-W_Loss_67.5y!K314</f>
        <v>0</v>
      </c>
      <c r="K314" s="247">
        <f>Debug1!L324-W_Loss_67.5y!L314</f>
        <v>0</v>
      </c>
      <c r="L314" s="247">
        <f>Debug1!M324-W_Loss_67.5y!M314</f>
        <v>0</v>
      </c>
      <c r="M314" s="247">
        <f>Debug1!N324-W_Loss_67.5y!N314</f>
        <v>0</v>
      </c>
      <c r="N314" s="247">
        <f>Debug1!O324-W_Loss_67.5y!O314</f>
        <v>0</v>
      </c>
      <c r="O314" s="247">
        <f>Debug1!P324-W_Loss_67.5y!P314</f>
        <v>0</v>
      </c>
      <c r="P314" s="247">
        <f>Debug1!Q324-W_Loss_67.5y!Q314</f>
        <v>0</v>
      </c>
      <c r="Q314" s="247">
        <f>Debug1!R324-W_Loss_67.5y!R314</f>
        <v>0</v>
      </c>
      <c r="R314" s="247">
        <f>Debug1!S324-W_Loss_67.5y!S314</f>
        <v>0</v>
      </c>
      <c r="S314" s="247">
        <f>Debug1!T324-W_Loss_67.5y!T314</f>
        <v>0</v>
      </c>
      <c r="T314" s="247">
        <f>Debug1!U324-W_Loss_67.5y!U314</f>
        <v>0</v>
      </c>
      <c r="U314" s="247">
        <f>Debug1!V324-W_Loss_67.5y!V314</f>
        <v>0</v>
      </c>
      <c r="V314" s="247">
        <f>Debug1!W324-W_Loss_67.5y!W314</f>
        <v>0</v>
      </c>
      <c r="W314" s="247">
        <f>Debug1!X324-W_Loss_67.5y!X314</f>
        <v>0</v>
      </c>
      <c r="X314" s="247">
        <f>Debug1!Y324-W_Loss_67.5y!Y314</f>
        <v>0</v>
      </c>
      <c r="Y314" s="247">
        <f>Debug1!Z324-W_Loss_67.5y!Z314</f>
        <v>0</v>
      </c>
      <c r="Z314" s="247">
        <f>Debug1!AA324-W_Loss_67.5y!AA314</f>
        <v>0</v>
      </c>
      <c r="AA314" s="247">
        <f>Debug1!AB324-W_Loss_67.5y!AB314</f>
        <v>0</v>
      </c>
      <c r="AB314" s="247">
        <f>Debug1!AC324-W_Loss_67.5y!AC314</f>
        <v>0</v>
      </c>
      <c r="AC314" s="247">
        <f>Debug1!AD324-W_Loss_67.5y!AD314</f>
        <v>0</v>
      </c>
      <c r="AD314" s="247">
        <f>Debug1!AE324-W_Loss_67.5y!AE314</f>
        <v>0</v>
      </c>
      <c r="AE314" s="247">
        <f>Debug1!AF324-W_Loss_67.5y!AF314</f>
        <v>0</v>
      </c>
      <c r="AF314" s="247">
        <f>Debug1!AG324-W_Loss_32.5y!AG314</f>
        <v>0</v>
      </c>
      <c r="AG314" s="247">
        <f>Debug1!AH324-W_Loss_32.5y!AH314</f>
        <v>0</v>
      </c>
      <c r="AH314" s="247">
        <f>Debug1!AI324-W_Loss_32.5y!AI314</f>
        <v>0</v>
      </c>
    </row>
    <row r="315" spans="1:34" x14ac:dyDescent="0.15">
      <c r="A315" s="247">
        <f>Debug1!B325-W_Loss_67.5y!B315</f>
        <v>0</v>
      </c>
      <c r="B315" s="247">
        <f>Debug1!C325-W_Loss_67.5y!C315</f>
        <v>0</v>
      </c>
      <c r="C315" s="247">
        <f>Debug1!D325-W_Loss_67.5y!D315</f>
        <v>0</v>
      </c>
      <c r="D315" s="247">
        <f>Debug1!E325-W_Loss_67.5y!E315</f>
        <v>0</v>
      </c>
      <c r="E315" s="247">
        <f>Debug1!F325-W_Loss_67.5y!F315</f>
        <v>0</v>
      </c>
      <c r="F315" s="247">
        <f>Debug1!G325-W_Loss_67.5y!G315</f>
        <v>0</v>
      </c>
      <c r="G315" s="247">
        <f>Debug1!H325-W_Loss_67.5y!H315</f>
        <v>0</v>
      </c>
      <c r="H315" s="247">
        <f>Debug1!I325-W_Loss_67.5y!I315</f>
        <v>0</v>
      </c>
      <c r="I315" s="247">
        <f>Debug1!J325-W_Loss_67.5y!J315</f>
        <v>0</v>
      </c>
      <c r="J315" s="247">
        <f>Debug1!K325-W_Loss_67.5y!K315</f>
        <v>0</v>
      </c>
      <c r="K315" s="247">
        <f>Debug1!L325-W_Loss_67.5y!L315</f>
        <v>0</v>
      </c>
      <c r="L315" s="247">
        <f>Debug1!M325-W_Loss_67.5y!M315</f>
        <v>0</v>
      </c>
      <c r="M315" s="247">
        <f>Debug1!N325-W_Loss_67.5y!N315</f>
        <v>0</v>
      </c>
      <c r="N315" s="247">
        <f>Debug1!O325-W_Loss_67.5y!O315</f>
        <v>0</v>
      </c>
      <c r="O315" s="247">
        <f>Debug1!P325-W_Loss_67.5y!P315</f>
        <v>0</v>
      </c>
      <c r="P315" s="247">
        <f>Debug1!Q325-W_Loss_67.5y!Q315</f>
        <v>0</v>
      </c>
      <c r="Q315" s="247">
        <f>Debug1!R325-W_Loss_67.5y!R315</f>
        <v>0</v>
      </c>
      <c r="R315" s="247">
        <f>Debug1!S325-W_Loss_67.5y!S315</f>
        <v>0</v>
      </c>
      <c r="S315" s="247">
        <f>Debug1!T325-W_Loss_67.5y!T315</f>
        <v>0</v>
      </c>
      <c r="T315" s="247">
        <f>Debug1!U325-W_Loss_67.5y!U315</f>
        <v>0</v>
      </c>
      <c r="U315" s="247">
        <f>Debug1!V325-W_Loss_67.5y!V315</f>
        <v>0</v>
      </c>
      <c r="V315" s="247">
        <f>Debug1!W325-W_Loss_67.5y!W315</f>
        <v>0</v>
      </c>
      <c r="W315" s="247">
        <f>Debug1!X325-W_Loss_67.5y!X315</f>
        <v>0</v>
      </c>
      <c r="X315" s="247">
        <f>Debug1!Y325-W_Loss_67.5y!Y315</f>
        <v>0</v>
      </c>
      <c r="Y315" s="247">
        <f>Debug1!Z325-W_Loss_67.5y!Z315</f>
        <v>0</v>
      </c>
      <c r="Z315" s="247">
        <f>Debug1!AA325-W_Loss_67.5y!AA315</f>
        <v>0</v>
      </c>
      <c r="AA315" s="247">
        <f>Debug1!AB325-W_Loss_67.5y!AB315</f>
        <v>0</v>
      </c>
      <c r="AB315" s="247">
        <f>Debug1!AC325-W_Loss_67.5y!AC315</f>
        <v>0</v>
      </c>
      <c r="AC315" s="247">
        <f>Debug1!AD325-W_Loss_67.5y!AD315</f>
        <v>0</v>
      </c>
      <c r="AD315" s="247">
        <f>Debug1!AE325-W_Loss_67.5y!AE315</f>
        <v>0</v>
      </c>
      <c r="AE315" s="247">
        <f>Debug1!AF325-W_Loss_67.5y!AF315</f>
        <v>0</v>
      </c>
      <c r="AF315" s="247">
        <f>Debug1!AG325-W_Loss_32.5y!AG315</f>
        <v>0</v>
      </c>
      <c r="AG315" s="247">
        <f>Debug1!AH325-W_Loss_32.5y!AH315</f>
        <v>0</v>
      </c>
      <c r="AH315" s="247">
        <f>Debug1!AI325-W_Loss_32.5y!AI315</f>
        <v>0</v>
      </c>
    </row>
    <row r="316" spans="1:34" x14ac:dyDescent="0.15">
      <c r="A316" s="247">
        <f>Debug1!B326-W_Loss_67.5y!B316</f>
        <v>0</v>
      </c>
      <c r="B316" s="247">
        <f>Debug1!C326-W_Loss_67.5y!C316</f>
        <v>0</v>
      </c>
      <c r="C316" s="247">
        <f>Debug1!D326-W_Loss_67.5y!D316</f>
        <v>0</v>
      </c>
      <c r="D316" s="247">
        <f>Debug1!E326-W_Loss_67.5y!E316</f>
        <v>0</v>
      </c>
      <c r="E316" s="247">
        <f>Debug1!F326-W_Loss_67.5y!F316</f>
        <v>0</v>
      </c>
      <c r="F316" s="247">
        <f>Debug1!G326-W_Loss_67.5y!G316</f>
        <v>0</v>
      </c>
      <c r="G316" s="247">
        <f>Debug1!H326-W_Loss_67.5y!H316</f>
        <v>0</v>
      </c>
      <c r="H316" s="247">
        <f>Debug1!I326-W_Loss_67.5y!I316</f>
        <v>0</v>
      </c>
      <c r="I316" s="247">
        <f>Debug1!J326-W_Loss_67.5y!J316</f>
        <v>0</v>
      </c>
      <c r="J316" s="247">
        <f>Debug1!K326-W_Loss_67.5y!K316</f>
        <v>0</v>
      </c>
      <c r="K316" s="247">
        <f>Debug1!L326-W_Loss_67.5y!L316</f>
        <v>0</v>
      </c>
      <c r="L316" s="247">
        <f>Debug1!M326-W_Loss_67.5y!M316</f>
        <v>0</v>
      </c>
      <c r="M316" s="247">
        <f>Debug1!N326-W_Loss_67.5y!N316</f>
        <v>0</v>
      </c>
      <c r="N316" s="247">
        <f>Debug1!O326-W_Loss_67.5y!O316</f>
        <v>0</v>
      </c>
      <c r="O316" s="247">
        <f>Debug1!P326-W_Loss_67.5y!P316</f>
        <v>0</v>
      </c>
      <c r="P316" s="247">
        <f>Debug1!Q326-W_Loss_67.5y!Q316</f>
        <v>0</v>
      </c>
      <c r="Q316" s="247">
        <f>Debug1!R326-W_Loss_67.5y!R316</f>
        <v>0</v>
      </c>
      <c r="R316" s="247">
        <f>Debug1!S326-W_Loss_67.5y!S316</f>
        <v>0</v>
      </c>
      <c r="S316" s="247">
        <f>Debug1!T326-W_Loss_67.5y!T316</f>
        <v>0</v>
      </c>
      <c r="T316" s="247">
        <f>Debug1!U326-W_Loss_67.5y!U316</f>
        <v>0</v>
      </c>
      <c r="U316" s="247">
        <f>Debug1!V326-W_Loss_67.5y!V316</f>
        <v>0</v>
      </c>
      <c r="V316" s="247">
        <f>Debug1!W326-W_Loss_67.5y!W316</f>
        <v>0</v>
      </c>
      <c r="W316" s="247">
        <f>Debug1!X326-W_Loss_67.5y!X316</f>
        <v>0</v>
      </c>
      <c r="X316" s="247">
        <f>Debug1!Y326-W_Loss_67.5y!Y316</f>
        <v>0</v>
      </c>
      <c r="Y316" s="247">
        <f>Debug1!Z326-W_Loss_67.5y!Z316</f>
        <v>0</v>
      </c>
      <c r="Z316" s="247">
        <f>Debug1!AA326-W_Loss_67.5y!AA316</f>
        <v>0</v>
      </c>
      <c r="AA316" s="247">
        <f>Debug1!AB326-W_Loss_67.5y!AB316</f>
        <v>0</v>
      </c>
      <c r="AB316" s="247">
        <f>Debug1!AC326-W_Loss_67.5y!AC316</f>
        <v>0</v>
      </c>
      <c r="AC316" s="247">
        <f>Debug1!AD326-W_Loss_67.5y!AD316</f>
        <v>0</v>
      </c>
      <c r="AD316" s="247">
        <f>Debug1!AE326-W_Loss_67.5y!AE316</f>
        <v>0</v>
      </c>
      <c r="AE316" s="247">
        <f>Debug1!AF326-W_Loss_67.5y!AF316</f>
        <v>0</v>
      </c>
      <c r="AF316" s="247">
        <f>Debug1!AG326-W_Loss_32.5y!AG316</f>
        <v>0</v>
      </c>
      <c r="AG316" s="247">
        <f>Debug1!AH326-W_Loss_32.5y!AH316</f>
        <v>0</v>
      </c>
      <c r="AH316" s="247">
        <f>Debug1!AI326-W_Loss_32.5y!AI316</f>
        <v>0</v>
      </c>
    </row>
    <row r="317" spans="1:34" x14ac:dyDescent="0.15">
      <c r="A317" s="247">
        <f>Debug1!B327-W_Loss_67.5y!B317</f>
        <v>0</v>
      </c>
      <c r="B317" s="247">
        <f>Debug1!C327-W_Loss_67.5y!C317</f>
        <v>0</v>
      </c>
      <c r="C317" s="247">
        <f>Debug1!D327-W_Loss_67.5y!D317</f>
        <v>0</v>
      </c>
      <c r="D317" s="247">
        <f>Debug1!E327-W_Loss_67.5y!E317</f>
        <v>0</v>
      </c>
      <c r="E317" s="247">
        <f>Debug1!F327-W_Loss_67.5y!F317</f>
        <v>0</v>
      </c>
      <c r="F317" s="247">
        <f>Debug1!G327-W_Loss_67.5y!G317</f>
        <v>0</v>
      </c>
      <c r="G317" s="247">
        <f>Debug1!H327-W_Loss_67.5y!H317</f>
        <v>0</v>
      </c>
      <c r="H317" s="247">
        <f>Debug1!I327-W_Loss_67.5y!I317</f>
        <v>0</v>
      </c>
      <c r="I317" s="247">
        <f>Debug1!J327-W_Loss_67.5y!J317</f>
        <v>0</v>
      </c>
      <c r="J317" s="247">
        <f>Debug1!K327-W_Loss_67.5y!K317</f>
        <v>0</v>
      </c>
      <c r="K317" s="247">
        <f>Debug1!L327-W_Loss_67.5y!L317</f>
        <v>0</v>
      </c>
      <c r="L317" s="247">
        <f>Debug1!M327-W_Loss_67.5y!M317</f>
        <v>0</v>
      </c>
      <c r="M317" s="247">
        <f>Debug1!N327-W_Loss_67.5y!N317</f>
        <v>0</v>
      </c>
      <c r="N317" s="247">
        <f>Debug1!O327-W_Loss_67.5y!O317</f>
        <v>0</v>
      </c>
      <c r="O317" s="247">
        <f>Debug1!P327-W_Loss_67.5y!P317</f>
        <v>0</v>
      </c>
      <c r="P317" s="247">
        <f>Debug1!Q327-W_Loss_67.5y!Q317</f>
        <v>0</v>
      </c>
      <c r="Q317" s="247">
        <f>Debug1!R327-W_Loss_67.5y!R317</f>
        <v>0</v>
      </c>
      <c r="R317" s="247">
        <f>Debug1!S327-W_Loss_67.5y!S317</f>
        <v>0</v>
      </c>
      <c r="S317" s="247">
        <f>Debug1!T327-W_Loss_67.5y!T317</f>
        <v>0</v>
      </c>
      <c r="T317" s="247">
        <f>Debug1!U327-W_Loss_67.5y!U317</f>
        <v>0</v>
      </c>
      <c r="U317" s="247">
        <f>Debug1!V327-W_Loss_67.5y!V317</f>
        <v>0</v>
      </c>
      <c r="V317" s="247">
        <f>Debug1!W327-W_Loss_67.5y!W317</f>
        <v>0</v>
      </c>
      <c r="W317" s="247">
        <f>Debug1!X327-W_Loss_67.5y!X317</f>
        <v>0</v>
      </c>
      <c r="X317" s="247">
        <f>Debug1!Y327-W_Loss_67.5y!Y317</f>
        <v>0</v>
      </c>
      <c r="Y317" s="247">
        <f>Debug1!Z327-W_Loss_67.5y!Z317</f>
        <v>0</v>
      </c>
      <c r="Z317" s="247">
        <f>Debug1!AA327-W_Loss_67.5y!AA317</f>
        <v>0</v>
      </c>
      <c r="AA317" s="247">
        <f>Debug1!AB327-W_Loss_67.5y!AB317</f>
        <v>0</v>
      </c>
      <c r="AB317" s="247">
        <f>Debug1!AC327-W_Loss_67.5y!AC317</f>
        <v>0</v>
      </c>
      <c r="AC317" s="247">
        <f>Debug1!AD327-W_Loss_67.5y!AD317</f>
        <v>0</v>
      </c>
      <c r="AD317" s="247">
        <f>Debug1!AE327-W_Loss_67.5y!AE317</f>
        <v>0</v>
      </c>
      <c r="AE317" s="247">
        <f>Debug1!AF327-W_Loss_67.5y!AF317</f>
        <v>0</v>
      </c>
      <c r="AF317" s="247">
        <f>Debug1!AG327-W_Loss_32.5y!AG317</f>
        <v>0</v>
      </c>
      <c r="AG317" s="247">
        <f>Debug1!AH327-W_Loss_32.5y!AH317</f>
        <v>0</v>
      </c>
      <c r="AH317" s="247">
        <f>Debug1!AI327-W_Loss_32.5y!AI317</f>
        <v>0</v>
      </c>
    </row>
    <row r="318" spans="1:34" x14ac:dyDescent="0.15">
      <c r="A318" s="247">
        <f>Debug1!B328-W_Loss_67.5y!B318</f>
        <v>0</v>
      </c>
      <c r="B318" s="247">
        <f>Debug1!C328-W_Loss_67.5y!C318</f>
        <v>0</v>
      </c>
      <c r="C318" s="247">
        <f>Debug1!D328-W_Loss_67.5y!D318</f>
        <v>0</v>
      </c>
      <c r="D318" s="247">
        <f>Debug1!E328-W_Loss_67.5y!E318</f>
        <v>0</v>
      </c>
      <c r="E318" s="247">
        <f>Debug1!F328-W_Loss_67.5y!F318</f>
        <v>0</v>
      </c>
      <c r="F318" s="247">
        <f>Debug1!G328-W_Loss_67.5y!G318</f>
        <v>0</v>
      </c>
      <c r="G318" s="247">
        <f>Debug1!H328-W_Loss_67.5y!H318</f>
        <v>0</v>
      </c>
      <c r="H318" s="247">
        <f>Debug1!I328-W_Loss_67.5y!I318</f>
        <v>0</v>
      </c>
      <c r="I318" s="247">
        <f>Debug1!J328-W_Loss_67.5y!J318</f>
        <v>0</v>
      </c>
      <c r="J318" s="247">
        <f>Debug1!K328-W_Loss_67.5y!K318</f>
        <v>0</v>
      </c>
      <c r="K318" s="247">
        <f>Debug1!L328-W_Loss_67.5y!L318</f>
        <v>0</v>
      </c>
      <c r="L318" s="247">
        <f>Debug1!M328-W_Loss_67.5y!M318</f>
        <v>0</v>
      </c>
      <c r="M318" s="247">
        <f>Debug1!N328-W_Loss_67.5y!N318</f>
        <v>0</v>
      </c>
      <c r="N318" s="247">
        <f>Debug1!O328-W_Loss_67.5y!O318</f>
        <v>0</v>
      </c>
      <c r="O318" s="247">
        <f>Debug1!P328-W_Loss_67.5y!P318</f>
        <v>0</v>
      </c>
      <c r="P318" s="247">
        <f>Debug1!Q328-W_Loss_67.5y!Q318</f>
        <v>0</v>
      </c>
      <c r="Q318" s="247">
        <f>Debug1!R328-W_Loss_67.5y!R318</f>
        <v>0</v>
      </c>
      <c r="R318" s="247">
        <f>Debug1!S328-W_Loss_67.5y!S318</f>
        <v>0</v>
      </c>
      <c r="S318" s="247">
        <f>Debug1!T328-W_Loss_67.5y!T318</f>
        <v>0</v>
      </c>
      <c r="T318" s="247">
        <f>Debug1!U328-W_Loss_67.5y!U318</f>
        <v>0</v>
      </c>
      <c r="U318" s="247">
        <f>Debug1!V328-W_Loss_67.5y!V318</f>
        <v>0</v>
      </c>
      <c r="V318" s="247">
        <f>Debug1!W328-W_Loss_67.5y!W318</f>
        <v>0</v>
      </c>
      <c r="W318" s="247">
        <f>Debug1!X328-W_Loss_67.5y!X318</f>
        <v>0</v>
      </c>
      <c r="X318" s="247">
        <f>Debug1!Y328-W_Loss_67.5y!Y318</f>
        <v>0</v>
      </c>
      <c r="Y318" s="247">
        <f>Debug1!Z328-W_Loss_67.5y!Z318</f>
        <v>0</v>
      </c>
      <c r="Z318" s="247">
        <f>Debug1!AA328-W_Loss_67.5y!AA318</f>
        <v>0</v>
      </c>
      <c r="AA318" s="247">
        <f>Debug1!AB328-W_Loss_67.5y!AB318</f>
        <v>0</v>
      </c>
      <c r="AB318" s="247">
        <f>Debug1!AC328-W_Loss_67.5y!AC318</f>
        <v>0</v>
      </c>
      <c r="AC318" s="247">
        <f>Debug1!AD328-W_Loss_67.5y!AD318</f>
        <v>0</v>
      </c>
      <c r="AD318" s="247">
        <f>Debug1!AE328-W_Loss_67.5y!AE318</f>
        <v>0</v>
      </c>
      <c r="AE318" s="247">
        <f>Debug1!AF328-W_Loss_67.5y!AF318</f>
        <v>0</v>
      </c>
      <c r="AF318" s="247">
        <f>Debug1!AG328-W_Loss_32.5y!AG318</f>
        <v>0</v>
      </c>
      <c r="AG318" s="247">
        <f>Debug1!AH328-W_Loss_32.5y!AH318</f>
        <v>0</v>
      </c>
      <c r="AH318" s="247">
        <f>Debug1!AI328-W_Loss_32.5y!AI318</f>
        <v>0</v>
      </c>
    </row>
    <row r="319" spans="1:34" x14ac:dyDescent="0.15">
      <c r="A319" s="247">
        <f>Debug1!B329-W_Loss_67.5y!B319</f>
        <v>0</v>
      </c>
      <c r="B319" s="247">
        <f>Debug1!C329-W_Loss_67.5y!C319</f>
        <v>0</v>
      </c>
      <c r="C319" s="247">
        <f>Debug1!D329-W_Loss_67.5y!D319</f>
        <v>0</v>
      </c>
      <c r="D319" s="247">
        <f>Debug1!E329-W_Loss_67.5y!E319</f>
        <v>0</v>
      </c>
      <c r="E319" s="247">
        <f>Debug1!F329-W_Loss_67.5y!F319</f>
        <v>0</v>
      </c>
      <c r="F319" s="247">
        <f>Debug1!G329-W_Loss_67.5y!G319</f>
        <v>0</v>
      </c>
      <c r="G319" s="247">
        <f>Debug1!H329-W_Loss_67.5y!H319</f>
        <v>0</v>
      </c>
      <c r="H319" s="247">
        <f>Debug1!I329-W_Loss_67.5y!I319</f>
        <v>0</v>
      </c>
      <c r="I319" s="247">
        <f>Debug1!J329-W_Loss_67.5y!J319</f>
        <v>0</v>
      </c>
      <c r="J319" s="247">
        <f>Debug1!K329-W_Loss_67.5y!K319</f>
        <v>0</v>
      </c>
      <c r="K319" s="247">
        <f>Debug1!L329-W_Loss_67.5y!L319</f>
        <v>0</v>
      </c>
      <c r="L319" s="247">
        <f>Debug1!M329-W_Loss_67.5y!M319</f>
        <v>0</v>
      </c>
      <c r="M319" s="247">
        <f>Debug1!N329-W_Loss_67.5y!N319</f>
        <v>0</v>
      </c>
      <c r="N319" s="247">
        <f>Debug1!O329-W_Loss_67.5y!O319</f>
        <v>0</v>
      </c>
      <c r="O319" s="247">
        <f>Debug1!P329-W_Loss_67.5y!P319</f>
        <v>0</v>
      </c>
      <c r="P319" s="247">
        <f>Debug1!Q329-W_Loss_67.5y!Q319</f>
        <v>0</v>
      </c>
      <c r="Q319" s="247">
        <f>Debug1!R329-W_Loss_67.5y!R319</f>
        <v>0</v>
      </c>
      <c r="R319" s="247">
        <f>Debug1!S329-W_Loss_67.5y!S319</f>
        <v>0</v>
      </c>
      <c r="S319" s="247">
        <f>Debug1!T329-W_Loss_67.5y!T319</f>
        <v>0</v>
      </c>
      <c r="T319" s="247">
        <f>Debug1!U329-W_Loss_67.5y!U319</f>
        <v>0</v>
      </c>
      <c r="U319" s="247">
        <f>Debug1!V329-W_Loss_67.5y!V319</f>
        <v>0</v>
      </c>
      <c r="V319" s="247">
        <f>Debug1!W329-W_Loss_67.5y!W319</f>
        <v>0</v>
      </c>
      <c r="W319" s="247">
        <f>Debug1!X329-W_Loss_67.5y!X319</f>
        <v>0</v>
      </c>
      <c r="X319" s="247">
        <f>Debug1!Y329-W_Loss_67.5y!Y319</f>
        <v>0</v>
      </c>
      <c r="Y319" s="247">
        <f>Debug1!Z329-W_Loss_67.5y!Z319</f>
        <v>0</v>
      </c>
      <c r="Z319" s="247">
        <f>Debug1!AA329-W_Loss_67.5y!AA319</f>
        <v>0</v>
      </c>
      <c r="AA319" s="247">
        <f>Debug1!AB329-W_Loss_67.5y!AB319</f>
        <v>0</v>
      </c>
      <c r="AB319" s="247">
        <f>Debug1!AC329-W_Loss_67.5y!AC319</f>
        <v>0</v>
      </c>
      <c r="AC319" s="247">
        <f>Debug1!AD329-W_Loss_67.5y!AD319</f>
        <v>0</v>
      </c>
      <c r="AD319" s="247">
        <f>Debug1!AE329-W_Loss_67.5y!AE319</f>
        <v>0</v>
      </c>
      <c r="AE319" s="247">
        <f>Debug1!AF329-W_Loss_67.5y!AF319</f>
        <v>0</v>
      </c>
      <c r="AF319" s="247">
        <f>Debug1!AG329-W_Loss_32.5y!AG319</f>
        <v>0</v>
      </c>
      <c r="AG319" s="247">
        <f>Debug1!AH329-W_Loss_32.5y!AH319</f>
        <v>0</v>
      </c>
      <c r="AH319" s="247">
        <f>Debug1!AI329-W_Loss_32.5y!AI319</f>
        <v>0</v>
      </c>
    </row>
    <row r="320" spans="1:34" x14ac:dyDescent="0.15">
      <c r="A320" s="247">
        <f>Debug1!B330-W_Loss_67.5y!B320</f>
        <v>0</v>
      </c>
      <c r="B320" s="247">
        <f>Debug1!C330-W_Loss_67.5y!C320</f>
        <v>0</v>
      </c>
      <c r="C320" s="247">
        <f>Debug1!D330-W_Loss_67.5y!D320</f>
        <v>0</v>
      </c>
      <c r="D320" s="247">
        <f>Debug1!E330-W_Loss_67.5y!E320</f>
        <v>0</v>
      </c>
      <c r="E320" s="247">
        <f>Debug1!F330-W_Loss_67.5y!F320</f>
        <v>0</v>
      </c>
      <c r="F320" s="247">
        <f>Debug1!G330-W_Loss_67.5y!G320</f>
        <v>0</v>
      </c>
      <c r="G320" s="247">
        <f>Debug1!H330-W_Loss_67.5y!H320</f>
        <v>0</v>
      </c>
      <c r="H320" s="247">
        <f>Debug1!I330-W_Loss_67.5y!I320</f>
        <v>0</v>
      </c>
      <c r="I320" s="247">
        <f>Debug1!J330-W_Loss_67.5y!J320</f>
        <v>0</v>
      </c>
      <c r="J320" s="247">
        <f>Debug1!K330-W_Loss_67.5y!K320</f>
        <v>0</v>
      </c>
      <c r="K320" s="247">
        <f>Debug1!L330-W_Loss_67.5y!L320</f>
        <v>0</v>
      </c>
      <c r="L320" s="247">
        <f>Debug1!M330-W_Loss_67.5y!M320</f>
        <v>0</v>
      </c>
      <c r="M320" s="247">
        <f>Debug1!N330-W_Loss_67.5y!N320</f>
        <v>0</v>
      </c>
      <c r="N320" s="247">
        <f>Debug1!O330-W_Loss_67.5y!O320</f>
        <v>0</v>
      </c>
      <c r="O320" s="247">
        <f>Debug1!P330-W_Loss_67.5y!P320</f>
        <v>0</v>
      </c>
      <c r="P320" s="247">
        <f>Debug1!Q330-W_Loss_67.5y!Q320</f>
        <v>0</v>
      </c>
      <c r="Q320" s="247">
        <f>Debug1!R330-W_Loss_67.5y!R320</f>
        <v>0</v>
      </c>
      <c r="R320" s="247">
        <f>Debug1!S330-W_Loss_67.5y!S320</f>
        <v>0</v>
      </c>
      <c r="S320" s="247">
        <f>Debug1!T330-W_Loss_67.5y!T320</f>
        <v>0</v>
      </c>
      <c r="T320" s="247">
        <f>Debug1!U330-W_Loss_67.5y!U320</f>
        <v>0</v>
      </c>
      <c r="U320" s="247">
        <f>Debug1!V330-W_Loss_67.5y!V320</f>
        <v>0</v>
      </c>
      <c r="V320" s="247">
        <f>Debug1!W330-W_Loss_67.5y!W320</f>
        <v>0</v>
      </c>
      <c r="W320" s="247">
        <f>Debug1!X330-W_Loss_67.5y!X320</f>
        <v>0</v>
      </c>
      <c r="X320" s="247">
        <f>Debug1!Y330-W_Loss_67.5y!Y320</f>
        <v>0</v>
      </c>
      <c r="Y320" s="247">
        <f>Debug1!Z330-W_Loss_67.5y!Z320</f>
        <v>0</v>
      </c>
      <c r="Z320" s="247">
        <f>Debug1!AA330-W_Loss_67.5y!AA320</f>
        <v>0</v>
      </c>
      <c r="AA320" s="247">
        <f>Debug1!AB330-W_Loss_67.5y!AB320</f>
        <v>0</v>
      </c>
      <c r="AB320" s="247">
        <f>Debug1!AC330-W_Loss_67.5y!AC320</f>
        <v>0</v>
      </c>
      <c r="AC320" s="247">
        <f>Debug1!AD330-W_Loss_67.5y!AD320</f>
        <v>0</v>
      </c>
      <c r="AD320" s="247">
        <f>Debug1!AE330-W_Loss_67.5y!AE320</f>
        <v>0</v>
      </c>
      <c r="AE320" s="247">
        <f>Debug1!AF330-W_Loss_67.5y!AF320</f>
        <v>0</v>
      </c>
      <c r="AF320" s="247">
        <f>Debug1!AG330-W_Loss_32.5y!AG320</f>
        <v>0</v>
      </c>
      <c r="AG320" s="247">
        <f>Debug1!AH330-W_Loss_32.5y!AH320</f>
        <v>0</v>
      </c>
      <c r="AH320" s="247">
        <f>Debug1!AI330-W_Loss_32.5y!AI320</f>
        <v>0</v>
      </c>
    </row>
    <row r="321" spans="1:34" x14ac:dyDescent="0.15">
      <c r="A321" s="247">
        <f>Debug1!B331-W_Loss_67.5y!B321</f>
        <v>0</v>
      </c>
      <c r="B321" s="247">
        <f>Debug1!C331-W_Loss_67.5y!C321</f>
        <v>0</v>
      </c>
      <c r="C321" s="247">
        <f>Debug1!D331-W_Loss_67.5y!D321</f>
        <v>0</v>
      </c>
      <c r="D321" s="247">
        <f>Debug1!E331-W_Loss_67.5y!E321</f>
        <v>0</v>
      </c>
      <c r="E321" s="247">
        <f>Debug1!F331-W_Loss_67.5y!F321</f>
        <v>0</v>
      </c>
      <c r="F321" s="247">
        <f>Debug1!G331-W_Loss_67.5y!G321</f>
        <v>0</v>
      </c>
      <c r="G321" s="247">
        <f>Debug1!H331-W_Loss_67.5y!H321</f>
        <v>0</v>
      </c>
      <c r="H321" s="247">
        <f>Debug1!I331-W_Loss_67.5y!I321</f>
        <v>0</v>
      </c>
      <c r="I321" s="247">
        <f>Debug1!J331-W_Loss_67.5y!J321</f>
        <v>0</v>
      </c>
      <c r="J321" s="247">
        <f>Debug1!K331-W_Loss_67.5y!K321</f>
        <v>0</v>
      </c>
      <c r="K321" s="247">
        <f>Debug1!L331-W_Loss_67.5y!L321</f>
        <v>0</v>
      </c>
      <c r="L321" s="247">
        <f>Debug1!M331-W_Loss_67.5y!M321</f>
        <v>0</v>
      </c>
      <c r="M321" s="247">
        <f>Debug1!N331-W_Loss_67.5y!N321</f>
        <v>0</v>
      </c>
      <c r="N321" s="247">
        <f>Debug1!O331-W_Loss_67.5y!O321</f>
        <v>0</v>
      </c>
      <c r="O321" s="247">
        <f>Debug1!P331-W_Loss_67.5y!P321</f>
        <v>0</v>
      </c>
      <c r="P321" s="247">
        <f>Debug1!Q331-W_Loss_67.5y!Q321</f>
        <v>0</v>
      </c>
      <c r="Q321" s="247">
        <f>Debug1!R331-W_Loss_67.5y!R321</f>
        <v>0</v>
      </c>
      <c r="R321" s="247">
        <f>Debug1!S331-W_Loss_67.5y!S321</f>
        <v>0</v>
      </c>
      <c r="S321" s="247">
        <f>Debug1!T331-W_Loss_67.5y!T321</f>
        <v>0</v>
      </c>
      <c r="T321" s="247">
        <f>Debug1!U331-W_Loss_67.5y!U321</f>
        <v>0</v>
      </c>
      <c r="U321" s="247">
        <f>Debug1!V331-W_Loss_67.5y!V321</f>
        <v>0</v>
      </c>
      <c r="V321" s="247">
        <f>Debug1!W331-W_Loss_67.5y!W321</f>
        <v>0</v>
      </c>
      <c r="W321" s="247">
        <f>Debug1!X331-W_Loss_67.5y!X321</f>
        <v>0</v>
      </c>
      <c r="X321" s="247">
        <f>Debug1!Y331-W_Loss_67.5y!Y321</f>
        <v>0</v>
      </c>
      <c r="Y321" s="247">
        <f>Debug1!Z331-W_Loss_67.5y!Z321</f>
        <v>0</v>
      </c>
      <c r="Z321" s="247">
        <f>Debug1!AA331-W_Loss_67.5y!AA321</f>
        <v>0</v>
      </c>
      <c r="AA321" s="247">
        <f>Debug1!AB331-W_Loss_67.5y!AB321</f>
        <v>0</v>
      </c>
      <c r="AB321" s="247">
        <f>Debug1!AC331-W_Loss_67.5y!AC321</f>
        <v>0</v>
      </c>
      <c r="AC321" s="247">
        <f>Debug1!AD331-W_Loss_67.5y!AD321</f>
        <v>0</v>
      </c>
      <c r="AD321" s="247">
        <f>Debug1!AE331-W_Loss_67.5y!AE321</f>
        <v>0</v>
      </c>
      <c r="AE321" s="247">
        <f>Debug1!AF331-W_Loss_67.5y!AF321</f>
        <v>0</v>
      </c>
      <c r="AF321" s="247">
        <f>Debug1!AG331-W_Loss_32.5y!AG321</f>
        <v>0</v>
      </c>
      <c r="AG321" s="247">
        <f>Debug1!AH331-W_Loss_32.5y!AH321</f>
        <v>0</v>
      </c>
      <c r="AH321" s="247">
        <f>Debug1!AI331-W_Loss_32.5y!AI321</f>
        <v>0</v>
      </c>
    </row>
    <row r="322" spans="1:34" x14ac:dyDescent="0.15">
      <c r="A322" s="247">
        <f>Debug1!B332-W_Loss_67.5y!B322</f>
        <v>0</v>
      </c>
      <c r="B322" s="247">
        <f>Debug1!C332-W_Loss_67.5y!C322</f>
        <v>0</v>
      </c>
      <c r="C322" s="247">
        <f>Debug1!D332-W_Loss_67.5y!D322</f>
        <v>0</v>
      </c>
      <c r="D322" s="247">
        <f>Debug1!E332-W_Loss_67.5y!E322</f>
        <v>0</v>
      </c>
      <c r="E322" s="247">
        <f>Debug1!F332-W_Loss_67.5y!F322</f>
        <v>0</v>
      </c>
      <c r="F322" s="247">
        <f>Debug1!G332-W_Loss_67.5y!G322</f>
        <v>0</v>
      </c>
      <c r="G322" s="247">
        <f>Debug1!H332-W_Loss_67.5y!H322</f>
        <v>0</v>
      </c>
      <c r="H322" s="247">
        <f>Debug1!I332-W_Loss_67.5y!I322</f>
        <v>0</v>
      </c>
      <c r="I322" s="247">
        <f>Debug1!J332-W_Loss_67.5y!J322</f>
        <v>0</v>
      </c>
      <c r="J322" s="247">
        <f>Debug1!K332-W_Loss_67.5y!K322</f>
        <v>0</v>
      </c>
      <c r="K322" s="247">
        <f>Debug1!L332-W_Loss_67.5y!L322</f>
        <v>0</v>
      </c>
      <c r="L322" s="247">
        <f>Debug1!M332-W_Loss_67.5y!M322</f>
        <v>0</v>
      </c>
      <c r="M322" s="247">
        <f>Debug1!N332-W_Loss_67.5y!N322</f>
        <v>0</v>
      </c>
      <c r="N322" s="247">
        <f>Debug1!O332-W_Loss_67.5y!O322</f>
        <v>0</v>
      </c>
      <c r="O322" s="247">
        <f>Debug1!P332-W_Loss_67.5y!P322</f>
        <v>0</v>
      </c>
      <c r="P322" s="247">
        <f>Debug1!Q332-W_Loss_67.5y!Q322</f>
        <v>0</v>
      </c>
      <c r="Q322" s="247">
        <f>Debug1!R332-W_Loss_67.5y!R322</f>
        <v>0</v>
      </c>
      <c r="R322" s="247">
        <f>Debug1!S332-W_Loss_67.5y!S322</f>
        <v>0</v>
      </c>
      <c r="S322" s="247">
        <f>Debug1!T332-W_Loss_67.5y!T322</f>
        <v>0</v>
      </c>
      <c r="T322" s="247">
        <f>Debug1!U332-W_Loss_67.5y!U322</f>
        <v>0</v>
      </c>
      <c r="U322" s="247">
        <f>Debug1!V332-W_Loss_67.5y!V322</f>
        <v>0</v>
      </c>
      <c r="V322" s="247">
        <f>Debug1!W332-W_Loss_67.5y!W322</f>
        <v>0</v>
      </c>
      <c r="W322" s="247">
        <f>Debug1!X332-W_Loss_67.5y!X322</f>
        <v>0</v>
      </c>
      <c r="X322" s="247">
        <f>Debug1!Y332-W_Loss_67.5y!Y322</f>
        <v>0</v>
      </c>
      <c r="Y322" s="247">
        <f>Debug1!Z332-W_Loss_67.5y!Z322</f>
        <v>0</v>
      </c>
      <c r="Z322" s="247">
        <f>Debug1!AA332-W_Loss_67.5y!AA322</f>
        <v>0</v>
      </c>
      <c r="AA322" s="247">
        <f>Debug1!AB332-W_Loss_67.5y!AB322</f>
        <v>0</v>
      </c>
      <c r="AB322" s="247">
        <f>Debug1!AC332-W_Loss_67.5y!AC322</f>
        <v>0</v>
      </c>
      <c r="AC322" s="247">
        <f>Debug1!AD332-W_Loss_67.5y!AD322</f>
        <v>0</v>
      </c>
      <c r="AD322" s="247">
        <f>Debug1!AE332-W_Loss_67.5y!AE322</f>
        <v>0</v>
      </c>
      <c r="AE322" s="247">
        <f>Debug1!AF332-W_Loss_67.5y!AF322</f>
        <v>0</v>
      </c>
      <c r="AF322" s="247">
        <f>Debug1!AG332-W_Loss_32.5y!AG322</f>
        <v>0</v>
      </c>
      <c r="AG322" s="247">
        <f>Debug1!AH332-W_Loss_32.5y!AH322</f>
        <v>0</v>
      </c>
      <c r="AH322" s="247">
        <f>Debug1!AI332-W_Loss_32.5y!AI322</f>
        <v>0</v>
      </c>
    </row>
    <row r="323" spans="1:34" x14ac:dyDescent="0.15">
      <c r="A323" s="247">
        <f>Debug1!B333-W_Loss_67.5y!B323</f>
        <v>0</v>
      </c>
      <c r="B323" s="247">
        <f>Debug1!C333-W_Loss_67.5y!C323</f>
        <v>0</v>
      </c>
      <c r="C323" s="247">
        <f>Debug1!D333-W_Loss_67.5y!D323</f>
        <v>0</v>
      </c>
      <c r="D323" s="247">
        <f>Debug1!E333-W_Loss_67.5y!E323</f>
        <v>0</v>
      </c>
      <c r="E323" s="247">
        <f>Debug1!F333-W_Loss_67.5y!F323</f>
        <v>0</v>
      </c>
      <c r="F323" s="247">
        <f>Debug1!G333-W_Loss_67.5y!G323</f>
        <v>0</v>
      </c>
      <c r="G323" s="247">
        <f>Debug1!H333-W_Loss_67.5y!H323</f>
        <v>0</v>
      </c>
      <c r="H323" s="247">
        <f>Debug1!I333-W_Loss_67.5y!I323</f>
        <v>0</v>
      </c>
      <c r="I323" s="247">
        <f>Debug1!J333-W_Loss_67.5y!J323</f>
        <v>0</v>
      </c>
      <c r="J323" s="247">
        <f>Debug1!K333-W_Loss_67.5y!K323</f>
        <v>0</v>
      </c>
      <c r="K323" s="247">
        <f>Debug1!L333-W_Loss_67.5y!L323</f>
        <v>0</v>
      </c>
      <c r="L323" s="247">
        <f>Debug1!M333-W_Loss_67.5y!M323</f>
        <v>0</v>
      </c>
      <c r="M323" s="247">
        <f>Debug1!N333-W_Loss_67.5y!N323</f>
        <v>0</v>
      </c>
      <c r="N323" s="247">
        <f>Debug1!O333-W_Loss_67.5y!O323</f>
        <v>0</v>
      </c>
      <c r="O323" s="247">
        <f>Debug1!P333-W_Loss_67.5y!P323</f>
        <v>0</v>
      </c>
      <c r="P323" s="247">
        <f>Debug1!Q333-W_Loss_67.5y!Q323</f>
        <v>0</v>
      </c>
      <c r="Q323" s="247">
        <f>Debug1!R333-W_Loss_67.5y!R323</f>
        <v>0</v>
      </c>
      <c r="R323" s="247">
        <f>Debug1!S333-W_Loss_67.5y!S323</f>
        <v>0</v>
      </c>
      <c r="S323" s="247">
        <f>Debug1!T333-W_Loss_67.5y!T323</f>
        <v>0</v>
      </c>
      <c r="T323" s="247">
        <f>Debug1!U333-W_Loss_67.5y!U323</f>
        <v>0</v>
      </c>
      <c r="U323" s="247">
        <f>Debug1!V333-W_Loss_67.5y!V323</f>
        <v>0</v>
      </c>
      <c r="V323" s="247">
        <f>Debug1!W333-W_Loss_67.5y!W323</f>
        <v>0</v>
      </c>
      <c r="W323" s="247">
        <f>Debug1!X333-W_Loss_67.5y!X323</f>
        <v>0</v>
      </c>
      <c r="X323" s="247">
        <f>Debug1!Y333-W_Loss_67.5y!Y323</f>
        <v>0</v>
      </c>
      <c r="Y323" s="247">
        <f>Debug1!Z333-W_Loss_67.5y!Z323</f>
        <v>0</v>
      </c>
      <c r="Z323" s="247">
        <f>Debug1!AA333-W_Loss_67.5y!AA323</f>
        <v>0</v>
      </c>
      <c r="AA323" s="247">
        <f>Debug1!AB333-W_Loss_67.5y!AB323</f>
        <v>0</v>
      </c>
      <c r="AB323" s="247">
        <f>Debug1!AC333-W_Loss_67.5y!AC323</f>
        <v>0</v>
      </c>
      <c r="AC323" s="247">
        <f>Debug1!AD333-W_Loss_67.5y!AD323</f>
        <v>0</v>
      </c>
      <c r="AD323" s="247">
        <f>Debug1!AE333-W_Loss_67.5y!AE323</f>
        <v>0</v>
      </c>
      <c r="AE323" s="247">
        <f>Debug1!AF333-W_Loss_67.5y!AF323</f>
        <v>0</v>
      </c>
      <c r="AF323" s="247">
        <f>Debug1!AG333-W_Loss_32.5y!AG323</f>
        <v>0</v>
      </c>
      <c r="AG323" s="247">
        <f>Debug1!AH333-W_Loss_32.5y!AH323</f>
        <v>0</v>
      </c>
      <c r="AH323" s="247">
        <f>Debug1!AI333-W_Loss_32.5y!AI323</f>
        <v>0</v>
      </c>
    </row>
    <row r="324" spans="1:34" x14ac:dyDescent="0.15">
      <c r="A324" s="247">
        <f>Debug1!B334-W_Loss_67.5y!B324</f>
        <v>0</v>
      </c>
      <c r="B324" s="247">
        <f>Debug1!C334-W_Loss_67.5y!C324</f>
        <v>0</v>
      </c>
      <c r="C324" s="247">
        <f>Debug1!D334-W_Loss_67.5y!D324</f>
        <v>0</v>
      </c>
      <c r="D324" s="247">
        <f>Debug1!E334-W_Loss_67.5y!E324</f>
        <v>0</v>
      </c>
      <c r="E324" s="247">
        <f>Debug1!F334-W_Loss_67.5y!F324</f>
        <v>0</v>
      </c>
      <c r="F324" s="247">
        <f>Debug1!G334-W_Loss_67.5y!G324</f>
        <v>0</v>
      </c>
      <c r="G324" s="247">
        <f>Debug1!H334-W_Loss_67.5y!H324</f>
        <v>0</v>
      </c>
      <c r="H324" s="247">
        <f>Debug1!I334-W_Loss_67.5y!I324</f>
        <v>0</v>
      </c>
      <c r="I324" s="247">
        <f>Debug1!J334-W_Loss_67.5y!J324</f>
        <v>0</v>
      </c>
      <c r="J324" s="247">
        <f>Debug1!K334-W_Loss_67.5y!K324</f>
        <v>0</v>
      </c>
      <c r="K324" s="247">
        <f>Debug1!L334-W_Loss_67.5y!L324</f>
        <v>0</v>
      </c>
      <c r="L324" s="247">
        <f>Debug1!M334-W_Loss_67.5y!M324</f>
        <v>0</v>
      </c>
      <c r="M324" s="247">
        <f>Debug1!N334-W_Loss_67.5y!N324</f>
        <v>0</v>
      </c>
      <c r="N324" s="247">
        <f>Debug1!O334-W_Loss_67.5y!O324</f>
        <v>0</v>
      </c>
      <c r="O324" s="247">
        <f>Debug1!P334-W_Loss_67.5y!P324</f>
        <v>0</v>
      </c>
      <c r="P324" s="247">
        <f>Debug1!Q334-W_Loss_67.5y!Q324</f>
        <v>0</v>
      </c>
      <c r="Q324" s="247">
        <f>Debug1!R334-W_Loss_67.5y!R324</f>
        <v>0</v>
      </c>
      <c r="R324" s="247">
        <f>Debug1!S334-W_Loss_67.5y!S324</f>
        <v>0</v>
      </c>
      <c r="S324" s="247">
        <f>Debug1!T334-W_Loss_67.5y!T324</f>
        <v>0</v>
      </c>
      <c r="T324" s="247">
        <f>Debug1!U334-W_Loss_67.5y!U324</f>
        <v>0</v>
      </c>
      <c r="U324" s="247">
        <f>Debug1!V334-W_Loss_67.5y!V324</f>
        <v>0</v>
      </c>
      <c r="V324" s="247">
        <f>Debug1!W334-W_Loss_67.5y!W324</f>
        <v>0</v>
      </c>
      <c r="W324" s="247">
        <f>Debug1!X334-W_Loss_67.5y!X324</f>
        <v>0</v>
      </c>
      <c r="X324" s="247">
        <f>Debug1!Y334-W_Loss_67.5y!Y324</f>
        <v>0</v>
      </c>
      <c r="Y324" s="247">
        <f>Debug1!Z334-W_Loss_67.5y!Z324</f>
        <v>0</v>
      </c>
      <c r="Z324" s="247">
        <f>Debug1!AA334-W_Loss_67.5y!AA324</f>
        <v>0</v>
      </c>
      <c r="AA324" s="247">
        <f>Debug1!AB334-W_Loss_67.5y!AB324</f>
        <v>0</v>
      </c>
      <c r="AB324" s="247">
        <f>Debug1!AC334-W_Loss_67.5y!AC324</f>
        <v>0</v>
      </c>
      <c r="AC324" s="247">
        <f>Debug1!AD334-W_Loss_67.5y!AD324</f>
        <v>0</v>
      </c>
      <c r="AD324" s="247">
        <f>Debug1!AE334-W_Loss_67.5y!AE324</f>
        <v>0</v>
      </c>
      <c r="AE324" s="247">
        <f>Debug1!AF334-W_Loss_67.5y!AF324</f>
        <v>0</v>
      </c>
      <c r="AF324" s="247">
        <f>Debug1!AG334-W_Loss_32.5y!AG324</f>
        <v>0</v>
      </c>
      <c r="AG324" s="247">
        <f>Debug1!AH334-W_Loss_32.5y!AH324</f>
        <v>0</v>
      </c>
      <c r="AH324" s="247">
        <f>Debug1!AI334-W_Loss_32.5y!AI324</f>
        <v>0</v>
      </c>
    </row>
    <row r="325" spans="1:34" x14ac:dyDescent="0.15">
      <c r="A325" s="247">
        <f>Debug1!B335-W_Loss_67.5y!B325</f>
        <v>0</v>
      </c>
      <c r="B325" s="247">
        <f>Debug1!C335-W_Loss_67.5y!C325</f>
        <v>0</v>
      </c>
      <c r="C325" s="247">
        <f>Debug1!D335-W_Loss_67.5y!D325</f>
        <v>0</v>
      </c>
      <c r="D325" s="247">
        <f>Debug1!E335-W_Loss_67.5y!E325</f>
        <v>0</v>
      </c>
      <c r="E325" s="247">
        <f>Debug1!F335-W_Loss_67.5y!F325</f>
        <v>0</v>
      </c>
      <c r="F325" s="247">
        <f>Debug1!G335-W_Loss_67.5y!G325</f>
        <v>0</v>
      </c>
      <c r="G325" s="247">
        <f>Debug1!H335-W_Loss_67.5y!H325</f>
        <v>0</v>
      </c>
      <c r="H325" s="247">
        <f>Debug1!I335-W_Loss_67.5y!I325</f>
        <v>0</v>
      </c>
      <c r="I325" s="247">
        <f>Debug1!J335-W_Loss_67.5y!J325</f>
        <v>0</v>
      </c>
      <c r="J325" s="247">
        <f>Debug1!K335-W_Loss_67.5y!K325</f>
        <v>0</v>
      </c>
      <c r="K325" s="247">
        <f>Debug1!L335-W_Loss_67.5y!L325</f>
        <v>0</v>
      </c>
      <c r="L325" s="247">
        <f>Debug1!M335-W_Loss_67.5y!M325</f>
        <v>0</v>
      </c>
      <c r="M325" s="247">
        <f>Debug1!N335-W_Loss_67.5y!N325</f>
        <v>0</v>
      </c>
      <c r="N325" s="247">
        <f>Debug1!O335-W_Loss_67.5y!O325</f>
        <v>0</v>
      </c>
      <c r="O325" s="247">
        <f>Debug1!P335-W_Loss_67.5y!P325</f>
        <v>0</v>
      </c>
      <c r="P325" s="247">
        <f>Debug1!Q335-W_Loss_67.5y!Q325</f>
        <v>0</v>
      </c>
      <c r="Q325" s="247">
        <f>Debug1!R335-W_Loss_67.5y!R325</f>
        <v>0</v>
      </c>
      <c r="R325" s="247">
        <f>Debug1!S335-W_Loss_67.5y!S325</f>
        <v>0</v>
      </c>
      <c r="S325" s="247">
        <f>Debug1!T335-W_Loss_67.5y!T325</f>
        <v>0</v>
      </c>
      <c r="T325" s="247">
        <f>Debug1!U335-W_Loss_67.5y!U325</f>
        <v>0</v>
      </c>
      <c r="U325" s="247">
        <f>Debug1!V335-W_Loss_67.5y!V325</f>
        <v>0</v>
      </c>
      <c r="V325" s="247">
        <f>Debug1!W335-W_Loss_67.5y!W325</f>
        <v>0</v>
      </c>
      <c r="W325" s="247">
        <f>Debug1!X335-W_Loss_67.5y!X325</f>
        <v>0</v>
      </c>
      <c r="X325" s="247">
        <f>Debug1!Y335-W_Loss_67.5y!Y325</f>
        <v>0</v>
      </c>
      <c r="Y325" s="247">
        <f>Debug1!Z335-W_Loss_67.5y!Z325</f>
        <v>0</v>
      </c>
      <c r="Z325" s="247">
        <f>Debug1!AA335-W_Loss_67.5y!AA325</f>
        <v>0</v>
      </c>
      <c r="AA325" s="247">
        <f>Debug1!AB335-W_Loss_67.5y!AB325</f>
        <v>0</v>
      </c>
      <c r="AB325" s="247">
        <f>Debug1!AC335-W_Loss_67.5y!AC325</f>
        <v>0</v>
      </c>
      <c r="AC325" s="247">
        <f>Debug1!AD335-W_Loss_67.5y!AD325</f>
        <v>0</v>
      </c>
      <c r="AD325" s="247">
        <f>Debug1!AE335-W_Loss_67.5y!AE325</f>
        <v>0</v>
      </c>
      <c r="AE325" s="247">
        <f>Debug1!AF335-W_Loss_67.5y!AF325</f>
        <v>0</v>
      </c>
      <c r="AF325" s="247">
        <f>Debug1!AG335-W_Loss_32.5y!AG325</f>
        <v>0</v>
      </c>
      <c r="AG325" s="247">
        <f>Debug1!AH335-W_Loss_32.5y!AH325</f>
        <v>0</v>
      </c>
      <c r="AH325" s="247">
        <f>Debug1!AI335-W_Loss_32.5y!AI325</f>
        <v>0</v>
      </c>
    </row>
    <row r="326" spans="1:34" x14ac:dyDescent="0.15">
      <c r="A326" s="247">
        <f>Debug1!B336-W_Loss_67.5y!B326</f>
        <v>0</v>
      </c>
      <c r="B326" s="247">
        <f>Debug1!C336-W_Loss_67.5y!C326</f>
        <v>0</v>
      </c>
      <c r="C326" s="247">
        <f>Debug1!D336-W_Loss_67.5y!D326</f>
        <v>0</v>
      </c>
      <c r="D326" s="247">
        <f>Debug1!E336-W_Loss_67.5y!E326</f>
        <v>0</v>
      </c>
      <c r="E326" s="247">
        <f>Debug1!F336-W_Loss_67.5y!F326</f>
        <v>0</v>
      </c>
      <c r="F326" s="247">
        <f>Debug1!G336-W_Loss_67.5y!G326</f>
        <v>0</v>
      </c>
      <c r="G326" s="247">
        <f>Debug1!H336-W_Loss_67.5y!H326</f>
        <v>0</v>
      </c>
      <c r="H326" s="247">
        <f>Debug1!I336-W_Loss_67.5y!I326</f>
        <v>0</v>
      </c>
      <c r="I326" s="247">
        <f>Debug1!J336-W_Loss_67.5y!J326</f>
        <v>0</v>
      </c>
      <c r="J326" s="247">
        <f>Debug1!K336-W_Loss_67.5y!K326</f>
        <v>0</v>
      </c>
      <c r="K326" s="247">
        <f>Debug1!L336-W_Loss_67.5y!L326</f>
        <v>0</v>
      </c>
      <c r="L326" s="247">
        <f>Debug1!M336-W_Loss_67.5y!M326</f>
        <v>0</v>
      </c>
      <c r="M326" s="247">
        <f>Debug1!N336-W_Loss_67.5y!N326</f>
        <v>0</v>
      </c>
      <c r="N326" s="247">
        <f>Debug1!O336-W_Loss_67.5y!O326</f>
        <v>0</v>
      </c>
      <c r="O326" s="247">
        <f>Debug1!P336-W_Loss_67.5y!P326</f>
        <v>0</v>
      </c>
      <c r="P326" s="247">
        <f>Debug1!Q336-W_Loss_67.5y!Q326</f>
        <v>0</v>
      </c>
      <c r="Q326" s="247">
        <f>Debug1!R336-W_Loss_67.5y!R326</f>
        <v>0</v>
      </c>
      <c r="R326" s="247">
        <f>Debug1!S336-W_Loss_67.5y!S326</f>
        <v>0</v>
      </c>
      <c r="S326" s="247">
        <f>Debug1!T336-W_Loss_67.5y!T326</f>
        <v>0</v>
      </c>
      <c r="T326" s="247">
        <f>Debug1!U336-W_Loss_67.5y!U326</f>
        <v>0</v>
      </c>
      <c r="U326" s="247">
        <f>Debug1!V336-W_Loss_67.5y!V326</f>
        <v>0</v>
      </c>
      <c r="V326" s="247">
        <f>Debug1!W336-W_Loss_67.5y!W326</f>
        <v>0</v>
      </c>
      <c r="W326" s="247">
        <f>Debug1!X336-W_Loss_67.5y!X326</f>
        <v>0</v>
      </c>
      <c r="X326" s="247">
        <f>Debug1!Y336-W_Loss_67.5y!Y326</f>
        <v>0</v>
      </c>
      <c r="Y326" s="247">
        <f>Debug1!Z336-W_Loss_67.5y!Z326</f>
        <v>0</v>
      </c>
      <c r="Z326" s="247">
        <f>Debug1!AA336-W_Loss_67.5y!AA326</f>
        <v>0</v>
      </c>
      <c r="AA326" s="247">
        <f>Debug1!AB336-W_Loss_67.5y!AB326</f>
        <v>0</v>
      </c>
      <c r="AB326" s="247">
        <f>Debug1!AC336-W_Loss_67.5y!AC326</f>
        <v>0</v>
      </c>
      <c r="AC326" s="247">
        <f>Debug1!AD336-W_Loss_67.5y!AD326</f>
        <v>0</v>
      </c>
      <c r="AD326" s="247">
        <f>Debug1!AE336-W_Loss_67.5y!AE326</f>
        <v>0</v>
      </c>
      <c r="AE326" s="247">
        <f>Debug1!AF336-W_Loss_67.5y!AF326</f>
        <v>0</v>
      </c>
      <c r="AF326" s="247">
        <f>Debug1!AG336-W_Loss_32.5y!AG326</f>
        <v>0</v>
      </c>
      <c r="AG326" s="247">
        <f>Debug1!AH336-W_Loss_32.5y!AH326</f>
        <v>0</v>
      </c>
      <c r="AH326" s="247">
        <f>Debug1!AI336-W_Loss_32.5y!AI326</f>
        <v>0</v>
      </c>
    </row>
    <row r="327" spans="1:34" x14ac:dyDescent="0.15">
      <c r="A327" s="247">
        <f>Debug1!B337-W_Loss_67.5y!B327</f>
        <v>0</v>
      </c>
      <c r="B327" s="247">
        <f>Debug1!C337-W_Loss_67.5y!C327</f>
        <v>0</v>
      </c>
      <c r="C327" s="247">
        <f>Debug1!D337-W_Loss_67.5y!D327</f>
        <v>0</v>
      </c>
      <c r="D327" s="247">
        <f>Debug1!E337-W_Loss_67.5y!E327</f>
        <v>0</v>
      </c>
      <c r="E327" s="247">
        <f>Debug1!F337-W_Loss_67.5y!F327</f>
        <v>0</v>
      </c>
      <c r="F327" s="247">
        <f>Debug1!G337-W_Loss_67.5y!G327</f>
        <v>0</v>
      </c>
      <c r="G327" s="247">
        <f>Debug1!H337-W_Loss_67.5y!H327</f>
        <v>0</v>
      </c>
      <c r="H327" s="247">
        <f>Debug1!I337-W_Loss_67.5y!I327</f>
        <v>0</v>
      </c>
      <c r="I327" s="247">
        <f>Debug1!J337-W_Loss_67.5y!J327</f>
        <v>0</v>
      </c>
      <c r="J327" s="247">
        <f>Debug1!K337-W_Loss_67.5y!K327</f>
        <v>0</v>
      </c>
      <c r="K327" s="247">
        <f>Debug1!L337-W_Loss_67.5y!L327</f>
        <v>0</v>
      </c>
      <c r="L327" s="247">
        <f>Debug1!M337-W_Loss_67.5y!M327</f>
        <v>0</v>
      </c>
      <c r="M327" s="247">
        <f>Debug1!N337-W_Loss_67.5y!N327</f>
        <v>0</v>
      </c>
      <c r="N327" s="247">
        <f>Debug1!O337-W_Loss_67.5y!O327</f>
        <v>0</v>
      </c>
      <c r="O327" s="247">
        <f>Debug1!P337-W_Loss_67.5y!P327</f>
        <v>0</v>
      </c>
      <c r="P327" s="247">
        <f>Debug1!Q337-W_Loss_67.5y!Q327</f>
        <v>0</v>
      </c>
      <c r="Q327" s="247">
        <f>Debug1!R337-W_Loss_67.5y!R327</f>
        <v>0</v>
      </c>
      <c r="R327" s="247">
        <f>Debug1!S337-W_Loss_67.5y!S327</f>
        <v>0</v>
      </c>
      <c r="S327" s="247">
        <f>Debug1!T337-W_Loss_67.5y!T327</f>
        <v>0</v>
      </c>
      <c r="T327" s="247">
        <f>Debug1!U337-W_Loss_67.5y!U327</f>
        <v>0</v>
      </c>
      <c r="U327" s="247">
        <f>Debug1!V337-W_Loss_67.5y!V327</f>
        <v>0</v>
      </c>
      <c r="V327" s="247">
        <f>Debug1!W337-W_Loss_67.5y!W327</f>
        <v>0</v>
      </c>
      <c r="W327" s="247">
        <f>Debug1!X337-W_Loss_67.5y!X327</f>
        <v>0</v>
      </c>
      <c r="X327" s="247">
        <f>Debug1!Y337-W_Loss_67.5y!Y327</f>
        <v>0</v>
      </c>
      <c r="Y327" s="247">
        <f>Debug1!Z337-W_Loss_67.5y!Z327</f>
        <v>0</v>
      </c>
      <c r="Z327" s="247">
        <f>Debug1!AA337-W_Loss_67.5y!AA327</f>
        <v>0</v>
      </c>
      <c r="AA327" s="247">
        <f>Debug1!AB337-W_Loss_67.5y!AB327</f>
        <v>0</v>
      </c>
      <c r="AB327" s="247">
        <f>Debug1!AC337-W_Loss_67.5y!AC327</f>
        <v>0</v>
      </c>
      <c r="AC327" s="247">
        <f>Debug1!AD337-W_Loss_67.5y!AD327</f>
        <v>0</v>
      </c>
      <c r="AD327" s="247">
        <f>Debug1!AE337-W_Loss_67.5y!AE327</f>
        <v>0</v>
      </c>
      <c r="AE327" s="247">
        <f>Debug1!AF337-W_Loss_67.5y!AF327</f>
        <v>0</v>
      </c>
      <c r="AF327" s="247">
        <f>Debug1!AG337-W_Loss_32.5y!AG327</f>
        <v>0</v>
      </c>
      <c r="AG327" s="247">
        <f>Debug1!AH337-W_Loss_32.5y!AH327</f>
        <v>0</v>
      </c>
      <c r="AH327" s="247">
        <f>Debug1!AI337-W_Loss_32.5y!AI327</f>
        <v>0</v>
      </c>
    </row>
    <row r="328" spans="1:34" x14ac:dyDescent="0.15">
      <c r="A328" s="247">
        <f>Debug1!B338-W_Loss_67.5y!B328</f>
        <v>0</v>
      </c>
      <c r="B328" s="247">
        <f>Debug1!C338-W_Loss_67.5y!C328</f>
        <v>0</v>
      </c>
      <c r="C328" s="247">
        <f>Debug1!D338-W_Loss_67.5y!D328</f>
        <v>0</v>
      </c>
      <c r="D328" s="247">
        <f>Debug1!E338-W_Loss_67.5y!E328</f>
        <v>0</v>
      </c>
      <c r="E328" s="247">
        <f>Debug1!F338-W_Loss_67.5y!F328</f>
        <v>0</v>
      </c>
      <c r="F328" s="247">
        <f>Debug1!G338-W_Loss_67.5y!G328</f>
        <v>0</v>
      </c>
      <c r="G328" s="247">
        <f>Debug1!H338-W_Loss_67.5y!H328</f>
        <v>0</v>
      </c>
      <c r="H328" s="247">
        <f>Debug1!I338-W_Loss_67.5y!I328</f>
        <v>0</v>
      </c>
      <c r="I328" s="247">
        <f>Debug1!J338-W_Loss_67.5y!J328</f>
        <v>0</v>
      </c>
      <c r="J328" s="247">
        <f>Debug1!K338-W_Loss_67.5y!K328</f>
        <v>0</v>
      </c>
      <c r="K328" s="247">
        <f>Debug1!L338-W_Loss_67.5y!L328</f>
        <v>0</v>
      </c>
      <c r="L328" s="247">
        <f>Debug1!M338-W_Loss_67.5y!M328</f>
        <v>0</v>
      </c>
      <c r="M328" s="247">
        <f>Debug1!N338-W_Loss_67.5y!N328</f>
        <v>0</v>
      </c>
      <c r="N328" s="247">
        <f>Debug1!O338-W_Loss_67.5y!O328</f>
        <v>0</v>
      </c>
      <c r="O328" s="247">
        <f>Debug1!P338-W_Loss_67.5y!P328</f>
        <v>0</v>
      </c>
      <c r="P328" s="247">
        <f>Debug1!Q338-W_Loss_67.5y!Q328</f>
        <v>0</v>
      </c>
      <c r="Q328" s="247">
        <f>Debug1!R338-W_Loss_67.5y!R328</f>
        <v>0</v>
      </c>
      <c r="R328" s="247">
        <f>Debug1!S338-W_Loss_67.5y!S328</f>
        <v>0</v>
      </c>
      <c r="S328" s="247">
        <f>Debug1!T338-W_Loss_67.5y!T328</f>
        <v>0</v>
      </c>
      <c r="T328" s="247">
        <f>Debug1!U338-W_Loss_67.5y!U328</f>
        <v>0</v>
      </c>
      <c r="U328" s="247">
        <f>Debug1!V338-W_Loss_67.5y!V328</f>
        <v>0</v>
      </c>
      <c r="V328" s="247">
        <f>Debug1!W338-W_Loss_67.5y!W328</f>
        <v>0</v>
      </c>
      <c r="W328" s="247">
        <f>Debug1!X338-W_Loss_67.5y!X328</f>
        <v>0</v>
      </c>
      <c r="X328" s="247">
        <f>Debug1!Y338-W_Loss_67.5y!Y328</f>
        <v>0</v>
      </c>
      <c r="Y328" s="247">
        <f>Debug1!Z338-W_Loss_67.5y!Z328</f>
        <v>0</v>
      </c>
      <c r="Z328" s="247">
        <f>Debug1!AA338-W_Loss_67.5y!AA328</f>
        <v>0</v>
      </c>
      <c r="AA328" s="247">
        <f>Debug1!AB338-W_Loss_67.5y!AB328</f>
        <v>0</v>
      </c>
      <c r="AB328" s="247">
        <f>Debug1!AC338-W_Loss_67.5y!AC328</f>
        <v>0</v>
      </c>
      <c r="AC328" s="247">
        <f>Debug1!AD338-W_Loss_67.5y!AD328</f>
        <v>0</v>
      </c>
      <c r="AD328" s="247">
        <f>Debug1!AE338-W_Loss_67.5y!AE328</f>
        <v>0</v>
      </c>
      <c r="AE328" s="247">
        <f>Debug1!AF338-W_Loss_67.5y!AF328</f>
        <v>0</v>
      </c>
      <c r="AF328" s="247">
        <f>Debug1!AG338-W_Loss_32.5y!AG328</f>
        <v>0</v>
      </c>
      <c r="AG328" s="247">
        <f>Debug1!AH338-W_Loss_32.5y!AH328</f>
        <v>0</v>
      </c>
      <c r="AH328" s="247">
        <f>Debug1!AI338-W_Loss_32.5y!AI328</f>
        <v>0</v>
      </c>
    </row>
    <row r="329" spans="1:34" x14ac:dyDescent="0.15">
      <c r="A329" s="247">
        <f>Debug1!B339-W_Loss_67.5y!B329</f>
        <v>0</v>
      </c>
      <c r="B329" s="247">
        <f>Debug1!C339-W_Loss_67.5y!C329</f>
        <v>0</v>
      </c>
      <c r="C329" s="247">
        <f>Debug1!D339-W_Loss_67.5y!D329</f>
        <v>0</v>
      </c>
      <c r="D329" s="247">
        <f>Debug1!E339-W_Loss_67.5y!E329</f>
        <v>0</v>
      </c>
      <c r="E329" s="247">
        <f>Debug1!F339-W_Loss_67.5y!F329</f>
        <v>0</v>
      </c>
      <c r="F329" s="247">
        <f>Debug1!G339-W_Loss_67.5y!G329</f>
        <v>0</v>
      </c>
      <c r="G329" s="247">
        <f>Debug1!H339-W_Loss_67.5y!H329</f>
        <v>0</v>
      </c>
      <c r="H329" s="247">
        <f>Debug1!I339-W_Loss_67.5y!I329</f>
        <v>0</v>
      </c>
      <c r="I329" s="247">
        <f>Debug1!J339-W_Loss_67.5y!J329</f>
        <v>0</v>
      </c>
      <c r="J329" s="247">
        <f>Debug1!K339-W_Loss_67.5y!K329</f>
        <v>0</v>
      </c>
      <c r="K329" s="247">
        <f>Debug1!L339-W_Loss_67.5y!L329</f>
        <v>0</v>
      </c>
      <c r="L329" s="247">
        <f>Debug1!M339-W_Loss_67.5y!M329</f>
        <v>0</v>
      </c>
      <c r="M329" s="247">
        <f>Debug1!N339-W_Loss_67.5y!N329</f>
        <v>0</v>
      </c>
      <c r="N329" s="247">
        <f>Debug1!O339-W_Loss_67.5y!O329</f>
        <v>0</v>
      </c>
      <c r="O329" s="247">
        <f>Debug1!P339-W_Loss_67.5y!P329</f>
        <v>0</v>
      </c>
      <c r="P329" s="247">
        <f>Debug1!Q339-W_Loss_67.5y!Q329</f>
        <v>0</v>
      </c>
      <c r="Q329" s="247">
        <f>Debug1!R339-W_Loss_67.5y!R329</f>
        <v>0</v>
      </c>
      <c r="R329" s="247">
        <f>Debug1!S339-W_Loss_67.5y!S329</f>
        <v>0</v>
      </c>
      <c r="S329" s="247">
        <f>Debug1!T339-W_Loss_67.5y!T329</f>
        <v>0</v>
      </c>
      <c r="T329" s="247">
        <f>Debug1!U339-W_Loss_67.5y!U329</f>
        <v>0</v>
      </c>
      <c r="U329" s="247">
        <f>Debug1!V339-W_Loss_67.5y!V329</f>
        <v>0</v>
      </c>
      <c r="V329" s="247">
        <f>Debug1!W339-W_Loss_67.5y!W329</f>
        <v>0</v>
      </c>
      <c r="W329" s="247">
        <f>Debug1!X339-W_Loss_67.5y!X329</f>
        <v>0</v>
      </c>
      <c r="X329" s="247">
        <f>Debug1!Y339-W_Loss_67.5y!Y329</f>
        <v>0</v>
      </c>
      <c r="Y329" s="247">
        <f>Debug1!Z339-W_Loss_67.5y!Z329</f>
        <v>0</v>
      </c>
      <c r="Z329" s="247">
        <f>Debug1!AA339-W_Loss_67.5y!AA329</f>
        <v>0</v>
      </c>
      <c r="AA329" s="247">
        <f>Debug1!AB339-W_Loss_67.5y!AB329</f>
        <v>0</v>
      </c>
      <c r="AB329" s="247">
        <f>Debug1!AC339-W_Loss_67.5y!AC329</f>
        <v>0</v>
      </c>
      <c r="AC329" s="247">
        <f>Debug1!AD339-W_Loss_67.5y!AD329</f>
        <v>0</v>
      </c>
      <c r="AD329" s="247">
        <f>Debug1!AE339-W_Loss_67.5y!AE329</f>
        <v>0</v>
      </c>
      <c r="AE329" s="247">
        <f>Debug1!AF339-W_Loss_67.5y!AF329</f>
        <v>0</v>
      </c>
      <c r="AF329" s="247">
        <f>Debug1!AG339-W_Loss_32.5y!AG329</f>
        <v>0</v>
      </c>
      <c r="AG329" s="247">
        <f>Debug1!AH339-W_Loss_32.5y!AH329</f>
        <v>0</v>
      </c>
      <c r="AH329" s="247">
        <f>Debug1!AI339-W_Loss_32.5y!AI329</f>
        <v>0</v>
      </c>
    </row>
    <row r="330" spans="1:34" x14ac:dyDescent="0.15">
      <c r="A330" s="247">
        <f>Debug1!B340-W_Loss_67.5y!B330</f>
        <v>0</v>
      </c>
      <c r="B330" s="247">
        <f>Debug1!C340-W_Loss_67.5y!C330</f>
        <v>0</v>
      </c>
      <c r="C330" s="247">
        <f>Debug1!D340-W_Loss_67.5y!D330</f>
        <v>0</v>
      </c>
      <c r="D330" s="247">
        <f>Debug1!E340-W_Loss_67.5y!E330</f>
        <v>0</v>
      </c>
      <c r="E330" s="247">
        <f>Debug1!F340-W_Loss_67.5y!F330</f>
        <v>0</v>
      </c>
      <c r="F330" s="247">
        <f>Debug1!G340-W_Loss_67.5y!G330</f>
        <v>0</v>
      </c>
      <c r="G330" s="247">
        <f>Debug1!H340-W_Loss_67.5y!H330</f>
        <v>0</v>
      </c>
      <c r="H330" s="247">
        <f>Debug1!I340-W_Loss_67.5y!I330</f>
        <v>0</v>
      </c>
      <c r="I330" s="247">
        <f>Debug1!J340-W_Loss_67.5y!J330</f>
        <v>0</v>
      </c>
      <c r="J330" s="247">
        <f>Debug1!K340-W_Loss_67.5y!K330</f>
        <v>0</v>
      </c>
      <c r="K330" s="247">
        <f>Debug1!L340-W_Loss_67.5y!L330</f>
        <v>0</v>
      </c>
      <c r="L330" s="247">
        <f>Debug1!M340-W_Loss_67.5y!M330</f>
        <v>0</v>
      </c>
      <c r="M330" s="247">
        <f>Debug1!N340-W_Loss_67.5y!N330</f>
        <v>0</v>
      </c>
      <c r="N330" s="247">
        <f>Debug1!O340-W_Loss_67.5y!O330</f>
        <v>0</v>
      </c>
      <c r="O330" s="247">
        <f>Debug1!P340-W_Loss_67.5y!P330</f>
        <v>0</v>
      </c>
      <c r="P330" s="247">
        <f>Debug1!Q340-W_Loss_67.5y!Q330</f>
        <v>0</v>
      </c>
      <c r="Q330" s="247">
        <f>Debug1!R340-W_Loss_67.5y!R330</f>
        <v>0</v>
      </c>
      <c r="R330" s="247">
        <f>Debug1!S340-W_Loss_67.5y!S330</f>
        <v>0</v>
      </c>
      <c r="S330" s="247">
        <f>Debug1!T340-W_Loss_67.5y!T330</f>
        <v>0</v>
      </c>
      <c r="T330" s="247">
        <f>Debug1!U340-W_Loss_67.5y!U330</f>
        <v>0</v>
      </c>
      <c r="U330" s="247">
        <f>Debug1!V340-W_Loss_67.5y!V330</f>
        <v>0</v>
      </c>
      <c r="V330" s="247">
        <f>Debug1!W340-W_Loss_67.5y!W330</f>
        <v>0</v>
      </c>
      <c r="W330" s="247">
        <f>Debug1!X340-W_Loss_67.5y!X330</f>
        <v>0</v>
      </c>
      <c r="X330" s="247">
        <f>Debug1!Y340-W_Loss_67.5y!Y330</f>
        <v>0</v>
      </c>
      <c r="Y330" s="247">
        <f>Debug1!Z340-W_Loss_67.5y!Z330</f>
        <v>0</v>
      </c>
      <c r="Z330" s="247">
        <f>Debug1!AA340-W_Loss_67.5y!AA330</f>
        <v>0</v>
      </c>
      <c r="AA330" s="247">
        <f>Debug1!AB340-W_Loss_67.5y!AB330</f>
        <v>0</v>
      </c>
      <c r="AB330" s="247">
        <f>Debug1!AC340-W_Loss_67.5y!AC330</f>
        <v>0</v>
      </c>
      <c r="AC330" s="247">
        <f>Debug1!AD340-W_Loss_67.5y!AD330</f>
        <v>0</v>
      </c>
      <c r="AD330" s="247">
        <f>Debug1!AE340-W_Loss_67.5y!AE330</f>
        <v>0</v>
      </c>
      <c r="AE330" s="247">
        <f>Debug1!AF340-W_Loss_67.5y!AF330</f>
        <v>0</v>
      </c>
      <c r="AF330" s="247">
        <f>Debug1!AG340-W_Loss_32.5y!AG330</f>
        <v>0</v>
      </c>
      <c r="AG330" s="247">
        <f>Debug1!AH340-W_Loss_32.5y!AH330</f>
        <v>0</v>
      </c>
      <c r="AH330" s="247">
        <f>Debug1!AI340-W_Loss_32.5y!AI330</f>
        <v>0</v>
      </c>
    </row>
    <row r="331" spans="1:34" x14ac:dyDescent="0.15">
      <c r="A331" s="247">
        <f>Debug1!B341-W_Loss_67.5y!B331</f>
        <v>0</v>
      </c>
      <c r="B331" s="247">
        <f>Debug1!C341-W_Loss_67.5y!C331</f>
        <v>0</v>
      </c>
      <c r="C331" s="247">
        <f>Debug1!D341-W_Loss_67.5y!D331</f>
        <v>0</v>
      </c>
      <c r="D331" s="247">
        <f>Debug1!E341-W_Loss_67.5y!E331</f>
        <v>0</v>
      </c>
      <c r="E331" s="247">
        <f>Debug1!F341-W_Loss_67.5y!F331</f>
        <v>0</v>
      </c>
      <c r="F331" s="247">
        <f>Debug1!G341-W_Loss_67.5y!G331</f>
        <v>0</v>
      </c>
      <c r="G331" s="247">
        <f>Debug1!H341-W_Loss_67.5y!H331</f>
        <v>0</v>
      </c>
      <c r="H331" s="247">
        <f>Debug1!I341-W_Loss_67.5y!I331</f>
        <v>0</v>
      </c>
      <c r="I331" s="247">
        <f>Debug1!J341-W_Loss_67.5y!J331</f>
        <v>0</v>
      </c>
      <c r="J331" s="247">
        <f>Debug1!K341-W_Loss_67.5y!K331</f>
        <v>0</v>
      </c>
      <c r="K331" s="247">
        <f>Debug1!L341-W_Loss_67.5y!L331</f>
        <v>0</v>
      </c>
      <c r="L331" s="247">
        <f>Debug1!M341-W_Loss_67.5y!M331</f>
        <v>0</v>
      </c>
      <c r="M331" s="247">
        <f>Debug1!N341-W_Loss_67.5y!N331</f>
        <v>0</v>
      </c>
      <c r="N331" s="247">
        <f>Debug1!O341-W_Loss_67.5y!O331</f>
        <v>0</v>
      </c>
      <c r="O331" s="247">
        <f>Debug1!P341-W_Loss_67.5y!P331</f>
        <v>0</v>
      </c>
      <c r="P331" s="247">
        <f>Debug1!Q341-W_Loss_67.5y!Q331</f>
        <v>0</v>
      </c>
      <c r="Q331" s="247">
        <f>Debug1!R341-W_Loss_67.5y!R331</f>
        <v>0</v>
      </c>
      <c r="R331" s="247">
        <f>Debug1!S341-W_Loss_67.5y!S331</f>
        <v>0</v>
      </c>
      <c r="S331" s="247">
        <f>Debug1!T341-W_Loss_67.5y!T331</f>
        <v>0</v>
      </c>
      <c r="T331" s="247">
        <f>Debug1!U341-W_Loss_67.5y!U331</f>
        <v>0</v>
      </c>
      <c r="U331" s="247">
        <f>Debug1!V341-W_Loss_67.5y!V331</f>
        <v>0</v>
      </c>
      <c r="V331" s="247">
        <f>Debug1!W341-W_Loss_67.5y!W331</f>
        <v>0</v>
      </c>
      <c r="W331" s="247">
        <f>Debug1!X341-W_Loss_67.5y!X331</f>
        <v>0</v>
      </c>
      <c r="X331" s="247">
        <f>Debug1!Y341-W_Loss_67.5y!Y331</f>
        <v>0</v>
      </c>
      <c r="Y331" s="247">
        <f>Debug1!Z341-W_Loss_67.5y!Z331</f>
        <v>0</v>
      </c>
      <c r="Z331" s="247">
        <f>Debug1!AA341-W_Loss_67.5y!AA331</f>
        <v>0</v>
      </c>
      <c r="AA331" s="247">
        <f>Debug1!AB341-W_Loss_67.5y!AB331</f>
        <v>0</v>
      </c>
      <c r="AB331" s="247">
        <f>Debug1!AC341-W_Loss_67.5y!AC331</f>
        <v>0</v>
      </c>
      <c r="AC331" s="247">
        <f>Debug1!AD341-W_Loss_67.5y!AD331</f>
        <v>0</v>
      </c>
      <c r="AD331" s="247">
        <f>Debug1!AE341-W_Loss_67.5y!AE331</f>
        <v>0</v>
      </c>
      <c r="AE331" s="247">
        <f>Debug1!AF341-W_Loss_67.5y!AF331</f>
        <v>0</v>
      </c>
      <c r="AF331" s="247">
        <f>Debug1!AG341-W_Loss_32.5y!AG331</f>
        <v>0</v>
      </c>
      <c r="AG331" s="247">
        <f>Debug1!AH341-W_Loss_32.5y!AH331</f>
        <v>0</v>
      </c>
      <c r="AH331" s="247">
        <f>Debug1!AI341-W_Loss_32.5y!AI331</f>
        <v>0</v>
      </c>
    </row>
    <row r="332" spans="1:34" x14ac:dyDescent="0.15">
      <c r="A332" s="247">
        <f>Debug1!B342-W_Loss_67.5y!B332</f>
        <v>0</v>
      </c>
      <c r="B332" s="247">
        <f>Debug1!C342-W_Loss_67.5y!C332</f>
        <v>0</v>
      </c>
      <c r="C332" s="247">
        <f>Debug1!D342-W_Loss_67.5y!D332</f>
        <v>0</v>
      </c>
      <c r="D332" s="247">
        <f>Debug1!E342-W_Loss_67.5y!E332</f>
        <v>0</v>
      </c>
      <c r="E332" s="247">
        <f>Debug1!F342-W_Loss_67.5y!F332</f>
        <v>0</v>
      </c>
      <c r="F332" s="247">
        <f>Debug1!G342-W_Loss_67.5y!G332</f>
        <v>0</v>
      </c>
      <c r="G332" s="247">
        <f>Debug1!H342-W_Loss_67.5y!H332</f>
        <v>0</v>
      </c>
      <c r="H332" s="247">
        <f>Debug1!I342-W_Loss_67.5y!I332</f>
        <v>0</v>
      </c>
      <c r="I332" s="247">
        <f>Debug1!J342-W_Loss_67.5y!J332</f>
        <v>0</v>
      </c>
      <c r="J332" s="247">
        <f>Debug1!K342-W_Loss_67.5y!K332</f>
        <v>0</v>
      </c>
      <c r="K332" s="247">
        <f>Debug1!L342-W_Loss_67.5y!L332</f>
        <v>0</v>
      </c>
      <c r="L332" s="247">
        <f>Debug1!M342-W_Loss_67.5y!M332</f>
        <v>0</v>
      </c>
      <c r="M332" s="247">
        <f>Debug1!N342-W_Loss_67.5y!N332</f>
        <v>0</v>
      </c>
      <c r="N332" s="247">
        <f>Debug1!O342-W_Loss_67.5y!O332</f>
        <v>0</v>
      </c>
      <c r="O332" s="247">
        <f>Debug1!P342-W_Loss_67.5y!P332</f>
        <v>0</v>
      </c>
      <c r="P332" s="247">
        <f>Debug1!Q342-W_Loss_67.5y!Q332</f>
        <v>0</v>
      </c>
      <c r="Q332" s="247">
        <f>Debug1!R342-W_Loss_67.5y!R332</f>
        <v>0</v>
      </c>
      <c r="R332" s="247">
        <f>Debug1!S342-W_Loss_67.5y!S332</f>
        <v>0</v>
      </c>
      <c r="S332" s="247">
        <f>Debug1!T342-W_Loss_67.5y!T332</f>
        <v>0</v>
      </c>
      <c r="T332" s="247">
        <f>Debug1!U342-W_Loss_67.5y!U332</f>
        <v>0</v>
      </c>
      <c r="U332" s="247">
        <f>Debug1!V342-W_Loss_67.5y!V332</f>
        <v>0</v>
      </c>
      <c r="V332" s="247">
        <f>Debug1!W342-W_Loss_67.5y!W332</f>
        <v>0</v>
      </c>
      <c r="W332" s="247">
        <f>Debug1!X342-W_Loss_67.5y!X332</f>
        <v>0</v>
      </c>
      <c r="X332" s="247">
        <f>Debug1!Y342-W_Loss_67.5y!Y332</f>
        <v>0</v>
      </c>
      <c r="Y332" s="247">
        <f>Debug1!Z342-W_Loss_67.5y!Z332</f>
        <v>0</v>
      </c>
      <c r="Z332" s="247">
        <f>Debug1!AA342-W_Loss_67.5y!AA332</f>
        <v>0</v>
      </c>
      <c r="AA332" s="247">
        <f>Debug1!AB342-W_Loss_67.5y!AB332</f>
        <v>0</v>
      </c>
      <c r="AB332" s="247">
        <f>Debug1!AC342-W_Loss_67.5y!AC332</f>
        <v>0</v>
      </c>
      <c r="AC332" s="247">
        <f>Debug1!AD342-W_Loss_67.5y!AD332</f>
        <v>0</v>
      </c>
      <c r="AD332" s="247">
        <f>Debug1!AE342-W_Loss_67.5y!AE332</f>
        <v>0</v>
      </c>
      <c r="AE332" s="247">
        <f>Debug1!AF342-W_Loss_67.5y!AF332</f>
        <v>0</v>
      </c>
      <c r="AF332" s="247">
        <f>Debug1!AG342-W_Loss_32.5y!AG332</f>
        <v>0</v>
      </c>
      <c r="AG332" s="247">
        <f>Debug1!AH342-W_Loss_32.5y!AH332</f>
        <v>0</v>
      </c>
      <c r="AH332" s="247">
        <f>Debug1!AI342-W_Loss_32.5y!AI332</f>
        <v>0</v>
      </c>
    </row>
    <row r="333" spans="1:34" x14ac:dyDescent="0.15">
      <c r="A333" s="247">
        <f>Debug1!B343-W_Loss_67.5y!B333</f>
        <v>0</v>
      </c>
      <c r="B333" s="247">
        <f>Debug1!C343-W_Loss_67.5y!C333</f>
        <v>0</v>
      </c>
      <c r="C333" s="247">
        <f>Debug1!D343-W_Loss_67.5y!D333</f>
        <v>0</v>
      </c>
      <c r="D333" s="247">
        <f>Debug1!E343-W_Loss_67.5y!E333</f>
        <v>0</v>
      </c>
      <c r="E333" s="247">
        <f>Debug1!F343-W_Loss_67.5y!F333</f>
        <v>0</v>
      </c>
      <c r="F333" s="247">
        <f>Debug1!G343-W_Loss_67.5y!G333</f>
        <v>0</v>
      </c>
      <c r="G333" s="247">
        <f>Debug1!H343-W_Loss_67.5y!H333</f>
        <v>0</v>
      </c>
      <c r="H333" s="247">
        <f>Debug1!I343-W_Loss_67.5y!I333</f>
        <v>0</v>
      </c>
      <c r="I333" s="247">
        <f>Debug1!J343-W_Loss_67.5y!J333</f>
        <v>0</v>
      </c>
      <c r="J333" s="247">
        <f>Debug1!K343-W_Loss_67.5y!K333</f>
        <v>0</v>
      </c>
      <c r="K333" s="247">
        <f>Debug1!L343-W_Loss_67.5y!L333</f>
        <v>0</v>
      </c>
      <c r="L333" s="247">
        <f>Debug1!M343-W_Loss_67.5y!M333</f>
        <v>0</v>
      </c>
      <c r="M333" s="247">
        <f>Debug1!N343-W_Loss_67.5y!N333</f>
        <v>0</v>
      </c>
      <c r="N333" s="247">
        <f>Debug1!O343-W_Loss_67.5y!O333</f>
        <v>0</v>
      </c>
      <c r="O333" s="247">
        <f>Debug1!P343-W_Loss_67.5y!P333</f>
        <v>0</v>
      </c>
      <c r="P333" s="247">
        <f>Debug1!Q343-W_Loss_67.5y!Q333</f>
        <v>0</v>
      </c>
      <c r="Q333" s="247">
        <f>Debug1!R343-W_Loss_67.5y!R333</f>
        <v>0</v>
      </c>
      <c r="R333" s="247">
        <f>Debug1!S343-W_Loss_67.5y!S333</f>
        <v>0</v>
      </c>
      <c r="S333" s="247">
        <f>Debug1!T343-W_Loss_67.5y!T333</f>
        <v>0</v>
      </c>
      <c r="T333" s="247">
        <f>Debug1!U343-W_Loss_67.5y!U333</f>
        <v>0</v>
      </c>
      <c r="U333" s="247">
        <f>Debug1!V343-W_Loss_67.5y!V333</f>
        <v>0</v>
      </c>
      <c r="V333" s="247">
        <f>Debug1!W343-W_Loss_67.5y!W333</f>
        <v>0</v>
      </c>
      <c r="W333" s="247">
        <f>Debug1!X343-W_Loss_67.5y!X333</f>
        <v>0</v>
      </c>
      <c r="X333" s="247">
        <f>Debug1!Y343-W_Loss_67.5y!Y333</f>
        <v>0</v>
      </c>
      <c r="Y333" s="247">
        <f>Debug1!Z343-W_Loss_67.5y!Z333</f>
        <v>0</v>
      </c>
      <c r="Z333" s="247">
        <f>Debug1!AA343-W_Loss_67.5y!AA333</f>
        <v>0</v>
      </c>
      <c r="AA333" s="247">
        <f>Debug1!AB343-W_Loss_67.5y!AB333</f>
        <v>0</v>
      </c>
      <c r="AB333" s="247">
        <f>Debug1!AC343-W_Loss_67.5y!AC333</f>
        <v>0</v>
      </c>
      <c r="AC333" s="247">
        <f>Debug1!AD343-W_Loss_67.5y!AD333</f>
        <v>0</v>
      </c>
      <c r="AD333" s="247">
        <f>Debug1!AE343-W_Loss_67.5y!AE333</f>
        <v>0</v>
      </c>
      <c r="AE333" s="247">
        <f>Debug1!AF343-W_Loss_67.5y!AF333</f>
        <v>0</v>
      </c>
      <c r="AF333" s="247">
        <f>Debug1!AG343-W_Loss_32.5y!AG333</f>
        <v>0</v>
      </c>
      <c r="AG333" s="247">
        <f>Debug1!AH343-W_Loss_32.5y!AH333</f>
        <v>0</v>
      </c>
      <c r="AH333" s="247">
        <f>Debug1!AI343-W_Loss_32.5y!AI333</f>
        <v>0</v>
      </c>
    </row>
    <row r="334" spans="1:34" x14ac:dyDescent="0.15">
      <c r="A334" s="247">
        <f>Debug1!B344-W_Loss_67.5y!B334</f>
        <v>0</v>
      </c>
      <c r="B334" s="247">
        <f>Debug1!C344-W_Loss_67.5y!C334</f>
        <v>0</v>
      </c>
      <c r="C334" s="247">
        <f>Debug1!D344-W_Loss_67.5y!D334</f>
        <v>0</v>
      </c>
      <c r="D334" s="247">
        <f>Debug1!E344-W_Loss_67.5y!E334</f>
        <v>0</v>
      </c>
      <c r="E334" s="247">
        <f>Debug1!F344-W_Loss_67.5y!F334</f>
        <v>0</v>
      </c>
      <c r="F334" s="247">
        <f>Debug1!G344-W_Loss_67.5y!G334</f>
        <v>0</v>
      </c>
      <c r="G334" s="247">
        <f>Debug1!H344-W_Loss_67.5y!H334</f>
        <v>0</v>
      </c>
      <c r="H334" s="247">
        <f>Debug1!I344-W_Loss_67.5y!I334</f>
        <v>0</v>
      </c>
      <c r="I334" s="247">
        <f>Debug1!J344-W_Loss_67.5y!J334</f>
        <v>0</v>
      </c>
      <c r="J334" s="247">
        <f>Debug1!K344-W_Loss_67.5y!K334</f>
        <v>0</v>
      </c>
      <c r="K334" s="247">
        <f>Debug1!L344-W_Loss_67.5y!L334</f>
        <v>0</v>
      </c>
      <c r="L334" s="247">
        <f>Debug1!M344-W_Loss_67.5y!M334</f>
        <v>0</v>
      </c>
      <c r="M334" s="247">
        <f>Debug1!N344-W_Loss_67.5y!N334</f>
        <v>0</v>
      </c>
      <c r="N334" s="247">
        <f>Debug1!O344-W_Loss_67.5y!O334</f>
        <v>0</v>
      </c>
      <c r="O334" s="247">
        <f>Debug1!P344-W_Loss_67.5y!P334</f>
        <v>0</v>
      </c>
      <c r="P334" s="247">
        <f>Debug1!Q344-W_Loss_67.5y!Q334</f>
        <v>0</v>
      </c>
      <c r="Q334" s="247">
        <f>Debug1!R344-W_Loss_67.5y!R334</f>
        <v>0</v>
      </c>
      <c r="R334" s="247">
        <f>Debug1!S344-W_Loss_67.5y!S334</f>
        <v>0</v>
      </c>
      <c r="S334" s="247">
        <f>Debug1!T344-W_Loss_67.5y!T334</f>
        <v>0</v>
      </c>
      <c r="T334" s="247">
        <f>Debug1!U344-W_Loss_67.5y!U334</f>
        <v>0</v>
      </c>
      <c r="U334" s="247">
        <f>Debug1!V344-W_Loss_67.5y!V334</f>
        <v>0</v>
      </c>
      <c r="V334" s="247">
        <f>Debug1!W344-W_Loss_67.5y!W334</f>
        <v>0</v>
      </c>
      <c r="W334" s="247">
        <f>Debug1!X344-W_Loss_67.5y!X334</f>
        <v>0</v>
      </c>
      <c r="X334" s="247">
        <f>Debug1!Y344-W_Loss_67.5y!Y334</f>
        <v>0</v>
      </c>
      <c r="Y334" s="247">
        <f>Debug1!Z344-W_Loss_67.5y!Z334</f>
        <v>0</v>
      </c>
      <c r="Z334" s="247">
        <f>Debug1!AA344-W_Loss_67.5y!AA334</f>
        <v>0</v>
      </c>
      <c r="AA334" s="247">
        <f>Debug1!AB344-W_Loss_67.5y!AB334</f>
        <v>0</v>
      </c>
      <c r="AB334" s="247">
        <f>Debug1!AC344-W_Loss_67.5y!AC334</f>
        <v>0</v>
      </c>
      <c r="AC334" s="247">
        <f>Debug1!AD344-W_Loss_67.5y!AD334</f>
        <v>0</v>
      </c>
      <c r="AD334" s="247">
        <f>Debug1!AE344-W_Loss_67.5y!AE334</f>
        <v>0</v>
      </c>
      <c r="AE334" s="247">
        <f>Debug1!AF344-W_Loss_67.5y!AF334</f>
        <v>0</v>
      </c>
      <c r="AF334" s="247">
        <f>Debug1!AG344-W_Loss_32.5y!AG334</f>
        <v>0</v>
      </c>
      <c r="AG334" s="247">
        <f>Debug1!AH344-W_Loss_32.5y!AH334</f>
        <v>0</v>
      </c>
      <c r="AH334" s="247">
        <f>Debug1!AI344-W_Loss_32.5y!AI334</f>
        <v>0</v>
      </c>
    </row>
    <row r="335" spans="1:34" x14ac:dyDescent="0.15">
      <c r="A335" s="247">
        <f>Debug1!B345-W_Loss_67.5y!B335</f>
        <v>0</v>
      </c>
      <c r="B335" s="247">
        <f>Debug1!C345-W_Loss_67.5y!C335</f>
        <v>0</v>
      </c>
      <c r="C335" s="247">
        <f>Debug1!D345-W_Loss_67.5y!D335</f>
        <v>0</v>
      </c>
      <c r="D335" s="247">
        <f>Debug1!E345-W_Loss_67.5y!E335</f>
        <v>0</v>
      </c>
      <c r="E335" s="247">
        <f>Debug1!F345-W_Loss_67.5y!F335</f>
        <v>0</v>
      </c>
      <c r="F335" s="247">
        <f>Debug1!G345-W_Loss_67.5y!G335</f>
        <v>0</v>
      </c>
      <c r="G335" s="247">
        <f>Debug1!H345-W_Loss_67.5y!H335</f>
        <v>0</v>
      </c>
      <c r="H335" s="247">
        <f>Debug1!I345-W_Loss_67.5y!I335</f>
        <v>0</v>
      </c>
      <c r="I335" s="247">
        <f>Debug1!J345-W_Loss_67.5y!J335</f>
        <v>0</v>
      </c>
      <c r="J335" s="247">
        <f>Debug1!K345-W_Loss_67.5y!K335</f>
        <v>0</v>
      </c>
      <c r="K335" s="247">
        <f>Debug1!L345-W_Loss_67.5y!L335</f>
        <v>0</v>
      </c>
      <c r="L335" s="247">
        <f>Debug1!M345-W_Loss_67.5y!M335</f>
        <v>0</v>
      </c>
      <c r="M335" s="247">
        <f>Debug1!N345-W_Loss_67.5y!N335</f>
        <v>0</v>
      </c>
      <c r="N335" s="247">
        <f>Debug1!O345-W_Loss_67.5y!O335</f>
        <v>0</v>
      </c>
      <c r="O335" s="247">
        <f>Debug1!P345-W_Loss_67.5y!P335</f>
        <v>0</v>
      </c>
      <c r="P335" s="247">
        <f>Debug1!Q345-W_Loss_67.5y!Q335</f>
        <v>0</v>
      </c>
      <c r="Q335" s="247">
        <f>Debug1!R345-W_Loss_67.5y!R335</f>
        <v>0</v>
      </c>
      <c r="R335" s="247">
        <f>Debug1!S345-W_Loss_67.5y!S335</f>
        <v>0</v>
      </c>
      <c r="S335" s="247">
        <f>Debug1!T345-W_Loss_67.5y!T335</f>
        <v>0</v>
      </c>
      <c r="T335" s="247">
        <f>Debug1!U345-W_Loss_67.5y!U335</f>
        <v>0</v>
      </c>
      <c r="U335" s="247">
        <f>Debug1!V345-W_Loss_67.5y!V335</f>
        <v>0</v>
      </c>
      <c r="V335" s="247">
        <f>Debug1!W345-W_Loss_67.5y!W335</f>
        <v>0</v>
      </c>
      <c r="W335" s="247">
        <f>Debug1!X345-W_Loss_67.5y!X335</f>
        <v>0</v>
      </c>
      <c r="X335" s="247">
        <f>Debug1!Y345-W_Loss_67.5y!Y335</f>
        <v>0</v>
      </c>
      <c r="Y335" s="247">
        <f>Debug1!Z345-W_Loss_67.5y!Z335</f>
        <v>0</v>
      </c>
      <c r="Z335" s="247">
        <f>Debug1!AA345-W_Loss_67.5y!AA335</f>
        <v>0</v>
      </c>
      <c r="AA335" s="247">
        <f>Debug1!AB345-W_Loss_67.5y!AB335</f>
        <v>0</v>
      </c>
      <c r="AB335" s="247">
        <f>Debug1!AC345-W_Loss_67.5y!AC335</f>
        <v>0</v>
      </c>
      <c r="AC335" s="247">
        <f>Debug1!AD345-W_Loss_67.5y!AD335</f>
        <v>0</v>
      </c>
      <c r="AD335" s="247">
        <f>Debug1!AE345-W_Loss_67.5y!AE335</f>
        <v>0</v>
      </c>
      <c r="AE335" s="247">
        <f>Debug1!AF345-W_Loss_67.5y!AF335</f>
        <v>0</v>
      </c>
      <c r="AF335" s="247">
        <f>Debug1!AG345-W_Loss_32.5y!AG335</f>
        <v>0</v>
      </c>
      <c r="AG335" s="247">
        <f>Debug1!AH345-W_Loss_32.5y!AH335</f>
        <v>0</v>
      </c>
      <c r="AH335" s="247">
        <f>Debug1!AI345-W_Loss_32.5y!AI335</f>
        <v>0</v>
      </c>
    </row>
    <row r="336" spans="1:34" x14ac:dyDescent="0.15">
      <c r="A336" s="247">
        <f>Debug1!B346-W_Loss_67.5y!B336</f>
        <v>0</v>
      </c>
      <c r="B336" s="247">
        <f>Debug1!C346-W_Loss_67.5y!C336</f>
        <v>0</v>
      </c>
      <c r="C336" s="247">
        <f>Debug1!D346-W_Loss_67.5y!D336</f>
        <v>0</v>
      </c>
      <c r="D336" s="247">
        <f>Debug1!E346-W_Loss_67.5y!E336</f>
        <v>0</v>
      </c>
      <c r="E336" s="247">
        <f>Debug1!F346-W_Loss_67.5y!F336</f>
        <v>0</v>
      </c>
      <c r="F336" s="247">
        <f>Debug1!G346-W_Loss_67.5y!G336</f>
        <v>0</v>
      </c>
      <c r="G336" s="247">
        <f>Debug1!H346-W_Loss_67.5y!H336</f>
        <v>0</v>
      </c>
      <c r="H336" s="247">
        <f>Debug1!I346-W_Loss_67.5y!I336</f>
        <v>0</v>
      </c>
      <c r="I336" s="247">
        <f>Debug1!J346-W_Loss_67.5y!J336</f>
        <v>0</v>
      </c>
      <c r="J336" s="247">
        <f>Debug1!K346-W_Loss_67.5y!K336</f>
        <v>0</v>
      </c>
      <c r="K336" s="247">
        <f>Debug1!L346-W_Loss_67.5y!L336</f>
        <v>0</v>
      </c>
      <c r="L336" s="247">
        <f>Debug1!M346-W_Loss_67.5y!M336</f>
        <v>0</v>
      </c>
      <c r="M336" s="247">
        <f>Debug1!N346-W_Loss_67.5y!N336</f>
        <v>0</v>
      </c>
      <c r="N336" s="247">
        <f>Debug1!O346-W_Loss_67.5y!O336</f>
        <v>0</v>
      </c>
      <c r="O336" s="247">
        <f>Debug1!P346-W_Loss_67.5y!P336</f>
        <v>0</v>
      </c>
      <c r="P336" s="247">
        <f>Debug1!Q346-W_Loss_67.5y!Q336</f>
        <v>0</v>
      </c>
      <c r="Q336" s="247">
        <f>Debug1!R346-W_Loss_67.5y!R336</f>
        <v>0</v>
      </c>
      <c r="R336" s="247">
        <f>Debug1!S346-W_Loss_67.5y!S336</f>
        <v>0</v>
      </c>
      <c r="S336" s="247">
        <f>Debug1!T346-W_Loss_67.5y!T336</f>
        <v>0</v>
      </c>
      <c r="T336" s="247">
        <f>Debug1!U346-W_Loss_67.5y!U336</f>
        <v>0</v>
      </c>
      <c r="U336" s="247">
        <f>Debug1!V346-W_Loss_67.5y!V336</f>
        <v>0</v>
      </c>
      <c r="V336" s="247">
        <f>Debug1!W346-W_Loss_67.5y!W336</f>
        <v>0</v>
      </c>
      <c r="W336" s="247">
        <f>Debug1!X346-W_Loss_67.5y!X336</f>
        <v>0</v>
      </c>
      <c r="X336" s="247">
        <f>Debug1!Y346-W_Loss_67.5y!Y336</f>
        <v>0</v>
      </c>
      <c r="Y336" s="247">
        <f>Debug1!Z346-W_Loss_67.5y!Z336</f>
        <v>0</v>
      </c>
      <c r="Z336" s="247">
        <f>Debug1!AA346-W_Loss_67.5y!AA336</f>
        <v>0</v>
      </c>
      <c r="AA336" s="247">
        <f>Debug1!AB346-W_Loss_67.5y!AB336</f>
        <v>0</v>
      </c>
      <c r="AB336" s="247">
        <f>Debug1!AC346-W_Loss_67.5y!AC336</f>
        <v>0</v>
      </c>
      <c r="AC336" s="247">
        <f>Debug1!AD346-W_Loss_67.5y!AD336</f>
        <v>0</v>
      </c>
      <c r="AD336" s="247">
        <f>Debug1!AE346-W_Loss_67.5y!AE336</f>
        <v>0</v>
      </c>
      <c r="AE336" s="247">
        <f>Debug1!AF346-W_Loss_67.5y!AF336</f>
        <v>0</v>
      </c>
      <c r="AF336" s="247">
        <f>Debug1!AG346-W_Loss_32.5y!AG336</f>
        <v>0</v>
      </c>
      <c r="AG336" s="247">
        <f>Debug1!AH346-W_Loss_32.5y!AH336</f>
        <v>0</v>
      </c>
      <c r="AH336" s="247">
        <f>Debug1!AI346-W_Loss_32.5y!AI336</f>
        <v>0</v>
      </c>
    </row>
    <row r="337" spans="1:34" x14ac:dyDescent="0.15">
      <c r="A337" s="247">
        <f>Debug1!B347-W_Loss_67.5y!B337</f>
        <v>0</v>
      </c>
      <c r="B337" s="247">
        <f>Debug1!C347-W_Loss_67.5y!C337</f>
        <v>0</v>
      </c>
      <c r="C337" s="247">
        <f>Debug1!D347-W_Loss_67.5y!D337</f>
        <v>0</v>
      </c>
      <c r="D337" s="247">
        <f>Debug1!E347-W_Loss_67.5y!E337</f>
        <v>0</v>
      </c>
      <c r="E337" s="247">
        <f>Debug1!F347-W_Loss_67.5y!F337</f>
        <v>0</v>
      </c>
      <c r="F337" s="247">
        <f>Debug1!G347-W_Loss_67.5y!G337</f>
        <v>0</v>
      </c>
      <c r="G337" s="247">
        <f>Debug1!H347-W_Loss_67.5y!H337</f>
        <v>0</v>
      </c>
      <c r="H337" s="247">
        <f>Debug1!I347-W_Loss_67.5y!I337</f>
        <v>0</v>
      </c>
      <c r="I337" s="247">
        <f>Debug1!J347-W_Loss_67.5y!J337</f>
        <v>0</v>
      </c>
      <c r="J337" s="247">
        <f>Debug1!K347-W_Loss_67.5y!K337</f>
        <v>0</v>
      </c>
      <c r="K337" s="247">
        <f>Debug1!L347-W_Loss_67.5y!L337</f>
        <v>0</v>
      </c>
      <c r="L337" s="247">
        <f>Debug1!M347-W_Loss_67.5y!M337</f>
        <v>0</v>
      </c>
      <c r="M337" s="247">
        <f>Debug1!N347-W_Loss_67.5y!N337</f>
        <v>0</v>
      </c>
      <c r="N337" s="247">
        <f>Debug1!O347-W_Loss_67.5y!O337</f>
        <v>0</v>
      </c>
      <c r="O337" s="247">
        <f>Debug1!P347-W_Loss_67.5y!P337</f>
        <v>0</v>
      </c>
      <c r="P337" s="247">
        <f>Debug1!Q347-W_Loss_67.5y!Q337</f>
        <v>0</v>
      </c>
      <c r="Q337" s="247">
        <f>Debug1!R347-W_Loss_67.5y!R337</f>
        <v>0</v>
      </c>
      <c r="R337" s="247">
        <f>Debug1!S347-W_Loss_67.5y!S337</f>
        <v>0</v>
      </c>
      <c r="S337" s="247">
        <f>Debug1!T347-W_Loss_67.5y!T337</f>
        <v>0</v>
      </c>
      <c r="T337" s="247">
        <f>Debug1!U347-W_Loss_67.5y!U337</f>
        <v>0</v>
      </c>
      <c r="U337" s="247">
        <f>Debug1!V347-W_Loss_67.5y!V337</f>
        <v>0</v>
      </c>
      <c r="V337" s="247">
        <f>Debug1!W347-W_Loss_67.5y!W337</f>
        <v>0</v>
      </c>
      <c r="W337" s="247">
        <f>Debug1!X347-W_Loss_67.5y!X337</f>
        <v>0</v>
      </c>
      <c r="X337" s="247">
        <f>Debug1!Y347-W_Loss_67.5y!Y337</f>
        <v>0</v>
      </c>
      <c r="Y337" s="247">
        <f>Debug1!Z347-W_Loss_67.5y!Z337</f>
        <v>0</v>
      </c>
      <c r="Z337" s="247">
        <f>Debug1!AA347-W_Loss_67.5y!AA337</f>
        <v>0</v>
      </c>
      <c r="AA337" s="247">
        <f>Debug1!AB347-W_Loss_67.5y!AB337</f>
        <v>0</v>
      </c>
      <c r="AB337" s="247">
        <f>Debug1!AC347-W_Loss_67.5y!AC337</f>
        <v>0</v>
      </c>
      <c r="AC337" s="247">
        <f>Debug1!AD347-W_Loss_67.5y!AD337</f>
        <v>0</v>
      </c>
      <c r="AD337" s="247">
        <f>Debug1!AE347-W_Loss_67.5y!AE337</f>
        <v>0</v>
      </c>
      <c r="AE337" s="247">
        <f>Debug1!AF347-W_Loss_67.5y!AF337</f>
        <v>0</v>
      </c>
      <c r="AF337" s="247">
        <f>Debug1!AG347-W_Loss_32.5y!AG337</f>
        <v>0</v>
      </c>
      <c r="AG337" s="247">
        <f>Debug1!AH347-W_Loss_32.5y!AH337</f>
        <v>0</v>
      </c>
      <c r="AH337" s="247">
        <f>Debug1!AI347-W_Loss_32.5y!AI337</f>
        <v>0</v>
      </c>
    </row>
    <row r="338" spans="1:34" x14ac:dyDescent="0.15">
      <c r="A338" s="247">
        <f>Debug1!B348-W_Loss_67.5y!B338</f>
        <v>0</v>
      </c>
      <c r="B338" s="247">
        <f>Debug1!C348-W_Loss_67.5y!C338</f>
        <v>0</v>
      </c>
      <c r="C338" s="247">
        <f>Debug1!D348-W_Loss_67.5y!D338</f>
        <v>0</v>
      </c>
      <c r="D338" s="247">
        <f>Debug1!E348-W_Loss_67.5y!E338</f>
        <v>0</v>
      </c>
      <c r="E338" s="247">
        <f>Debug1!F348-W_Loss_67.5y!F338</f>
        <v>0</v>
      </c>
      <c r="F338" s="247">
        <f>Debug1!G348-W_Loss_67.5y!G338</f>
        <v>0</v>
      </c>
      <c r="G338" s="247">
        <f>Debug1!H348-W_Loss_67.5y!H338</f>
        <v>0</v>
      </c>
      <c r="H338" s="247">
        <f>Debug1!I348-W_Loss_67.5y!I338</f>
        <v>0</v>
      </c>
      <c r="I338" s="247">
        <f>Debug1!J348-W_Loss_67.5y!J338</f>
        <v>0</v>
      </c>
      <c r="J338" s="247">
        <f>Debug1!K348-W_Loss_67.5y!K338</f>
        <v>0</v>
      </c>
      <c r="K338" s="247">
        <f>Debug1!L348-W_Loss_67.5y!L338</f>
        <v>0</v>
      </c>
      <c r="L338" s="247">
        <f>Debug1!M348-W_Loss_67.5y!M338</f>
        <v>0</v>
      </c>
      <c r="M338" s="247">
        <f>Debug1!N348-W_Loss_67.5y!N338</f>
        <v>0</v>
      </c>
      <c r="N338" s="247">
        <f>Debug1!O348-W_Loss_67.5y!O338</f>
        <v>0</v>
      </c>
      <c r="O338" s="247">
        <f>Debug1!P348-W_Loss_67.5y!P338</f>
        <v>0</v>
      </c>
      <c r="P338" s="247">
        <f>Debug1!Q348-W_Loss_67.5y!Q338</f>
        <v>0</v>
      </c>
      <c r="Q338" s="247">
        <f>Debug1!R348-W_Loss_67.5y!R338</f>
        <v>0</v>
      </c>
      <c r="R338" s="247">
        <f>Debug1!S348-W_Loss_67.5y!S338</f>
        <v>0</v>
      </c>
      <c r="S338" s="247">
        <f>Debug1!T348-W_Loss_67.5y!T338</f>
        <v>0</v>
      </c>
      <c r="T338" s="247">
        <f>Debug1!U348-W_Loss_67.5y!U338</f>
        <v>0</v>
      </c>
      <c r="U338" s="247">
        <f>Debug1!V348-W_Loss_67.5y!V338</f>
        <v>0</v>
      </c>
      <c r="V338" s="247">
        <f>Debug1!W348-W_Loss_67.5y!W338</f>
        <v>0</v>
      </c>
      <c r="W338" s="247">
        <f>Debug1!X348-W_Loss_67.5y!X338</f>
        <v>0</v>
      </c>
      <c r="X338" s="247">
        <f>Debug1!Y348-W_Loss_67.5y!Y338</f>
        <v>0</v>
      </c>
      <c r="Y338" s="247">
        <f>Debug1!Z348-W_Loss_67.5y!Z338</f>
        <v>0</v>
      </c>
      <c r="Z338" s="247">
        <f>Debug1!AA348-W_Loss_67.5y!AA338</f>
        <v>0</v>
      </c>
      <c r="AA338" s="247">
        <f>Debug1!AB348-W_Loss_67.5y!AB338</f>
        <v>0</v>
      </c>
      <c r="AB338" s="247">
        <f>Debug1!AC348-W_Loss_67.5y!AC338</f>
        <v>0</v>
      </c>
      <c r="AC338" s="247">
        <f>Debug1!AD348-W_Loss_67.5y!AD338</f>
        <v>0</v>
      </c>
      <c r="AD338" s="247">
        <f>Debug1!AE348-W_Loss_67.5y!AE338</f>
        <v>0</v>
      </c>
      <c r="AE338" s="247">
        <f>Debug1!AF348-W_Loss_67.5y!AF338</f>
        <v>0</v>
      </c>
      <c r="AF338" s="247">
        <f>Debug1!AG348-W_Loss_32.5y!AG338</f>
        <v>0</v>
      </c>
      <c r="AG338" s="247">
        <f>Debug1!AH348-W_Loss_32.5y!AH338</f>
        <v>0</v>
      </c>
      <c r="AH338" s="247">
        <f>Debug1!AI348-W_Loss_32.5y!AI338</f>
        <v>0</v>
      </c>
    </row>
    <row r="339" spans="1:34" x14ac:dyDescent="0.15">
      <c r="A339" s="247">
        <f>Debug1!B349-W_Loss_67.5y!B339</f>
        <v>0</v>
      </c>
      <c r="B339" s="247">
        <f>Debug1!C349-W_Loss_67.5y!C339</f>
        <v>0</v>
      </c>
      <c r="C339" s="247">
        <f>Debug1!D349-W_Loss_67.5y!D339</f>
        <v>0</v>
      </c>
      <c r="D339" s="247">
        <f>Debug1!E349-W_Loss_67.5y!E339</f>
        <v>0</v>
      </c>
      <c r="E339" s="247">
        <f>Debug1!F349-W_Loss_67.5y!F339</f>
        <v>0</v>
      </c>
      <c r="F339" s="247">
        <f>Debug1!G349-W_Loss_67.5y!G339</f>
        <v>0</v>
      </c>
      <c r="G339" s="247">
        <f>Debug1!H349-W_Loss_67.5y!H339</f>
        <v>0</v>
      </c>
      <c r="H339" s="247">
        <f>Debug1!I349-W_Loss_67.5y!I339</f>
        <v>0</v>
      </c>
      <c r="I339" s="247">
        <f>Debug1!J349-W_Loss_67.5y!J339</f>
        <v>0</v>
      </c>
      <c r="J339" s="247">
        <f>Debug1!K349-W_Loss_67.5y!K339</f>
        <v>0</v>
      </c>
      <c r="K339" s="247">
        <f>Debug1!L349-W_Loss_67.5y!L339</f>
        <v>0</v>
      </c>
      <c r="L339" s="247">
        <f>Debug1!M349-W_Loss_67.5y!M339</f>
        <v>0</v>
      </c>
      <c r="M339" s="247">
        <f>Debug1!N349-W_Loss_67.5y!N339</f>
        <v>0</v>
      </c>
      <c r="N339" s="247">
        <f>Debug1!O349-W_Loss_67.5y!O339</f>
        <v>0</v>
      </c>
      <c r="O339" s="247">
        <f>Debug1!P349-W_Loss_67.5y!P339</f>
        <v>0</v>
      </c>
      <c r="P339" s="247">
        <f>Debug1!Q349-W_Loss_67.5y!Q339</f>
        <v>0</v>
      </c>
      <c r="Q339" s="247">
        <f>Debug1!R349-W_Loss_67.5y!R339</f>
        <v>0</v>
      </c>
      <c r="R339" s="247">
        <f>Debug1!S349-W_Loss_67.5y!S339</f>
        <v>0</v>
      </c>
      <c r="S339" s="247">
        <f>Debug1!T349-W_Loss_67.5y!T339</f>
        <v>0</v>
      </c>
      <c r="T339" s="247">
        <f>Debug1!U349-W_Loss_67.5y!U339</f>
        <v>0</v>
      </c>
      <c r="U339" s="247">
        <f>Debug1!V349-W_Loss_67.5y!V339</f>
        <v>0</v>
      </c>
      <c r="V339" s="247">
        <f>Debug1!W349-W_Loss_67.5y!W339</f>
        <v>0</v>
      </c>
      <c r="W339" s="247">
        <f>Debug1!X349-W_Loss_67.5y!X339</f>
        <v>0</v>
      </c>
      <c r="X339" s="247">
        <f>Debug1!Y349-W_Loss_67.5y!Y339</f>
        <v>0</v>
      </c>
      <c r="Y339" s="247">
        <f>Debug1!Z349-W_Loss_67.5y!Z339</f>
        <v>0</v>
      </c>
      <c r="Z339" s="247">
        <f>Debug1!AA349-W_Loss_67.5y!AA339</f>
        <v>0</v>
      </c>
      <c r="AA339" s="247">
        <f>Debug1!AB349-W_Loss_67.5y!AB339</f>
        <v>0</v>
      </c>
      <c r="AB339" s="247">
        <f>Debug1!AC349-W_Loss_67.5y!AC339</f>
        <v>0</v>
      </c>
      <c r="AC339" s="247">
        <f>Debug1!AD349-W_Loss_67.5y!AD339</f>
        <v>0</v>
      </c>
      <c r="AD339" s="247">
        <f>Debug1!AE349-W_Loss_67.5y!AE339</f>
        <v>0</v>
      </c>
      <c r="AE339" s="247">
        <f>Debug1!AF349-W_Loss_67.5y!AF339</f>
        <v>0</v>
      </c>
      <c r="AF339" s="247">
        <f>Debug1!AG349-W_Loss_32.5y!AG339</f>
        <v>0</v>
      </c>
      <c r="AG339" s="247">
        <f>Debug1!AH349-W_Loss_32.5y!AH339</f>
        <v>0</v>
      </c>
      <c r="AH339" s="247">
        <f>Debug1!AI349-W_Loss_32.5y!AI339</f>
        <v>0</v>
      </c>
    </row>
    <row r="340" spans="1:34" x14ac:dyDescent="0.15">
      <c r="A340" s="247">
        <f>Debug1!B350-W_Loss_67.5y!B340</f>
        <v>0</v>
      </c>
      <c r="B340" s="247">
        <f>Debug1!C350-W_Loss_67.5y!C340</f>
        <v>0</v>
      </c>
      <c r="C340" s="247">
        <f>Debug1!D350-W_Loss_67.5y!D340</f>
        <v>0</v>
      </c>
      <c r="D340" s="247">
        <f>Debug1!E350-W_Loss_67.5y!E340</f>
        <v>0</v>
      </c>
      <c r="E340" s="247">
        <f>Debug1!F350-W_Loss_67.5y!F340</f>
        <v>0</v>
      </c>
      <c r="F340" s="247">
        <f>Debug1!G350-W_Loss_67.5y!G340</f>
        <v>0</v>
      </c>
      <c r="G340" s="247">
        <f>Debug1!H350-W_Loss_67.5y!H340</f>
        <v>0</v>
      </c>
      <c r="H340" s="247">
        <f>Debug1!I350-W_Loss_67.5y!I340</f>
        <v>0</v>
      </c>
      <c r="I340" s="247">
        <f>Debug1!J350-W_Loss_67.5y!J340</f>
        <v>0</v>
      </c>
      <c r="J340" s="247">
        <f>Debug1!K350-W_Loss_67.5y!K340</f>
        <v>0</v>
      </c>
      <c r="K340" s="247">
        <f>Debug1!L350-W_Loss_67.5y!L340</f>
        <v>0</v>
      </c>
      <c r="L340" s="247">
        <f>Debug1!M350-W_Loss_67.5y!M340</f>
        <v>0</v>
      </c>
      <c r="M340" s="247">
        <f>Debug1!N350-W_Loss_67.5y!N340</f>
        <v>0</v>
      </c>
      <c r="N340" s="247">
        <f>Debug1!O350-W_Loss_67.5y!O340</f>
        <v>0</v>
      </c>
      <c r="O340" s="247">
        <f>Debug1!P350-W_Loss_67.5y!P340</f>
        <v>0</v>
      </c>
      <c r="P340" s="247">
        <f>Debug1!Q350-W_Loss_67.5y!Q340</f>
        <v>0</v>
      </c>
      <c r="Q340" s="247">
        <f>Debug1!R350-W_Loss_67.5y!R340</f>
        <v>0</v>
      </c>
      <c r="R340" s="247">
        <f>Debug1!S350-W_Loss_67.5y!S340</f>
        <v>0</v>
      </c>
      <c r="S340" s="247">
        <f>Debug1!T350-W_Loss_67.5y!T340</f>
        <v>0</v>
      </c>
      <c r="T340" s="247">
        <f>Debug1!U350-W_Loss_67.5y!U340</f>
        <v>0</v>
      </c>
      <c r="U340" s="247">
        <f>Debug1!V350-W_Loss_67.5y!V340</f>
        <v>0</v>
      </c>
      <c r="V340" s="247">
        <f>Debug1!W350-W_Loss_67.5y!W340</f>
        <v>0</v>
      </c>
      <c r="W340" s="247">
        <f>Debug1!X350-W_Loss_67.5y!X340</f>
        <v>0</v>
      </c>
      <c r="X340" s="247">
        <f>Debug1!Y350-W_Loss_67.5y!Y340</f>
        <v>0</v>
      </c>
      <c r="Y340" s="247">
        <f>Debug1!Z350-W_Loss_67.5y!Z340</f>
        <v>0</v>
      </c>
      <c r="Z340" s="247">
        <f>Debug1!AA350-W_Loss_67.5y!AA340</f>
        <v>0</v>
      </c>
      <c r="AA340" s="247">
        <f>Debug1!AB350-W_Loss_67.5y!AB340</f>
        <v>0</v>
      </c>
      <c r="AB340" s="247">
        <f>Debug1!AC350-W_Loss_67.5y!AC340</f>
        <v>0</v>
      </c>
      <c r="AC340" s="247">
        <f>Debug1!AD350-W_Loss_67.5y!AD340</f>
        <v>0</v>
      </c>
      <c r="AD340" s="247">
        <f>Debug1!AE350-W_Loss_67.5y!AE340</f>
        <v>0</v>
      </c>
      <c r="AE340" s="247">
        <f>Debug1!AF350-W_Loss_67.5y!AF340</f>
        <v>0</v>
      </c>
      <c r="AF340" s="247">
        <f>Debug1!AG350-W_Loss_32.5y!AG340</f>
        <v>0</v>
      </c>
      <c r="AG340" s="247">
        <f>Debug1!AH350-W_Loss_32.5y!AH340</f>
        <v>0</v>
      </c>
      <c r="AH340" s="247">
        <f>Debug1!AI350-W_Loss_32.5y!AI340</f>
        <v>0</v>
      </c>
    </row>
    <row r="341" spans="1:34" x14ac:dyDescent="0.15">
      <c r="A341" s="247">
        <f>Debug1!B351-W_Loss_67.5y!B341</f>
        <v>0</v>
      </c>
      <c r="B341" s="247">
        <f>Debug1!C351-W_Loss_67.5y!C341</f>
        <v>0</v>
      </c>
      <c r="C341" s="247">
        <f>Debug1!D351-W_Loss_67.5y!D341</f>
        <v>0</v>
      </c>
      <c r="D341" s="247">
        <f>Debug1!E351-W_Loss_67.5y!E341</f>
        <v>0</v>
      </c>
      <c r="E341" s="247">
        <f>Debug1!F351-W_Loss_67.5y!F341</f>
        <v>0</v>
      </c>
      <c r="F341" s="247">
        <f>Debug1!G351-W_Loss_67.5y!G341</f>
        <v>0</v>
      </c>
      <c r="G341" s="247">
        <f>Debug1!H351-W_Loss_67.5y!H341</f>
        <v>0</v>
      </c>
      <c r="H341" s="247">
        <f>Debug1!I351-W_Loss_67.5y!I341</f>
        <v>0</v>
      </c>
      <c r="I341" s="247">
        <f>Debug1!J351-W_Loss_67.5y!J341</f>
        <v>0</v>
      </c>
      <c r="J341" s="247">
        <f>Debug1!K351-W_Loss_67.5y!K341</f>
        <v>0</v>
      </c>
      <c r="K341" s="247">
        <f>Debug1!L351-W_Loss_67.5y!L341</f>
        <v>0</v>
      </c>
      <c r="L341" s="247">
        <f>Debug1!M351-W_Loss_67.5y!M341</f>
        <v>0</v>
      </c>
      <c r="M341" s="247">
        <f>Debug1!N351-W_Loss_67.5y!N341</f>
        <v>0</v>
      </c>
      <c r="N341" s="247">
        <f>Debug1!O351-W_Loss_67.5y!O341</f>
        <v>0</v>
      </c>
      <c r="O341" s="247">
        <f>Debug1!P351-W_Loss_67.5y!P341</f>
        <v>0</v>
      </c>
      <c r="P341" s="247">
        <f>Debug1!Q351-W_Loss_67.5y!Q341</f>
        <v>0</v>
      </c>
      <c r="Q341" s="247">
        <f>Debug1!R351-W_Loss_67.5y!R341</f>
        <v>0</v>
      </c>
      <c r="R341" s="247">
        <f>Debug1!S351-W_Loss_67.5y!S341</f>
        <v>0</v>
      </c>
      <c r="S341" s="247">
        <f>Debug1!T351-W_Loss_67.5y!T341</f>
        <v>0</v>
      </c>
      <c r="T341" s="247">
        <f>Debug1!U351-W_Loss_67.5y!U341</f>
        <v>0</v>
      </c>
      <c r="U341" s="247">
        <f>Debug1!V351-W_Loss_67.5y!V341</f>
        <v>0</v>
      </c>
      <c r="V341" s="247">
        <f>Debug1!W351-W_Loss_67.5y!W341</f>
        <v>0</v>
      </c>
      <c r="W341" s="247">
        <f>Debug1!X351-W_Loss_67.5y!X341</f>
        <v>0</v>
      </c>
      <c r="X341" s="247">
        <f>Debug1!Y351-W_Loss_67.5y!Y341</f>
        <v>0</v>
      </c>
      <c r="Y341" s="247">
        <f>Debug1!Z351-W_Loss_67.5y!Z341</f>
        <v>0</v>
      </c>
      <c r="Z341" s="247">
        <f>Debug1!AA351-W_Loss_67.5y!AA341</f>
        <v>0</v>
      </c>
      <c r="AA341" s="247">
        <f>Debug1!AB351-W_Loss_67.5y!AB341</f>
        <v>0</v>
      </c>
      <c r="AB341" s="247">
        <f>Debug1!AC351-W_Loss_67.5y!AC341</f>
        <v>0</v>
      </c>
      <c r="AC341" s="247">
        <f>Debug1!AD351-W_Loss_67.5y!AD341</f>
        <v>0</v>
      </c>
      <c r="AD341" s="247">
        <f>Debug1!AE351-W_Loss_67.5y!AE341</f>
        <v>0</v>
      </c>
      <c r="AE341" s="247">
        <f>Debug1!AF351-W_Loss_67.5y!AF341</f>
        <v>0</v>
      </c>
      <c r="AF341" s="247">
        <f>Debug1!AG351-W_Loss_32.5y!AG341</f>
        <v>0</v>
      </c>
      <c r="AG341" s="247">
        <f>Debug1!AH351-W_Loss_32.5y!AH341</f>
        <v>0</v>
      </c>
      <c r="AH341" s="247">
        <f>Debug1!AI351-W_Loss_32.5y!AI341</f>
        <v>0</v>
      </c>
    </row>
    <row r="342" spans="1:34" x14ac:dyDescent="0.15">
      <c r="A342" s="247">
        <f>Debug1!B352-W_Loss_67.5y!B342</f>
        <v>0</v>
      </c>
      <c r="B342" s="247">
        <f>Debug1!C352-W_Loss_67.5y!C342</f>
        <v>0</v>
      </c>
      <c r="C342" s="247">
        <f>Debug1!D352-W_Loss_67.5y!D342</f>
        <v>0</v>
      </c>
      <c r="D342" s="247">
        <f>Debug1!E352-W_Loss_67.5y!E342</f>
        <v>0</v>
      </c>
      <c r="E342" s="247">
        <f>Debug1!F352-W_Loss_67.5y!F342</f>
        <v>0</v>
      </c>
      <c r="F342" s="247">
        <f>Debug1!G352-W_Loss_67.5y!G342</f>
        <v>0</v>
      </c>
      <c r="G342" s="247">
        <f>Debug1!H352-W_Loss_67.5y!H342</f>
        <v>0</v>
      </c>
      <c r="H342" s="247">
        <f>Debug1!I352-W_Loss_67.5y!I342</f>
        <v>0</v>
      </c>
      <c r="I342" s="247">
        <f>Debug1!J352-W_Loss_67.5y!J342</f>
        <v>0</v>
      </c>
      <c r="J342" s="247">
        <f>Debug1!K352-W_Loss_67.5y!K342</f>
        <v>0</v>
      </c>
      <c r="K342" s="247">
        <f>Debug1!L352-W_Loss_67.5y!L342</f>
        <v>0</v>
      </c>
      <c r="L342" s="247">
        <f>Debug1!M352-W_Loss_67.5y!M342</f>
        <v>0</v>
      </c>
      <c r="M342" s="247">
        <f>Debug1!N352-W_Loss_67.5y!N342</f>
        <v>0</v>
      </c>
      <c r="N342" s="247">
        <f>Debug1!O352-W_Loss_67.5y!O342</f>
        <v>0</v>
      </c>
      <c r="O342" s="247">
        <f>Debug1!P352-W_Loss_67.5y!P342</f>
        <v>0</v>
      </c>
      <c r="P342" s="247">
        <f>Debug1!Q352-W_Loss_67.5y!Q342</f>
        <v>0</v>
      </c>
      <c r="Q342" s="247">
        <f>Debug1!R352-W_Loss_67.5y!R342</f>
        <v>0</v>
      </c>
      <c r="R342" s="247">
        <f>Debug1!S352-W_Loss_67.5y!S342</f>
        <v>0</v>
      </c>
      <c r="S342" s="247">
        <f>Debug1!T352-W_Loss_67.5y!T342</f>
        <v>0</v>
      </c>
      <c r="T342" s="247">
        <f>Debug1!U352-W_Loss_67.5y!U342</f>
        <v>0</v>
      </c>
      <c r="U342" s="247">
        <f>Debug1!V352-W_Loss_67.5y!V342</f>
        <v>0</v>
      </c>
      <c r="V342" s="247">
        <f>Debug1!W352-W_Loss_67.5y!W342</f>
        <v>0</v>
      </c>
      <c r="W342" s="247">
        <f>Debug1!X352-W_Loss_67.5y!X342</f>
        <v>0</v>
      </c>
      <c r="X342" s="247">
        <f>Debug1!Y352-W_Loss_67.5y!Y342</f>
        <v>0</v>
      </c>
      <c r="Y342" s="247">
        <f>Debug1!Z352-W_Loss_67.5y!Z342</f>
        <v>0</v>
      </c>
      <c r="Z342" s="247">
        <f>Debug1!AA352-W_Loss_67.5y!AA342</f>
        <v>0</v>
      </c>
      <c r="AA342" s="247">
        <f>Debug1!AB352-W_Loss_67.5y!AB342</f>
        <v>0</v>
      </c>
      <c r="AB342" s="247">
        <f>Debug1!AC352-W_Loss_67.5y!AC342</f>
        <v>0</v>
      </c>
      <c r="AC342" s="247">
        <f>Debug1!AD352-W_Loss_67.5y!AD342</f>
        <v>0</v>
      </c>
      <c r="AD342" s="247">
        <f>Debug1!AE352-W_Loss_67.5y!AE342</f>
        <v>0</v>
      </c>
      <c r="AE342" s="247">
        <f>Debug1!AF352-W_Loss_67.5y!AF342</f>
        <v>0</v>
      </c>
      <c r="AF342" s="247">
        <f>Debug1!AG352-W_Loss_32.5y!AG342</f>
        <v>0</v>
      </c>
      <c r="AG342" s="247">
        <f>Debug1!AH352-W_Loss_32.5y!AH342</f>
        <v>0</v>
      </c>
      <c r="AH342" s="247">
        <f>Debug1!AI352-W_Loss_32.5y!AI342</f>
        <v>0</v>
      </c>
    </row>
    <row r="343" spans="1:34" x14ac:dyDescent="0.15">
      <c r="A343" s="247">
        <f>Debug1!B353-W_Loss_67.5y!B343</f>
        <v>0</v>
      </c>
      <c r="B343" s="247">
        <f>Debug1!C353-W_Loss_67.5y!C343</f>
        <v>0</v>
      </c>
      <c r="C343" s="247">
        <f>Debug1!D353-W_Loss_67.5y!D343</f>
        <v>0</v>
      </c>
      <c r="D343" s="247">
        <f>Debug1!E353-W_Loss_67.5y!E343</f>
        <v>0</v>
      </c>
      <c r="E343" s="247">
        <f>Debug1!F353-W_Loss_67.5y!F343</f>
        <v>0</v>
      </c>
      <c r="F343" s="247">
        <f>Debug1!G353-W_Loss_67.5y!G343</f>
        <v>0</v>
      </c>
      <c r="G343" s="247">
        <f>Debug1!H353-W_Loss_67.5y!H343</f>
        <v>0</v>
      </c>
      <c r="H343" s="247">
        <f>Debug1!I353-W_Loss_67.5y!I343</f>
        <v>0</v>
      </c>
      <c r="I343" s="247">
        <f>Debug1!J353-W_Loss_67.5y!J343</f>
        <v>0</v>
      </c>
      <c r="J343" s="247">
        <f>Debug1!K353-W_Loss_67.5y!K343</f>
        <v>0</v>
      </c>
      <c r="K343" s="247">
        <f>Debug1!L353-W_Loss_67.5y!L343</f>
        <v>0</v>
      </c>
      <c r="L343" s="247">
        <f>Debug1!M353-W_Loss_67.5y!M343</f>
        <v>0</v>
      </c>
      <c r="M343" s="247">
        <f>Debug1!N353-W_Loss_67.5y!N343</f>
        <v>0</v>
      </c>
      <c r="N343" s="247">
        <f>Debug1!O353-W_Loss_67.5y!O343</f>
        <v>0</v>
      </c>
      <c r="O343" s="247">
        <f>Debug1!P353-W_Loss_67.5y!P343</f>
        <v>0</v>
      </c>
      <c r="P343" s="247">
        <f>Debug1!Q353-W_Loss_67.5y!Q343</f>
        <v>0</v>
      </c>
      <c r="Q343" s="247">
        <f>Debug1!R353-W_Loss_67.5y!R343</f>
        <v>0</v>
      </c>
      <c r="R343" s="247">
        <f>Debug1!S353-W_Loss_67.5y!S343</f>
        <v>0</v>
      </c>
      <c r="S343" s="247">
        <f>Debug1!T353-W_Loss_67.5y!T343</f>
        <v>0</v>
      </c>
      <c r="T343" s="247">
        <f>Debug1!U353-W_Loss_67.5y!U343</f>
        <v>0</v>
      </c>
      <c r="U343" s="247">
        <f>Debug1!V353-W_Loss_67.5y!V343</f>
        <v>0</v>
      </c>
      <c r="V343" s="247">
        <f>Debug1!W353-W_Loss_67.5y!W343</f>
        <v>0</v>
      </c>
      <c r="W343" s="247">
        <f>Debug1!X353-W_Loss_67.5y!X343</f>
        <v>0</v>
      </c>
      <c r="X343" s="247">
        <f>Debug1!Y353-W_Loss_67.5y!Y343</f>
        <v>0</v>
      </c>
      <c r="Y343" s="247">
        <f>Debug1!Z353-W_Loss_67.5y!Z343</f>
        <v>0</v>
      </c>
      <c r="Z343" s="247">
        <f>Debug1!AA353-W_Loss_67.5y!AA343</f>
        <v>0</v>
      </c>
      <c r="AA343" s="247">
        <f>Debug1!AB353-W_Loss_67.5y!AB343</f>
        <v>0</v>
      </c>
      <c r="AB343" s="247">
        <f>Debug1!AC353-W_Loss_67.5y!AC343</f>
        <v>0</v>
      </c>
      <c r="AC343" s="247">
        <f>Debug1!AD353-W_Loss_67.5y!AD343</f>
        <v>0</v>
      </c>
      <c r="AD343" s="247">
        <f>Debug1!AE353-W_Loss_67.5y!AE343</f>
        <v>0</v>
      </c>
      <c r="AE343" s="247">
        <f>Debug1!AF353-W_Loss_67.5y!AF343</f>
        <v>0</v>
      </c>
      <c r="AF343" s="247">
        <f>Debug1!AG353-W_Loss_32.5y!AG343</f>
        <v>0</v>
      </c>
      <c r="AG343" s="247">
        <f>Debug1!AH353-W_Loss_32.5y!AH343</f>
        <v>0</v>
      </c>
      <c r="AH343" s="247">
        <f>Debug1!AI353-W_Loss_32.5y!AI343</f>
        <v>0</v>
      </c>
    </row>
    <row r="344" spans="1:34" x14ac:dyDescent="0.15">
      <c r="A344" s="247">
        <f>Debug1!B354-W_Loss_67.5y!B344</f>
        <v>0</v>
      </c>
      <c r="B344" s="247">
        <f>Debug1!C354-W_Loss_67.5y!C344</f>
        <v>0</v>
      </c>
      <c r="C344" s="247">
        <f>Debug1!D354-W_Loss_67.5y!D344</f>
        <v>0</v>
      </c>
      <c r="D344" s="247">
        <f>Debug1!E354-W_Loss_67.5y!E344</f>
        <v>0</v>
      </c>
      <c r="E344" s="247">
        <f>Debug1!F354-W_Loss_67.5y!F344</f>
        <v>0</v>
      </c>
      <c r="F344" s="247">
        <f>Debug1!G354-W_Loss_67.5y!G344</f>
        <v>0</v>
      </c>
      <c r="G344" s="247">
        <f>Debug1!H354-W_Loss_67.5y!H344</f>
        <v>0</v>
      </c>
      <c r="H344" s="247">
        <f>Debug1!I354-W_Loss_67.5y!I344</f>
        <v>0</v>
      </c>
      <c r="I344" s="247">
        <f>Debug1!J354-W_Loss_67.5y!J344</f>
        <v>0</v>
      </c>
      <c r="J344" s="247">
        <f>Debug1!K354-W_Loss_67.5y!K344</f>
        <v>0</v>
      </c>
      <c r="K344" s="247">
        <f>Debug1!L354-W_Loss_67.5y!L344</f>
        <v>0</v>
      </c>
      <c r="L344" s="247">
        <f>Debug1!M354-W_Loss_67.5y!M344</f>
        <v>0</v>
      </c>
      <c r="M344" s="247">
        <f>Debug1!N354-W_Loss_67.5y!N344</f>
        <v>0</v>
      </c>
      <c r="N344" s="247">
        <f>Debug1!O354-W_Loss_67.5y!O344</f>
        <v>0</v>
      </c>
      <c r="O344" s="247">
        <f>Debug1!P354-W_Loss_67.5y!P344</f>
        <v>0</v>
      </c>
      <c r="P344" s="247">
        <f>Debug1!Q354-W_Loss_67.5y!Q344</f>
        <v>0</v>
      </c>
      <c r="Q344" s="247">
        <f>Debug1!R354-W_Loss_67.5y!R344</f>
        <v>0</v>
      </c>
      <c r="R344" s="247">
        <f>Debug1!S354-W_Loss_67.5y!S344</f>
        <v>0</v>
      </c>
      <c r="S344" s="247">
        <f>Debug1!T354-W_Loss_67.5y!T344</f>
        <v>0</v>
      </c>
      <c r="T344" s="247">
        <f>Debug1!U354-W_Loss_67.5y!U344</f>
        <v>0</v>
      </c>
      <c r="U344" s="247">
        <f>Debug1!V354-W_Loss_67.5y!V344</f>
        <v>0</v>
      </c>
      <c r="V344" s="247">
        <f>Debug1!W354-W_Loss_67.5y!W344</f>
        <v>0</v>
      </c>
      <c r="W344" s="247">
        <f>Debug1!X354-W_Loss_67.5y!X344</f>
        <v>0</v>
      </c>
      <c r="X344" s="247">
        <f>Debug1!Y354-W_Loss_67.5y!Y344</f>
        <v>0</v>
      </c>
      <c r="Y344" s="247">
        <f>Debug1!Z354-W_Loss_67.5y!Z344</f>
        <v>0</v>
      </c>
      <c r="Z344" s="247">
        <f>Debug1!AA354-W_Loss_67.5y!AA344</f>
        <v>0</v>
      </c>
      <c r="AA344" s="247">
        <f>Debug1!AB354-W_Loss_67.5y!AB344</f>
        <v>0</v>
      </c>
      <c r="AB344" s="247">
        <f>Debug1!AC354-W_Loss_67.5y!AC344</f>
        <v>0</v>
      </c>
      <c r="AC344" s="247">
        <f>Debug1!AD354-W_Loss_67.5y!AD344</f>
        <v>0</v>
      </c>
      <c r="AD344" s="247">
        <f>Debug1!AE354-W_Loss_67.5y!AE344</f>
        <v>0</v>
      </c>
      <c r="AE344" s="247">
        <f>Debug1!AF354-W_Loss_67.5y!AF344</f>
        <v>0</v>
      </c>
      <c r="AF344" s="247">
        <f>Debug1!AG354-W_Loss_32.5y!AG344</f>
        <v>0</v>
      </c>
      <c r="AG344" s="247">
        <f>Debug1!AH354-W_Loss_32.5y!AH344</f>
        <v>0</v>
      </c>
      <c r="AH344" s="247">
        <f>Debug1!AI354-W_Loss_32.5y!AI344</f>
        <v>0</v>
      </c>
    </row>
    <row r="345" spans="1:34" x14ac:dyDescent="0.15">
      <c r="A345" s="247">
        <f>Debug1!B355-W_Loss_67.5y!B345</f>
        <v>0</v>
      </c>
      <c r="B345" s="247">
        <f>Debug1!C355-W_Loss_67.5y!C345</f>
        <v>0</v>
      </c>
      <c r="C345" s="247">
        <f>Debug1!D355-W_Loss_67.5y!D345</f>
        <v>0</v>
      </c>
      <c r="D345" s="247">
        <f>Debug1!E355-W_Loss_67.5y!E345</f>
        <v>0</v>
      </c>
      <c r="E345" s="247">
        <f>Debug1!F355-W_Loss_67.5y!F345</f>
        <v>0</v>
      </c>
      <c r="F345" s="247">
        <f>Debug1!G355-W_Loss_67.5y!G345</f>
        <v>0</v>
      </c>
      <c r="G345" s="247">
        <f>Debug1!H355-W_Loss_67.5y!H345</f>
        <v>0</v>
      </c>
      <c r="H345" s="247">
        <f>Debug1!I355-W_Loss_67.5y!I345</f>
        <v>0</v>
      </c>
      <c r="I345" s="247">
        <f>Debug1!J355-W_Loss_67.5y!J345</f>
        <v>0</v>
      </c>
      <c r="J345" s="247">
        <f>Debug1!K355-W_Loss_67.5y!K345</f>
        <v>0</v>
      </c>
      <c r="K345" s="247">
        <f>Debug1!L355-W_Loss_67.5y!L345</f>
        <v>0</v>
      </c>
      <c r="L345" s="247">
        <f>Debug1!M355-W_Loss_67.5y!M345</f>
        <v>0</v>
      </c>
      <c r="M345" s="247">
        <f>Debug1!N355-W_Loss_67.5y!N345</f>
        <v>0</v>
      </c>
      <c r="N345" s="247">
        <f>Debug1!O355-W_Loss_67.5y!O345</f>
        <v>0</v>
      </c>
      <c r="O345" s="247">
        <f>Debug1!P355-W_Loss_67.5y!P345</f>
        <v>0</v>
      </c>
      <c r="P345" s="247">
        <f>Debug1!Q355-W_Loss_67.5y!Q345</f>
        <v>0</v>
      </c>
      <c r="Q345" s="247">
        <f>Debug1!R355-W_Loss_67.5y!R345</f>
        <v>0</v>
      </c>
      <c r="R345" s="247">
        <f>Debug1!S355-W_Loss_67.5y!S345</f>
        <v>0</v>
      </c>
      <c r="S345" s="247">
        <f>Debug1!T355-W_Loss_67.5y!T345</f>
        <v>0</v>
      </c>
      <c r="T345" s="247">
        <f>Debug1!U355-W_Loss_67.5y!U345</f>
        <v>0</v>
      </c>
      <c r="U345" s="247">
        <f>Debug1!V355-W_Loss_67.5y!V345</f>
        <v>0</v>
      </c>
      <c r="V345" s="247">
        <f>Debug1!W355-W_Loss_67.5y!W345</f>
        <v>0</v>
      </c>
      <c r="W345" s="247">
        <f>Debug1!X355-W_Loss_67.5y!X345</f>
        <v>0</v>
      </c>
      <c r="X345" s="247">
        <f>Debug1!Y355-W_Loss_67.5y!Y345</f>
        <v>0</v>
      </c>
      <c r="Y345" s="247">
        <f>Debug1!Z355-W_Loss_67.5y!Z345</f>
        <v>0</v>
      </c>
      <c r="Z345" s="247">
        <f>Debug1!AA355-W_Loss_67.5y!AA345</f>
        <v>0</v>
      </c>
      <c r="AA345" s="247">
        <f>Debug1!AB355-W_Loss_67.5y!AB345</f>
        <v>0</v>
      </c>
      <c r="AB345" s="247">
        <f>Debug1!AC355-W_Loss_67.5y!AC345</f>
        <v>0</v>
      </c>
      <c r="AC345" s="247">
        <f>Debug1!AD355-W_Loss_67.5y!AD345</f>
        <v>0</v>
      </c>
      <c r="AD345" s="247">
        <f>Debug1!AE355-W_Loss_67.5y!AE345</f>
        <v>0</v>
      </c>
      <c r="AE345" s="247">
        <f>Debug1!AF355-W_Loss_67.5y!AF345</f>
        <v>0</v>
      </c>
      <c r="AF345" s="247">
        <f>Debug1!AG355-W_Loss_32.5y!AG345</f>
        <v>0</v>
      </c>
      <c r="AG345" s="247">
        <f>Debug1!AH355-W_Loss_32.5y!AH345</f>
        <v>0</v>
      </c>
      <c r="AH345" s="247">
        <f>Debug1!AI355-W_Loss_32.5y!AI345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RESULTS</vt:lpstr>
      <vt:lpstr>MAIN</vt:lpstr>
      <vt:lpstr>Inputs</vt:lpstr>
      <vt:lpstr>Loss_22.5y</vt:lpstr>
      <vt:lpstr>Loss_27.5y</vt:lpstr>
      <vt:lpstr>Loss_32.5y</vt:lpstr>
      <vt:lpstr>Loss_37.5y</vt:lpstr>
      <vt:lpstr>Loss_42.5y</vt:lpstr>
      <vt:lpstr>Loss_47.5y</vt:lpstr>
      <vt:lpstr>Loss_52.5y</vt:lpstr>
      <vt:lpstr>Loss_57.5y</vt:lpstr>
      <vt:lpstr>Loss_62.5y</vt:lpstr>
      <vt:lpstr>Loss_67.5y</vt:lpstr>
      <vt:lpstr>W_Loss_22.5y</vt:lpstr>
      <vt:lpstr>W_Loss_27.5y</vt:lpstr>
      <vt:lpstr>W_Loss_32.5y</vt:lpstr>
      <vt:lpstr>W_Loss_37.5y</vt:lpstr>
      <vt:lpstr>W_Loss_42.5y</vt:lpstr>
      <vt:lpstr>W_Loss_47.5y</vt:lpstr>
      <vt:lpstr>W_Loss_52.5y</vt:lpstr>
      <vt:lpstr>W_Loss_57.5y</vt:lpstr>
      <vt:lpstr>W_Loss_62.5y</vt:lpstr>
      <vt:lpstr>W_Loss_67.5y</vt:lpstr>
      <vt:lpstr>contributions</vt:lpstr>
      <vt:lpstr>Heat_map_raw</vt:lpstr>
      <vt:lpstr>Annuity_table_raw</vt:lpstr>
      <vt:lpstr>DC_annuity_40k_60k_raw</vt:lpstr>
      <vt:lpstr>Debug1</vt:lpstr>
      <vt:lpstr>Debug2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2022-02-01T18:42:39Z</dcterms:created>
  <dcterms:modified xsi:type="dcterms:W3CDTF">2022-05-07T15:56:55Z</dcterms:modified>
</cp:coreProperties>
</file>