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5F52F264-61B6-724F-9F66-2C37A11AC205}" xr6:coauthVersionLast="47" xr6:coauthVersionMax="47" xr10:uidLastSave="{00000000-0000-0000-0000-000000000000}"/>
  <bookViews>
    <workbookView xWindow="380" yWindow="1060" windowWidth="27680" windowHeight="16940" xr2:uid="{A47B7F1D-EF27-BB45-BDE3-E59C4277F686}"/>
  </bookViews>
  <sheets>
    <sheet name="Chart1" sheetId="2" r:id="rId1"/>
    <sheet name="Cf_USS" sheetId="6" r:id="rId2"/>
    <sheet name="Refs" sheetId="3" r:id="rId3"/>
    <sheet name="Base_rate" sheetId="4" r:id="rId4"/>
    <sheet name="20yrNomBoE" sheetId="1" r:id="rId5"/>
    <sheet name="20yrNom_BoE_Base_R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H10" i="6"/>
  <c r="G3" i="6"/>
  <c r="G4" i="6"/>
  <c r="G5" i="6"/>
  <c r="G6" i="6"/>
  <c r="G7" i="6"/>
  <c r="G8" i="6"/>
  <c r="G9" i="6"/>
  <c r="G10" i="6"/>
  <c r="G11" i="6"/>
  <c r="G12" i="6"/>
  <c r="G13" i="6"/>
  <c r="G14" i="6"/>
  <c r="G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C14" i="6"/>
  <c r="H14" i="6" s="1"/>
  <c r="C13" i="6"/>
  <c r="H13" i="6" s="1"/>
  <c r="C12" i="6"/>
  <c r="H12" i="6" s="1"/>
  <c r="C11" i="6"/>
  <c r="H11" i="6" s="1"/>
  <c r="C10" i="6"/>
  <c r="C9" i="6"/>
  <c r="H9" i="6" s="1"/>
  <c r="C8" i="6"/>
  <c r="H8" i="6" s="1"/>
  <c r="C7" i="6"/>
  <c r="H7" i="6" s="1"/>
  <c r="C6" i="6"/>
  <c r="H6" i="6" s="1"/>
  <c r="C5" i="6"/>
  <c r="H5" i="6" s="1"/>
  <c r="C4" i="6"/>
  <c r="H4" i="6" s="1"/>
  <c r="C3" i="6"/>
  <c r="H3" i="6" s="1"/>
  <c r="C2" i="6"/>
  <c r="H2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E14" i="6"/>
  <c r="I14" i="6" s="1"/>
  <c r="E13" i="6"/>
  <c r="I13" i="6" s="1"/>
  <c r="E12" i="6"/>
  <c r="F12" i="6" s="1"/>
  <c r="K12" i="6" s="1"/>
  <c r="E11" i="6"/>
  <c r="I11" i="6" s="1"/>
  <c r="E10" i="6"/>
  <c r="F10" i="6" s="1"/>
  <c r="E9" i="6"/>
  <c r="F9" i="6" s="1"/>
  <c r="K9" i="6" s="1"/>
  <c r="E8" i="6"/>
  <c r="F8" i="6" s="1"/>
  <c r="K8" i="6" s="1"/>
  <c r="E7" i="6"/>
  <c r="F7" i="6" s="1"/>
  <c r="E6" i="6"/>
  <c r="I6" i="6" s="1"/>
  <c r="E5" i="6"/>
  <c r="I5" i="6" s="1"/>
  <c r="E4" i="6"/>
  <c r="F4" i="6" s="1"/>
  <c r="K4" i="6" s="1"/>
  <c r="E3" i="6"/>
  <c r="I3" i="6" s="1"/>
  <c r="E2" i="6"/>
  <c r="F2" i="6" s="1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B1" i="5"/>
  <c r="A1" i="5"/>
  <c r="C288" i="1"/>
  <c r="C289" i="1"/>
  <c r="C290" i="1"/>
  <c r="C5" i="1"/>
  <c r="C6" i="1"/>
  <c r="C7" i="1"/>
  <c r="C8" i="1"/>
  <c r="C9" i="1"/>
  <c r="C10" i="1"/>
  <c r="C11" i="1"/>
  <c r="C12" i="1"/>
  <c r="D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D4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D72" i="1" s="1"/>
  <c r="C73" i="1"/>
  <c r="C74" i="1"/>
  <c r="C75" i="1"/>
  <c r="C76" i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4" i="1"/>
  <c r="K7" i="6" l="1"/>
  <c r="I2" i="6"/>
  <c r="J2" i="6" s="1"/>
  <c r="F14" i="6"/>
  <c r="K14" i="6" s="1"/>
  <c r="J13" i="6"/>
  <c r="I12" i="6"/>
  <c r="F6" i="6"/>
  <c r="K6" i="6" s="1"/>
  <c r="K2" i="6"/>
  <c r="K10" i="6"/>
  <c r="I10" i="6"/>
  <c r="J10" i="6" s="1"/>
  <c r="J5" i="6"/>
  <c r="J3" i="6"/>
  <c r="J11" i="6"/>
  <c r="I9" i="6"/>
  <c r="J9" i="6" s="1"/>
  <c r="I7" i="6"/>
  <c r="J7" i="6" s="1"/>
  <c r="J4" i="6"/>
  <c r="J16" i="6" s="1"/>
  <c r="J12" i="6"/>
  <c r="J6" i="6"/>
  <c r="J14" i="6"/>
  <c r="F13" i="6"/>
  <c r="K13" i="6" s="1"/>
  <c r="F5" i="6"/>
  <c r="K5" i="6" s="1"/>
  <c r="I8" i="6"/>
  <c r="J8" i="6" s="1"/>
  <c r="F11" i="6"/>
  <c r="K11" i="6" s="1"/>
  <c r="F3" i="6"/>
  <c r="K3" i="6" s="1"/>
  <c r="K16" i="6" l="1"/>
  <c r="J15" i="6"/>
  <c r="K15" i="6"/>
</calcChain>
</file>

<file path=xl/sharedStrings.xml><?xml version="1.0" encoding="utf-8"?>
<sst xmlns="http://schemas.openxmlformats.org/spreadsheetml/2006/main" count="1007" uniqueCount="107">
  <si>
    <t>Date</t>
  </si>
  <si>
    <t>Valuation dates</t>
  </si>
  <si>
    <t>Monthly average yield from British Government Securities, 20 year Nominal Par Yield              [a] [b]             IUMALNPY</t>
  </si>
  <si>
    <t>20 year gilt yield</t>
  </si>
  <si>
    <t>https://www.bankofengland.co.uk/boeapps/database/fromshowcolumns.asp?Travel=NIxIRxSUx&amp;FromSeries=1&amp;ToSeries=50&amp;DAT=RNG&amp;FD=1&amp;FM=Jan&amp;FY=2012&amp;TD=31&amp;TM=Dec&amp;TY=2023&amp;FNY=&amp;CSVF=TT&amp;html.x=110&amp;html.y=41&amp;C=MW&amp;Filter=N</t>
  </si>
  <si>
    <t>BoE base rate</t>
  </si>
  <si>
    <t>https://www.bankofengland.co.uk/monetary-policy/the-interest-rate-bank-rate</t>
  </si>
  <si>
    <t>CHANGES IN BANK RATE, MINIMUM LENDING RATE, MINIMUM BAND 1</t>
  </si>
  <si>
    <t xml:space="preserve"> DEALING RATE, REPO RATE AND OFFICIAL BANK RATE</t>
  </si>
  <si>
    <t>New</t>
  </si>
  <si>
    <t>effective</t>
  </si>
  <si>
    <t>rate</t>
  </si>
  <si>
    <t>%</t>
  </si>
  <si>
    <t>Bank Rate</t>
  </si>
  <si>
    <t>1694</t>
  </si>
  <si>
    <t>Oct</t>
  </si>
  <si>
    <t>1695</t>
  </si>
  <si>
    <t>Jan</t>
  </si>
  <si>
    <t>May</t>
  </si>
  <si>
    <t>1699</t>
  </si>
  <si>
    <t>Jun</t>
  </si>
  <si>
    <t>1716</t>
  </si>
  <si>
    <t>Jul</t>
  </si>
  <si>
    <t>1719</t>
  </si>
  <si>
    <t>Apr</t>
  </si>
  <si>
    <t>1822</t>
  </si>
  <si>
    <t>1825</t>
  </si>
  <si>
    <t>Dec</t>
  </si>
  <si>
    <t>1827</t>
  </si>
  <si>
    <t>1836</t>
  </si>
  <si>
    <t>Sep</t>
  </si>
  <si>
    <t>1838</t>
  </si>
  <si>
    <t>Feb</t>
  </si>
  <si>
    <t>1839</t>
  </si>
  <si>
    <t>Aug</t>
  </si>
  <si>
    <t>1840</t>
  </si>
  <si>
    <t>1842</t>
  </si>
  <si>
    <t>1844</t>
  </si>
  <si>
    <t>7</t>
  </si>
  <si>
    <t>1845</t>
  </si>
  <si>
    <t>16</t>
  </si>
  <si>
    <t>6</t>
  </si>
  <si>
    <t>Nov</t>
  </si>
  <si>
    <t>1846</t>
  </si>
  <si>
    <t>27</t>
  </si>
  <si>
    <t>1847</t>
  </si>
  <si>
    <t>14</t>
  </si>
  <si>
    <t>21</t>
  </si>
  <si>
    <t>8</t>
  </si>
  <si>
    <t>5</t>
  </si>
  <si>
    <t>30</t>
  </si>
  <si>
    <t>25</t>
  </si>
  <si>
    <t>22</t>
  </si>
  <si>
    <t>2</t>
  </si>
  <si>
    <t>23</t>
  </si>
  <si>
    <t>1848</t>
  </si>
  <si>
    <t>15</t>
  </si>
  <si>
    <t>1849</t>
  </si>
  <si>
    <t>1850</t>
  </si>
  <si>
    <t>26</t>
  </si>
  <si>
    <t>1852</t>
  </si>
  <si>
    <t>1</t>
  </si>
  <si>
    <t>1853</t>
  </si>
  <si>
    <t>20</t>
  </si>
  <si>
    <t xml:space="preserve"> </t>
  </si>
  <si>
    <t>29</t>
  </si>
  <si>
    <t>1854</t>
  </si>
  <si>
    <t>11</t>
  </si>
  <si>
    <t>3</t>
  </si>
  <si>
    <t>1855</t>
  </si>
  <si>
    <t xml:space="preserve">14 </t>
  </si>
  <si>
    <t>13</t>
  </si>
  <si>
    <t>4</t>
  </si>
  <si>
    <t>18</t>
  </si>
  <si>
    <t>1856</t>
  </si>
  <si>
    <t>1857</t>
  </si>
  <si>
    <t>19</t>
  </si>
  <si>
    <t>12</t>
  </si>
  <si>
    <t>24</t>
  </si>
  <si>
    <t>1858</t>
  </si>
  <si>
    <t>28</t>
  </si>
  <si>
    <t>9</t>
  </si>
  <si>
    <t>1859</t>
  </si>
  <si>
    <t>1860</t>
  </si>
  <si>
    <t>31</t>
  </si>
  <si>
    <t>Mar</t>
  </si>
  <si>
    <t>10</t>
  </si>
  <si>
    <t>1861</t>
  </si>
  <si>
    <t>no</t>
  </si>
  <si>
    <t>changes</t>
  </si>
  <si>
    <t xml:space="preserve">Feb </t>
  </si>
  <si>
    <t>1933-1938</t>
  </si>
  <si>
    <t>1940-1950</t>
  </si>
  <si>
    <t>Min Lending Rate</t>
  </si>
  <si>
    <t>Min.Band 1 Dealing Rate</t>
  </si>
  <si>
    <t>may</t>
  </si>
  <si>
    <t>Repo Rate</t>
  </si>
  <si>
    <t>Official Bank Rate</t>
  </si>
  <si>
    <t xml:space="preserve">Aug </t>
  </si>
  <si>
    <t>USS</t>
  </si>
  <si>
    <t>BoE</t>
  </si>
  <si>
    <t>Date Check</t>
  </si>
  <si>
    <t>Nom Gilts (single equiv)</t>
  </si>
  <si>
    <t>Difference</t>
  </si>
  <si>
    <t>Difference when BoE rounded</t>
  </si>
  <si>
    <t>BoE rounded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</si>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</sst>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"/>
    <numFmt numFmtId="165" formatCode="General_)"/>
    <numFmt numFmtId="166" formatCode="0.0000"/>
    <numFmt numFmtId="167" formatCode="[$-809]dd\ mmmm\ yyyy;@"/>
    <numFmt numFmtId="168" formatCode="0.0"/>
    <numFmt numFmtId="169" formatCode="0.0%"/>
    <numFmt numFmtId="170" formatCode="0.000%"/>
    <numFmt numFmtId="171" formatCode="mmm\ yyyy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10"/>
      <name val="Helv"/>
    </font>
    <font>
      <u/>
      <sz val="7"/>
      <color indexed="12"/>
      <name val="Times New Roman"/>
      <family val="1"/>
    </font>
    <font>
      <sz val="10"/>
      <name val="Arial"/>
      <family val="2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/>
  </cellStyleXfs>
  <cellXfs count="65">
    <xf numFmtId="0" fontId="0" fillId="0" borderId="0" xfId="0"/>
    <xf numFmtId="10" fontId="0" fillId="0" borderId="0" xfId="0" applyNumberFormat="1"/>
    <xf numFmtId="10" fontId="2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3" fillId="0" borderId="0" xfId="2"/>
    <xf numFmtId="165" fontId="5" fillId="0" borderId="0" xfId="3" applyFont="1" applyAlignment="1">
      <alignment horizontal="center"/>
    </xf>
    <xf numFmtId="49" fontId="5" fillId="0" borderId="0" xfId="3" applyNumberFormat="1" applyFont="1" applyAlignment="1">
      <alignment horizontal="center" vertical="center"/>
    </xf>
    <xf numFmtId="49" fontId="5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horizontal="left" vertical="center"/>
    </xf>
    <xf numFmtId="166" fontId="5" fillId="0" borderId="0" xfId="3" applyNumberFormat="1" applyFont="1" applyAlignment="1">
      <alignment horizontal="left" vertical="center"/>
    </xf>
    <xf numFmtId="166" fontId="6" fillId="0" borderId="0" xfId="3" applyNumberFormat="1" applyFont="1" applyAlignment="1">
      <alignment horizontal="center"/>
    </xf>
    <xf numFmtId="165" fontId="4" fillId="0" borderId="0" xfId="3" applyAlignment="1">
      <alignment horizontal="center"/>
    </xf>
    <xf numFmtId="0" fontId="7" fillId="0" borderId="0" xfId="0" applyFont="1" applyAlignment="1">
      <alignment horizontal="center"/>
    </xf>
    <xf numFmtId="165" fontId="5" fillId="0" borderId="0" xfId="3" applyFont="1"/>
    <xf numFmtId="49" fontId="5" fillId="0" borderId="1" xfId="3" applyNumberFormat="1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right" vertical="center"/>
    </xf>
    <xf numFmtId="49" fontId="5" fillId="0" borderId="1" xfId="3" applyNumberFormat="1" applyFont="1" applyBorder="1" applyAlignment="1">
      <alignment horizontal="left" vertical="center"/>
    </xf>
    <xf numFmtId="166" fontId="5" fillId="0" borderId="1" xfId="3" applyNumberFormat="1" applyFont="1" applyBorder="1" applyAlignment="1">
      <alignment horizontal="left" vertical="center"/>
    </xf>
    <xf numFmtId="165" fontId="5" fillId="0" borderId="1" xfId="3" applyFont="1" applyBorder="1" applyAlignment="1">
      <alignment horizontal="center"/>
    </xf>
    <xf numFmtId="166" fontId="6" fillId="0" borderId="1" xfId="3" applyNumberFormat="1" applyFont="1" applyBorder="1" applyAlignment="1">
      <alignment horizontal="center"/>
    </xf>
    <xf numFmtId="49" fontId="4" fillId="0" borderId="1" xfId="3" applyNumberFormat="1" applyBorder="1" applyAlignment="1">
      <alignment horizontal="center"/>
    </xf>
    <xf numFmtId="49" fontId="6" fillId="0" borderId="1" xfId="3" applyNumberFormat="1" applyFont="1" applyBorder="1" applyAlignment="1">
      <alignment horizontal="center"/>
    </xf>
    <xf numFmtId="165" fontId="5" fillId="0" borderId="1" xfId="3" applyFont="1" applyBorder="1"/>
    <xf numFmtId="49" fontId="5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center"/>
    </xf>
    <xf numFmtId="166" fontId="8" fillId="0" borderId="0" xfId="3" applyNumberFormat="1" applyFont="1" applyAlignment="1">
      <alignment horizontal="center"/>
    </xf>
    <xf numFmtId="166" fontId="8" fillId="0" borderId="0" xfId="3" applyNumberFormat="1" applyFont="1" applyAlignment="1">
      <alignment horizontal="left"/>
    </xf>
    <xf numFmtId="49" fontId="8" fillId="0" borderId="0" xfId="3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6" fontId="8" fillId="0" borderId="0" xfId="3" applyNumberFormat="1" applyFont="1" applyAlignment="1">
      <alignment horizontal="center" vertical="center"/>
    </xf>
    <xf numFmtId="166" fontId="8" fillId="0" borderId="0" xfId="3" applyNumberFormat="1" applyFont="1" applyAlignment="1">
      <alignment horizontal="left" vertical="center"/>
    </xf>
    <xf numFmtId="165" fontId="9" fillId="0" borderId="0" xfId="3" applyFont="1"/>
    <xf numFmtId="165" fontId="8" fillId="0" borderId="0" xfId="3" applyFont="1" applyAlignment="1">
      <alignment horizontal="center"/>
    </xf>
    <xf numFmtId="166" fontId="5" fillId="0" borderId="0" xfId="3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left"/>
    </xf>
    <xf numFmtId="166" fontId="10" fillId="0" borderId="0" xfId="3" applyNumberFormat="1" applyFont="1" applyAlignment="1">
      <alignment horizontal="center" vertical="center"/>
    </xf>
    <xf numFmtId="49" fontId="8" fillId="0" borderId="0" xfId="3" applyNumberFormat="1" applyFont="1" applyAlignment="1">
      <alignment horizontal="left" vertical="center"/>
    </xf>
    <xf numFmtId="0" fontId="11" fillId="0" borderId="0" xfId="0" applyFont="1"/>
    <xf numFmtId="166" fontId="5" fillId="0" borderId="0" xfId="3" applyNumberFormat="1" applyFont="1" applyAlignment="1">
      <alignment horizontal="right"/>
    </xf>
    <xf numFmtId="165" fontId="5" fillId="0" borderId="0" xfId="3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6" fontId="5" fillId="0" borderId="0" xfId="3" applyNumberFormat="1" applyFont="1" applyAlignment="1">
      <alignment horizontal="center"/>
    </xf>
    <xf numFmtId="165" fontId="12" fillId="0" borderId="0" xfId="3" applyFont="1" applyAlignment="1">
      <alignment horizontal="center"/>
    </xf>
    <xf numFmtId="166" fontId="12" fillId="0" borderId="0" xfId="3" applyNumberFormat="1" applyFont="1" applyAlignment="1">
      <alignment horizontal="center"/>
    </xf>
    <xf numFmtId="166" fontId="12" fillId="0" borderId="0" xfId="3" applyNumberFormat="1" applyFont="1" applyAlignment="1">
      <alignment horizontal="left"/>
    </xf>
    <xf numFmtId="167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7" fontId="13" fillId="0" borderId="0" xfId="0" applyNumberFormat="1" applyFont="1"/>
    <xf numFmtId="168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169" fontId="0" fillId="0" borderId="0" xfId="0" applyNumberFormat="1"/>
    <xf numFmtId="171" fontId="0" fillId="0" borderId="0" xfId="0" applyNumberFormat="1"/>
    <xf numFmtId="165" fontId="12" fillId="0" borderId="0" xfId="3" applyFont="1" applyAlignment="1">
      <alignment horizontal="left"/>
    </xf>
  </cellXfs>
  <cellStyles count="4">
    <cellStyle name="Hyperlink" xfId="2" builtinId="8"/>
    <cellStyle name="Normal" xfId="0" builtinId="0"/>
    <cellStyle name="Normal_15_2 (2)" xfId="3" xr:uid="{5A2909D6-0488-D441-AA45-F0EB1EA6F7C1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spc="0" baseline="0">
                <a:solidFill>
                  <a:schemeClr val="tx1"/>
                </a:solidFill>
              </a:rPr>
              <a:t>Gilt yield 2000-2023, Bank of England 20-year</a:t>
            </a:r>
          </a:p>
          <a:p>
            <a:pPr>
              <a:defRPr/>
            </a:pPr>
            <a:r>
              <a:rPr lang="en-GB" sz="1800" b="0" i="0" u="none" strike="noStrike" kern="1200" spc="0" baseline="0">
                <a:solidFill>
                  <a:srgbClr val="000000"/>
                </a:solidFill>
                <a:effectLst/>
              </a:rPr>
              <a:t>USS valuation dates 2014, 2017, 2018, 2020 and 2023 orange dots</a:t>
            </a:r>
            <a:endParaRPr lang="en-GB" sz="1800" b="1" i="0" u="none" strike="noStrike" kern="1200" spc="0" baseline="0">
              <a:solidFill>
                <a:srgbClr val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'20yrNomBoE'!$C$1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'20yrNomBoE'!$A$2:$A$1005</c:f>
              <c:numCache>
                <c:formatCode>yyyy</c:formatCode>
                <c:ptCount val="1004"/>
                <c:pt idx="0">
                  <c:v>45322</c:v>
                </c:pt>
                <c:pt idx="1">
                  <c:v>45291</c:v>
                </c:pt>
                <c:pt idx="2">
                  <c:v>45260</c:v>
                </c:pt>
                <c:pt idx="3">
                  <c:v>45230</c:v>
                </c:pt>
                <c:pt idx="4">
                  <c:v>45199</c:v>
                </c:pt>
                <c:pt idx="5">
                  <c:v>45169</c:v>
                </c:pt>
                <c:pt idx="6">
                  <c:v>45138</c:v>
                </c:pt>
                <c:pt idx="7">
                  <c:v>45107</c:v>
                </c:pt>
                <c:pt idx="8">
                  <c:v>45077</c:v>
                </c:pt>
                <c:pt idx="9">
                  <c:v>45046</c:v>
                </c:pt>
                <c:pt idx="10">
                  <c:v>45016</c:v>
                </c:pt>
                <c:pt idx="11">
                  <c:v>44985</c:v>
                </c:pt>
                <c:pt idx="12">
                  <c:v>44957</c:v>
                </c:pt>
                <c:pt idx="13">
                  <c:v>44926</c:v>
                </c:pt>
                <c:pt idx="14">
                  <c:v>44895</c:v>
                </c:pt>
                <c:pt idx="15">
                  <c:v>44865</c:v>
                </c:pt>
                <c:pt idx="16">
                  <c:v>44834</c:v>
                </c:pt>
                <c:pt idx="17">
                  <c:v>44804</c:v>
                </c:pt>
                <c:pt idx="18">
                  <c:v>44773</c:v>
                </c:pt>
                <c:pt idx="19">
                  <c:v>44742</c:v>
                </c:pt>
                <c:pt idx="20">
                  <c:v>44712</c:v>
                </c:pt>
                <c:pt idx="21">
                  <c:v>44681</c:v>
                </c:pt>
                <c:pt idx="22">
                  <c:v>44651</c:v>
                </c:pt>
                <c:pt idx="23">
                  <c:v>44620</c:v>
                </c:pt>
                <c:pt idx="24">
                  <c:v>44592</c:v>
                </c:pt>
                <c:pt idx="25">
                  <c:v>44561</c:v>
                </c:pt>
                <c:pt idx="26">
                  <c:v>44530</c:v>
                </c:pt>
                <c:pt idx="27">
                  <c:v>44500</c:v>
                </c:pt>
                <c:pt idx="28">
                  <c:v>44469</c:v>
                </c:pt>
                <c:pt idx="29">
                  <c:v>44439</c:v>
                </c:pt>
                <c:pt idx="30">
                  <c:v>44408</c:v>
                </c:pt>
                <c:pt idx="31">
                  <c:v>44377</c:v>
                </c:pt>
                <c:pt idx="32">
                  <c:v>44347</c:v>
                </c:pt>
                <c:pt idx="33">
                  <c:v>44316</c:v>
                </c:pt>
                <c:pt idx="34">
                  <c:v>44286</c:v>
                </c:pt>
                <c:pt idx="35">
                  <c:v>44255</c:v>
                </c:pt>
                <c:pt idx="36">
                  <c:v>44227</c:v>
                </c:pt>
                <c:pt idx="37">
                  <c:v>44196</c:v>
                </c:pt>
                <c:pt idx="38">
                  <c:v>44165</c:v>
                </c:pt>
                <c:pt idx="39">
                  <c:v>44135</c:v>
                </c:pt>
                <c:pt idx="40">
                  <c:v>44104</c:v>
                </c:pt>
                <c:pt idx="41">
                  <c:v>44074</c:v>
                </c:pt>
                <c:pt idx="42">
                  <c:v>44043</c:v>
                </c:pt>
                <c:pt idx="43">
                  <c:v>44012</c:v>
                </c:pt>
                <c:pt idx="44">
                  <c:v>43982</c:v>
                </c:pt>
                <c:pt idx="45">
                  <c:v>43951</c:v>
                </c:pt>
                <c:pt idx="46">
                  <c:v>43921</c:v>
                </c:pt>
                <c:pt idx="47">
                  <c:v>43890</c:v>
                </c:pt>
                <c:pt idx="48">
                  <c:v>43861</c:v>
                </c:pt>
                <c:pt idx="49">
                  <c:v>43830</c:v>
                </c:pt>
                <c:pt idx="50">
                  <c:v>43799</c:v>
                </c:pt>
                <c:pt idx="51">
                  <c:v>43769</c:v>
                </c:pt>
                <c:pt idx="52">
                  <c:v>43738</c:v>
                </c:pt>
                <c:pt idx="53">
                  <c:v>43708</c:v>
                </c:pt>
                <c:pt idx="54">
                  <c:v>43677</c:v>
                </c:pt>
                <c:pt idx="55">
                  <c:v>43646</c:v>
                </c:pt>
                <c:pt idx="56">
                  <c:v>43616</c:v>
                </c:pt>
                <c:pt idx="57">
                  <c:v>43585</c:v>
                </c:pt>
                <c:pt idx="58">
                  <c:v>43555</c:v>
                </c:pt>
                <c:pt idx="59">
                  <c:v>43524</c:v>
                </c:pt>
                <c:pt idx="60">
                  <c:v>43496</c:v>
                </c:pt>
                <c:pt idx="61">
                  <c:v>43465</c:v>
                </c:pt>
                <c:pt idx="62">
                  <c:v>43434</c:v>
                </c:pt>
                <c:pt idx="63">
                  <c:v>43404</c:v>
                </c:pt>
                <c:pt idx="64">
                  <c:v>43373</c:v>
                </c:pt>
                <c:pt idx="65">
                  <c:v>43343</c:v>
                </c:pt>
                <c:pt idx="66">
                  <c:v>43312</c:v>
                </c:pt>
                <c:pt idx="67">
                  <c:v>43281</c:v>
                </c:pt>
                <c:pt idx="68">
                  <c:v>43251</c:v>
                </c:pt>
                <c:pt idx="69">
                  <c:v>43220</c:v>
                </c:pt>
                <c:pt idx="70">
                  <c:v>43190</c:v>
                </c:pt>
                <c:pt idx="71">
                  <c:v>43159</c:v>
                </c:pt>
                <c:pt idx="72">
                  <c:v>43131</c:v>
                </c:pt>
                <c:pt idx="73">
                  <c:v>43100</c:v>
                </c:pt>
                <c:pt idx="74">
                  <c:v>43069</c:v>
                </c:pt>
                <c:pt idx="75">
                  <c:v>43039</c:v>
                </c:pt>
                <c:pt idx="76">
                  <c:v>43008</c:v>
                </c:pt>
                <c:pt idx="77">
                  <c:v>42978</c:v>
                </c:pt>
                <c:pt idx="78">
                  <c:v>42947</c:v>
                </c:pt>
                <c:pt idx="79">
                  <c:v>42916</c:v>
                </c:pt>
                <c:pt idx="80">
                  <c:v>42886</c:v>
                </c:pt>
                <c:pt idx="81">
                  <c:v>42855</c:v>
                </c:pt>
                <c:pt idx="82">
                  <c:v>42825</c:v>
                </c:pt>
                <c:pt idx="83">
                  <c:v>42794</c:v>
                </c:pt>
                <c:pt idx="84">
                  <c:v>42766</c:v>
                </c:pt>
                <c:pt idx="85">
                  <c:v>42735</c:v>
                </c:pt>
                <c:pt idx="86">
                  <c:v>42704</c:v>
                </c:pt>
                <c:pt idx="87">
                  <c:v>42674</c:v>
                </c:pt>
                <c:pt idx="88">
                  <c:v>42643</c:v>
                </c:pt>
                <c:pt idx="89">
                  <c:v>42613</c:v>
                </c:pt>
                <c:pt idx="90">
                  <c:v>42582</c:v>
                </c:pt>
                <c:pt idx="91">
                  <c:v>42551</c:v>
                </c:pt>
                <c:pt idx="92">
                  <c:v>42521</c:v>
                </c:pt>
                <c:pt idx="93">
                  <c:v>42490</c:v>
                </c:pt>
                <c:pt idx="94">
                  <c:v>42460</c:v>
                </c:pt>
                <c:pt idx="95">
                  <c:v>42429</c:v>
                </c:pt>
                <c:pt idx="96">
                  <c:v>42400</c:v>
                </c:pt>
                <c:pt idx="97">
                  <c:v>42369</c:v>
                </c:pt>
                <c:pt idx="98">
                  <c:v>42338</c:v>
                </c:pt>
                <c:pt idx="99">
                  <c:v>42308</c:v>
                </c:pt>
                <c:pt idx="100">
                  <c:v>42277</c:v>
                </c:pt>
                <c:pt idx="101">
                  <c:v>42247</c:v>
                </c:pt>
                <c:pt idx="102">
                  <c:v>42216</c:v>
                </c:pt>
                <c:pt idx="103">
                  <c:v>42185</c:v>
                </c:pt>
                <c:pt idx="104">
                  <c:v>42155</c:v>
                </c:pt>
                <c:pt idx="105">
                  <c:v>42124</c:v>
                </c:pt>
                <c:pt idx="106">
                  <c:v>42094</c:v>
                </c:pt>
                <c:pt idx="107">
                  <c:v>42063</c:v>
                </c:pt>
                <c:pt idx="108">
                  <c:v>42035</c:v>
                </c:pt>
                <c:pt idx="109">
                  <c:v>42004</c:v>
                </c:pt>
                <c:pt idx="110">
                  <c:v>41973</c:v>
                </c:pt>
                <c:pt idx="111">
                  <c:v>41943</c:v>
                </c:pt>
                <c:pt idx="112">
                  <c:v>41912</c:v>
                </c:pt>
                <c:pt idx="113">
                  <c:v>41882</c:v>
                </c:pt>
                <c:pt idx="114">
                  <c:v>41851</c:v>
                </c:pt>
                <c:pt idx="115">
                  <c:v>41820</c:v>
                </c:pt>
                <c:pt idx="116">
                  <c:v>41790</c:v>
                </c:pt>
                <c:pt idx="117">
                  <c:v>41759</c:v>
                </c:pt>
                <c:pt idx="118">
                  <c:v>41729</c:v>
                </c:pt>
                <c:pt idx="119">
                  <c:v>41698</c:v>
                </c:pt>
                <c:pt idx="120">
                  <c:v>41670</c:v>
                </c:pt>
                <c:pt idx="121">
                  <c:v>41639</c:v>
                </c:pt>
                <c:pt idx="122">
                  <c:v>41608</c:v>
                </c:pt>
                <c:pt idx="123">
                  <c:v>41578</c:v>
                </c:pt>
                <c:pt idx="124">
                  <c:v>41547</c:v>
                </c:pt>
                <c:pt idx="125">
                  <c:v>41517</c:v>
                </c:pt>
                <c:pt idx="126">
                  <c:v>41486</c:v>
                </c:pt>
                <c:pt idx="127">
                  <c:v>41455</c:v>
                </c:pt>
                <c:pt idx="128">
                  <c:v>41425</c:v>
                </c:pt>
                <c:pt idx="129">
                  <c:v>41394</c:v>
                </c:pt>
                <c:pt idx="130">
                  <c:v>41364</c:v>
                </c:pt>
                <c:pt idx="131">
                  <c:v>41333</c:v>
                </c:pt>
                <c:pt idx="132">
                  <c:v>41305</c:v>
                </c:pt>
                <c:pt idx="133">
                  <c:v>41274</c:v>
                </c:pt>
                <c:pt idx="134">
                  <c:v>41243</c:v>
                </c:pt>
                <c:pt idx="135">
                  <c:v>41213</c:v>
                </c:pt>
                <c:pt idx="136">
                  <c:v>41182</c:v>
                </c:pt>
                <c:pt idx="137">
                  <c:v>41152</c:v>
                </c:pt>
                <c:pt idx="138">
                  <c:v>41121</c:v>
                </c:pt>
                <c:pt idx="139">
                  <c:v>41090</c:v>
                </c:pt>
                <c:pt idx="140">
                  <c:v>41060</c:v>
                </c:pt>
                <c:pt idx="141">
                  <c:v>41029</c:v>
                </c:pt>
                <c:pt idx="142">
                  <c:v>40999</c:v>
                </c:pt>
                <c:pt idx="143">
                  <c:v>40968</c:v>
                </c:pt>
                <c:pt idx="144">
                  <c:v>40939</c:v>
                </c:pt>
                <c:pt idx="145">
                  <c:v>40908</c:v>
                </c:pt>
                <c:pt idx="146">
                  <c:v>40877</c:v>
                </c:pt>
                <c:pt idx="147">
                  <c:v>40847</c:v>
                </c:pt>
                <c:pt idx="148">
                  <c:v>40816</c:v>
                </c:pt>
                <c:pt idx="149">
                  <c:v>40786</c:v>
                </c:pt>
                <c:pt idx="150">
                  <c:v>40755</c:v>
                </c:pt>
                <c:pt idx="151">
                  <c:v>40724</c:v>
                </c:pt>
                <c:pt idx="152">
                  <c:v>40694</c:v>
                </c:pt>
                <c:pt idx="153">
                  <c:v>40663</c:v>
                </c:pt>
                <c:pt idx="154">
                  <c:v>40633</c:v>
                </c:pt>
                <c:pt idx="155">
                  <c:v>40602</c:v>
                </c:pt>
                <c:pt idx="156">
                  <c:v>40574</c:v>
                </c:pt>
                <c:pt idx="157">
                  <c:v>40543</c:v>
                </c:pt>
                <c:pt idx="158">
                  <c:v>40512</c:v>
                </c:pt>
                <c:pt idx="159">
                  <c:v>40482</c:v>
                </c:pt>
                <c:pt idx="160">
                  <c:v>40451</c:v>
                </c:pt>
                <c:pt idx="161">
                  <c:v>40421</c:v>
                </c:pt>
                <c:pt idx="162">
                  <c:v>40390</c:v>
                </c:pt>
                <c:pt idx="163">
                  <c:v>40359</c:v>
                </c:pt>
                <c:pt idx="164">
                  <c:v>40329</c:v>
                </c:pt>
                <c:pt idx="165">
                  <c:v>40298</c:v>
                </c:pt>
                <c:pt idx="166">
                  <c:v>40268</c:v>
                </c:pt>
                <c:pt idx="167">
                  <c:v>40237</c:v>
                </c:pt>
                <c:pt idx="168">
                  <c:v>40209</c:v>
                </c:pt>
                <c:pt idx="169">
                  <c:v>40178</c:v>
                </c:pt>
                <c:pt idx="170">
                  <c:v>40147</c:v>
                </c:pt>
                <c:pt idx="171">
                  <c:v>40117</c:v>
                </c:pt>
                <c:pt idx="172">
                  <c:v>40086</c:v>
                </c:pt>
                <c:pt idx="173">
                  <c:v>40056</c:v>
                </c:pt>
                <c:pt idx="174">
                  <c:v>40025</c:v>
                </c:pt>
                <c:pt idx="175">
                  <c:v>39994</c:v>
                </c:pt>
                <c:pt idx="176">
                  <c:v>39964</c:v>
                </c:pt>
                <c:pt idx="177">
                  <c:v>39933</c:v>
                </c:pt>
                <c:pt idx="178">
                  <c:v>39903</c:v>
                </c:pt>
                <c:pt idx="179">
                  <c:v>39872</c:v>
                </c:pt>
                <c:pt idx="180">
                  <c:v>39844</c:v>
                </c:pt>
                <c:pt idx="181">
                  <c:v>39813</c:v>
                </c:pt>
                <c:pt idx="182">
                  <c:v>39782</c:v>
                </c:pt>
                <c:pt idx="183">
                  <c:v>39752</c:v>
                </c:pt>
                <c:pt idx="184">
                  <c:v>39721</c:v>
                </c:pt>
                <c:pt idx="185">
                  <c:v>39691</c:v>
                </c:pt>
                <c:pt idx="186">
                  <c:v>39660</c:v>
                </c:pt>
                <c:pt idx="187">
                  <c:v>39629</c:v>
                </c:pt>
                <c:pt idx="188">
                  <c:v>39599</c:v>
                </c:pt>
                <c:pt idx="189">
                  <c:v>39568</c:v>
                </c:pt>
                <c:pt idx="190">
                  <c:v>39538</c:v>
                </c:pt>
                <c:pt idx="191">
                  <c:v>39507</c:v>
                </c:pt>
                <c:pt idx="192">
                  <c:v>39478</c:v>
                </c:pt>
                <c:pt idx="193">
                  <c:v>39447</c:v>
                </c:pt>
                <c:pt idx="194">
                  <c:v>39416</c:v>
                </c:pt>
                <c:pt idx="195">
                  <c:v>39386</c:v>
                </c:pt>
                <c:pt idx="196">
                  <c:v>39355</c:v>
                </c:pt>
                <c:pt idx="197">
                  <c:v>39325</c:v>
                </c:pt>
                <c:pt idx="198">
                  <c:v>39294</c:v>
                </c:pt>
                <c:pt idx="199">
                  <c:v>39263</c:v>
                </c:pt>
                <c:pt idx="200">
                  <c:v>39233</c:v>
                </c:pt>
                <c:pt idx="201">
                  <c:v>39202</c:v>
                </c:pt>
                <c:pt idx="202">
                  <c:v>39172</c:v>
                </c:pt>
                <c:pt idx="203">
                  <c:v>39141</c:v>
                </c:pt>
                <c:pt idx="204">
                  <c:v>39113</c:v>
                </c:pt>
                <c:pt idx="205">
                  <c:v>39082</c:v>
                </c:pt>
                <c:pt idx="206">
                  <c:v>39051</c:v>
                </c:pt>
                <c:pt idx="207">
                  <c:v>39021</c:v>
                </c:pt>
                <c:pt idx="208">
                  <c:v>38990</c:v>
                </c:pt>
                <c:pt idx="209">
                  <c:v>38960</c:v>
                </c:pt>
                <c:pt idx="210">
                  <c:v>38929</c:v>
                </c:pt>
                <c:pt idx="211">
                  <c:v>38898</c:v>
                </c:pt>
                <c:pt idx="212">
                  <c:v>38868</c:v>
                </c:pt>
                <c:pt idx="213">
                  <c:v>38837</c:v>
                </c:pt>
                <c:pt idx="214">
                  <c:v>38807</c:v>
                </c:pt>
                <c:pt idx="215">
                  <c:v>38776</c:v>
                </c:pt>
                <c:pt idx="216">
                  <c:v>38748</c:v>
                </c:pt>
                <c:pt idx="217">
                  <c:v>38717</c:v>
                </c:pt>
                <c:pt idx="218">
                  <c:v>38686</c:v>
                </c:pt>
                <c:pt idx="219">
                  <c:v>38656</c:v>
                </c:pt>
                <c:pt idx="220">
                  <c:v>38625</c:v>
                </c:pt>
                <c:pt idx="221">
                  <c:v>38595</c:v>
                </c:pt>
                <c:pt idx="222">
                  <c:v>38564</c:v>
                </c:pt>
                <c:pt idx="223">
                  <c:v>38533</c:v>
                </c:pt>
                <c:pt idx="224">
                  <c:v>38503</c:v>
                </c:pt>
                <c:pt idx="225">
                  <c:v>38472</c:v>
                </c:pt>
                <c:pt idx="226">
                  <c:v>38442</c:v>
                </c:pt>
                <c:pt idx="227">
                  <c:v>38411</c:v>
                </c:pt>
                <c:pt idx="228">
                  <c:v>38383</c:v>
                </c:pt>
                <c:pt idx="229">
                  <c:v>38352</c:v>
                </c:pt>
                <c:pt idx="230">
                  <c:v>38321</c:v>
                </c:pt>
                <c:pt idx="231">
                  <c:v>38291</c:v>
                </c:pt>
                <c:pt idx="232">
                  <c:v>38260</c:v>
                </c:pt>
                <c:pt idx="233">
                  <c:v>38230</c:v>
                </c:pt>
                <c:pt idx="234">
                  <c:v>38199</c:v>
                </c:pt>
                <c:pt idx="235">
                  <c:v>38168</c:v>
                </c:pt>
                <c:pt idx="236">
                  <c:v>38138</c:v>
                </c:pt>
                <c:pt idx="237">
                  <c:v>38107</c:v>
                </c:pt>
                <c:pt idx="238">
                  <c:v>38077</c:v>
                </c:pt>
                <c:pt idx="239">
                  <c:v>38046</c:v>
                </c:pt>
                <c:pt idx="240">
                  <c:v>38017</c:v>
                </c:pt>
                <c:pt idx="241">
                  <c:v>37986</c:v>
                </c:pt>
                <c:pt idx="242">
                  <c:v>37955</c:v>
                </c:pt>
                <c:pt idx="243">
                  <c:v>37925</c:v>
                </c:pt>
                <c:pt idx="244">
                  <c:v>37894</c:v>
                </c:pt>
                <c:pt idx="245">
                  <c:v>37864</c:v>
                </c:pt>
                <c:pt idx="246">
                  <c:v>37833</c:v>
                </c:pt>
                <c:pt idx="247">
                  <c:v>37802</c:v>
                </c:pt>
                <c:pt idx="248">
                  <c:v>37772</c:v>
                </c:pt>
                <c:pt idx="249">
                  <c:v>37741</c:v>
                </c:pt>
                <c:pt idx="250">
                  <c:v>37711</c:v>
                </c:pt>
                <c:pt idx="251">
                  <c:v>37680</c:v>
                </c:pt>
                <c:pt idx="252">
                  <c:v>37652</c:v>
                </c:pt>
                <c:pt idx="253">
                  <c:v>37621</c:v>
                </c:pt>
                <c:pt idx="254">
                  <c:v>37590</c:v>
                </c:pt>
                <c:pt idx="255">
                  <c:v>37560</c:v>
                </c:pt>
                <c:pt idx="256">
                  <c:v>37529</c:v>
                </c:pt>
                <c:pt idx="257">
                  <c:v>37499</c:v>
                </c:pt>
                <c:pt idx="258">
                  <c:v>37468</c:v>
                </c:pt>
                <c:pt idx="259">
                  <c:v>37437</c:v>
                </c:pt>
                <c:pt idx="260">
                  <c:v>37407</c:v>
                </c:pt>
                <c:pt idx="261">
                  <c:v>37376</c:v>
                </c:pt>
                <c:pt idx="262">
                  <c:v>37346</c:v>
                </c:pt>
                <c:pt idx="263">
                  <c:v>37315</c:v>
                </c:pt>
                <c:pt idx="264">
                  <c:v>37287</c:v>
                </c:pt>
                <c:pt idx="265">
                  <c:v>37256</c:v>
                </c:pt>
                <c:pt idx="266">
                  <c:v>37225</c:v>
                </c:pt>
                <c:pt idx="267">
                  <c:v>37195</c:v>
                </c:pt>
                <c:pt idx="268">
                  <c:v>37164</c:v>
                </c:pt>
                <c:pt idx="269">
                  <c:v>37134</c:v>
                </c:pt>
                <c:pt idx="270">
                  <c:v>37103</c:v>
                </c:pt>
                <c:pt idx="271">
                  <c:v>37072</c:v>
                </c:pt>
                <c:pt idx="272">
                  <c:v>37042</c:v>
                </c:pt>
                <c:pt idx="273">
                  <c:v>37011</c:v>
                </c:pt>
                <c:pt idx="274">
                  <c:v>36981</c:v>
                </c:pt>
                <c:pt idx="275">
                  <c:v>36950</c:v>
                </c:pt>
                <c:pt idx="276">
                  <c:v>36922</c:v>
                </c:pt>
                <c:pt idx="277">
                  <c:v>36891</c:v>
                </c:pt>
                <c:pt idx="278">
                  <c:v>36860</c:v>
                </c:pt>
                <c:pt idx="279">
                  <c:v>36830</c:v>
                </c:pt>
                <c:pt idx="280">
                  <c:v>36799</c:v>
                </c:pt>
                <c:pt idx="281">
                  <c:v>36769</c:v>
                </c:pt>
                <c:pt idx="282">
                  <c:v>36738</c:v>
                </c:pt>
                <c:pt idx="283">
                  <c:v>36707</c:v>
                </c:pt>
                <c:pt idx="284">
                  <c:v>36677</c:v>
                </c:pt>
                <c:pt idx="285">
                  <c:v>36646</c:v>
                </c:pt>
                <c:pt idx="286">
                  <c:v>36616</c:v>
                </c:pt>
                <c:pt idx="287">
                  <c:v>36585</c:v>
                </c:pt>
                <c:pt idx="288">
                  <c:v>36556</c:v>
                </c:pt>
              </c:numCache>
            </c:numRef>
          </c:cat>
          <c:val>
            <c:numRef>
              <c:f>'20yrNomBoE'!$C$2:$C$1005</c:f>
              <c:numCache>
                <c:formatCode>0.00%</c:formatCode>
                <c:ptCount val="1004"/>
                <c:pt idx="2">
                  <c:v>4.4573999999999996E-2</c:v>
                </c:pt>
                <c:pt idx="3">
                  <c:v>4.7557000000000002E-2</c:v>
                </c:pt>
                <c:pt idx="4">
                  <c:v>4.5328999999999994E-2</c:v>
                </c:pt>
                <c:pt idx="5">
                  <c:v>4.5332999999999998E-2</c:v>
                </c:pt>
                <c:pt idx="6">
                  <c:v>4.3840999999999998E-2</c:v>
                </c:pt>
                <c:pt idx="7">
                  <c:v>4.3411999999999999E-2</c:v>
                </c:pt>
                <c:pt idx="8">
                  <c:v>4.1432999999999998E-2</c:v>
                </c:pt>
                <c:pt idx="9">
                  <c:v>3.8176999999999996E-2</c:v>
                </c:pt>
                <c:pt idx="10">
                  <c:v>3.7578E-2</c:v>
                </c:pt>
                <c:pt idx="11">
                  <c:v>3.8057000000000001E-2</c:v>
                </c:pt>
                <c:pt idx="12">
                  <c:v>3.7276999999999998E-2</c:v>
                </c:pt>
                <c:pt idx="13">
                  <c:v>3.6656000000000001E-2</c:v>
                </c:pt>
                <c:pt idx="14">
                  <c:v>3.5512000000000002E-2</c:v>
                </c:pt>
                <c:pt idx="15">
                  <c:v>4.1809000000000006E-2</c:v>
                </c:pt>
                <c:pt idx="16">
                  <c:v>3.6339999999999997E-2</c:v>
                </c:pt>
                <c:pt idx="17">
                  <c:v>2.5767000000000002E-2</c:v>
                </c:pt>
                <c:pt idx="18">
                  <c:v>2.5064000000000003E-2</c:v>
                </c:pt>
                <c:pt idx="19">
                  <c:v>2.6343999999999999E-2</c:v>
                </c:pt>
                <c:pt idx="20">
                  <c:v>2.1484999999999997E-2</c:v>
                </c:pt>
                <c:pt idx="21">
                  <c:v>1.9462E-2</c:v>
                </c:pt>
                <c:pt idx="22">
                  <c:v>1.6917999999999999E-2</c:v>
                </c:pt>
                <c:pt idx="23">
                  <c:v>1.5828999999999999E-2</c:v>
                </c:pt>
                <c:pt idx="24">
                  <c:v>1.3587999999999999E-2</c:v>
                </c:pt>
                <c:pt idx="25">
                  <c:v>1.0208999999999999E-2</c:v>
                </c:pt>
                <c:pt idx="26">
                  <c:v>1.1203000000000001E-2</c:v>
                </c:pt>
                <c:pt idx="27">
                  <c:v>1.3640000000000001E-2</c:v>
                </c:pt>
                <c:pt idx="28">
                  <c:v>1.1359999999999999E-2</c:v>
                </c:pt>
                <c:pt idx="29">
                  <c:v>9.7750000000000007E-3</c:v>
                </c:pt>
                <c:pt idx="30">
                  <c:v>1.0741000000000001E-2</c:v>
                </c:pt>
                <c:pt idx="31">
                  <c:v>1.2650999999999999E-2</c:v>
                </c:pt>
                <c:pt idx="32">
                  <c:v>1.3416999999999998E-2</c:v>
                </c:pt>
                <c:pt idx="33">
                  <c:v>1.2795000000000001E-2</c:v>
                </c:pt>
                <c:pt idx="34">
                  <c:v>1.2827E-2</c:v>
                </c:pt>
                <c:pt idx="35">
                  <c:v>1.0806E-2</c:v>
                </c:pt>
                <c:pt idx="36">
                  <c:v>7.8069999999999997E-3</c:v>
                </c:pt>
                <c:pt idx="37">
                  <c:v>7.4809999999999998E-3</c:v>
                </c:pt>
                <c:pt idx="38">
                  <c:v>8.234E-3</c:v>
                </c:pt>
                <c:pt idx="39">
                  <c:v>7.3280000000000003E-3</c:v>
                </c:pt>
                <c:pt idx="40">
                  <c:v>7.0860000000000003E-3</c:v>
                </c:pt>
                <c:pt idx="41">
                  <c:v>7.0109999999999999E-3</c:v>
                </c:pt>
                <c:pt idx="42">
                  <c:v>5.7780000000000001E-3</c:v>
                </c:pt>
                <c:pt idx="43">
                  <c:v>6.0980000000000001E-3</c:v>
                </c:pt>
                <c:pt idx="44">
                  <c:v>5.6899999999999997E-3</c:v>
                </c:pt>
                <c:pt idx="45">
                  <c:v>6.7020000000000005E-3</c:v>
                </c:pt>
                <c:pt idx="46">
                  <c:v>7.6610000000000003E-3</c:v>
                </c:pt>
                <c:pt idx="47">
                  <c:v>9.1549999999999999E-3</c:v>
                </c:pt>
                <c:pt idx="48">
                  <c:v>1.0439E-2</c:v>
                </c:pt>
                <c:pt idx="49">
                  <c:v>1.1787000000000001E-2</c:v>
                </c:pt>
                <c:pt idx="50">
                  <c:v>1.1077999999999999E-2</c:v>
                </c:pt>
                <c:pt idx="51">
                  <c:v>9.6179999999999998E-3</c:v>
                </c:pt>
                <c:pt idx="52">
                  <c:v>9.0369999999999999E-3</c:v>
                </c:pt>
                <c:pt idx="53">
                  <c:v>9.4040000000000009E-3</c:v>
                </c:pt>
                <c:pt idx="54">
                  <c:v>1.2152000000000001E-2</c:v>
                </c:pt>
                <c:pt idx="55">
                  <c:v>1.3475999999999998E-2</c:v>
                </c:pt>
                <c:pt idx="56">
                  <c:v>1.5161000000000001E-2</c:v>
                </c:pt>
                <c:pt idx="57">
                  <c:v>1.6135999999999998E-2</c:v>
                </c:pt>
                <c:pt idx="58">
                  <c:v>1.5876999999999999E-2</c:v>
                </c:pt>
                <c:pt idx="59">
                  <c:v>1.6574999999999999E-2</c:v>
                </c:pt>
                <c:pt idx="60">
                  <c:v>1.7204000000000001E-2</c:v>
                </c:pt>
                <c:pt idx="61">
                  <c:v>1.7304E-2</c:v>
                </c:pt>
                <c:pt idx="62">
                  <c:v>1.8971999999999999E-2</c:v>
                </c:pt>
                <c:pt idx="63">
                  <c:v>1.9290999999999999E-2</c:v>
                </c:pt>
                <c:pt idx="64">
                  <c:v>1.8685E-2</c:v>
                </c:pt>
                <c:pt idx="65">
                  <c:v>1.7545999999999999E-2</c:v>
                </c:pt>
                <c:pt idx="66">
                  <c:v>1.7230000000000002E-2</c:v>
                </c:pt>
                <c:pt idx="67">
                  <c:v>1.7859E-2</c:v>
                </c:pt>
                <c:pt idx="68">
                  <c:v>1.8547999999999999E-2</c:v>
                </c:pt>
                <c:pt idx="69">
                  <c:v>1.8387000000000001E-2</c:v>
                </c:pt>
                <c:pt idx="70">
                  <c:v>1.8331E-2</c:v>
                </c:pt>
                <c:pt idx="71">
                  <c:v>1.9716999999999998E-2</c:v>
                </c:pt>
                <c:pt idx="72">
                  <c:v>1.8432999999999998E-2</c:v>
                </c:pt>
                <c:pt idx="73">
                  <c:v>1.7831E-2</c:v>
                </c:pt>
                <c:pt idx="74">
                  <c:v>1.8509000000000001E-2</c:v>
                </c:pt>
                <c:pt idx="75">
                  <c:v>1.9186000000000002E-2</c:v>
                </c:pt>
                <c:pt idx="76">
                  <c:v>1.823E-2</c:v>
                </c:pt>
                <c:pt idx="77">
                  <c:v>1.7476000000000002E-2</c:v>
                </c:pt>
                <c:pt idx="78">
                  <c:v>1.8799999999999997E-2</c:v>
                </c:pt>
                <c:pt idx="79">
                  <c:v>1.7134E-2</c:v>
                </c:pt>
                <c:pt idx="80">
                  <c:v>1.7488999999999998E-2</c:v>
                </c:pt>
                <c:pt idx="81">
                  <c:v>1.6923000000000001E-2</c:v>
                </c:pt>
                <c:pt idx="82">
                  <c:v>1.8128999999999999E-2</c:v>
                </c:pt>
                <c:pt idx="83">
                  <c:v>1.9125E-2</c:v>
                </c:pt>
                <c:pt idx="84">
                  <c:v>1.9869000000000001E-2</c:v>
                </c:pt>
                <c:pt idx="85">
                  <c:v>1.9984999999999999E-2</c:v>
                </c:pt>
                <c:pt idx="86">
                  <c:v>1.9505999999999999E-2</c:v>
                </c:pt>
                <c:pt idx="87">
                  <c:v>1.6549999999999999E-2</c:v>
                </c:pt>
                <c:pt idx="88">
                  <c:v>1.3562000000000001E-2</c:v>
                </c:pt>
                <c:pt idx="89">
                  <c:v>1.2661E-2</c:v>
                </c:pt>
                <c:pt idx="90">
                  <c:v>1.5432E-2</c:v>
                </c:pt>
                <c:pt idx="91">
                  <c:v>1.9487000000000001E-2</c:v>
                </c:pt>
                <c:pt idx="92">
                  <c:v>2.1985000000000001E-2</c:v>
                </c:pt>
                <c:pt idx="93">
                  <c:v>2.2450999999999999E-2</c:v>
                </c:pt>
                <c:pt idx="94">
                  <c:v>2.222E-2</c:v>
                </c:pt>
                <c:pt idx="95">
                  <c:v>2.1972000000000002E-2</c:v>
                </c:pt>
                <c:pt idx="96">
                  <c:v>2.3860000000000003E-2</c:v>
                </c:pt>
                <c:pt idx="97">
                  <c:v>2.4749E-2</c:v>
                </c:pt>
                <c:pt idx="98">
                  <c:v>2.5375000000000002E-2</c:v>
                </c:pt>
                <c:pt idx="99">
                  <c:v>2.4420999999999998E-2</c:v>
                </c:pt>
                <c:pt idx="100">
                  <c:v>2.4174999999999999E-2</c:v>
                </c:pt>
                <c:pt idx="101">
                  <c:v>2.4306999999999999E-2</c:v>
                </c:pt>
                <c:pt idx="102">
                  <c:v>2.5968000000000001E-2</c:v>
                </c:pt>
                <c:pt idx="103">
                  <c:v>2.6379E-2</c:v>
                </c:pt>
                <c:pt idx="104">
                  <c:v>2.4790999999999997E-2</c:v>
                </c:pt>
                <c:pt idx="105">
                  <c:v>2.2061000000000001E-2</c:v>
                </c:pt>
                <c:pt idx="106">
                  <c:v>2.2852999999999998E-2</c:v>
                </c:pt>
                <c:pt idx="107">
                  <c:v>2.2503000000000002E-2</c:v>
                </c:pt>
                <c:pt idx="108">
                  <c:v>2.1112000000000002E-2</c:v>
                </c:pt>
                <c:pt idx="109">
                  <c:v>2.4744000000000002E-2</c:v>
                </c:pt>
                <c:pt idx="110">
                  <c:v>2.7234999999999999E-2</c:v>
                </c:pt>
                <c:pt idx="111">
                  <c:v>2.7955000000000001E-2</c:v>
                </c:pt>
                <c:pt idx="112">
                  <c:v>2.9780000000000001E-2</c:v>
                </c:pt>
                <c:pt idx="113">
                  <c:v>2.9986000000000002E-2</c:v>
                </c:pt>
                <c:pt idx="114">
                  <c:v>3.2280000000000003E-2</c:v>
                </c:pt>
                <c:pt idx="115">
                  <c:v>3.3055000000000001E-2</c:v>
                </c:pt>
                <c:pt idx="116">
                  <c:v>3.2386999999999999E-2</c:v>
                </c:pt>
                <c:pt idx="117">
                  <c:v>3.3126999999999997E-2</c:v>
                </c:pt>
                <c:pt idx="118">
                  <c:v>3.3468999999999999E-2</c:v>
                </c:pt>
                <c:pt idx="119">
                  <c:v>3.3668000000000003E-2</c:v>
                </c:pt>
                <c:pt idx="120">
                  <c:v>3.4286999999999998E-2</c:v>
                </c:pt>
                <c:pt idx="121">
                  <c:v>3.4970000000000001E-2</c:v>
                </c:pt>
                <c:pt idx="122">
                  <c:v>3.3978000000000001E-2</c:v>
                </c:pt>
                <c:pt idx="123">
                  <c:v>3.3197999999999998E-2</c:v>
                </c:pt>
                <c:pt idx="124">
                  <c:v>3.4661999999999998E-2</c:v>
                </c:pt>
                <c:pt idx="125">
                  <c:v>3.4083000000000002E-2</c:v>
                </c:pt>
                <c:pt idx="126">
                  <c:v>3.2718999999999998E-2</c:v>
                </c:pt>
                <c:pt idx="127">
                  <c:v>3.1584000000000001E-2</c:v>
                </c:pt>
                <c:pt idx="128">
                  <c:v>2.9096E-2</c:v>
                </c:pt>
                <c:pt idx="129">
                  <c:v>2.7759999999999996E-2</c:v>
                </c:pt>
                <c:pt idx="130">
                  <c:v>2.9654E-2</c:v>
                </c:pt>
                <c:pt idx="131">
                  <c:v>3.1035E-2</c:v>
                </c:pt>
                <c:pt idx="132">
                  <c:v>3.0068999999999999E-2</c:v>
                </c:pt>
                <c:pt idx="133">
                  <c:v>2.8391000000000003E-2</c:v>
                </c:pt>
                <c:pt idx="134">
                  <c:v>2.7846000000000003E-2</c:v>
                </c:pt>
                <c:pt idx="135">
                  <c:v>2.7969000000000001E-2</c:v>
                </c:pt>
                <c:pt idx="136">
                  <c:v>2.7496999999999997E-2</c:v>
                </c:pt>
                <c:pt idx="137">
                  <c:v>2.6499999999999999E-2</c:v>
                </c:pt>
                <c:pt idx="138">
                  <c:v>2.6453000000000001E-2</c:v>
                </c:pt>
                <c:pt idx="139">
                  <c:v>2.725E-2</c:v>
                </c:pt>
                <c:pt idx="140">
                  <c:v>2.9073000000000002E-2</c:v>
                </c:pt>
                <c:pt idx="141">
                  <c:v>3.1259000000000002E-2</c:v>
                </c:pt>
                <c:pt idx="142">
                  <c:v>3.1744000000000001E-2</c:v>
                </c:pt>
                <c:pt idx="143">
                  <c:v>3.0890000000000001E-2</c:v>
                </c:pt>
                <c:pt idx="144">
                  <c:v>2.9060000000000002E-2</c:v>
                </c:pt>
                <c:pt idx="145">
                  <c:v>2.9803000000000003E-2</c:v>
                </c:pt>
                <c:pt idx="146">
                  <c:v>3.0313E-2</c:v>
                </c:pt>
                <c:pt idx="147">
                  <c:v>3.2580999999999999E-2</c:v>
                </c:pt>
                <c:pt idx="148">
                  <c:v>3.4204999999999999E-2</c:v>
                </c:pt>
                <c:pt idx="149">
                  <c:v>3.7131999999999998E-2</c:v>
                </c:pt>
                <c:pt idx="150">
                  <c:v>4.0974000000000003E-2</c:v>
                </c:pt>
                <c:pt idx="151">
                  <c:v>4.1277000000000001E-2</c:v>
                </c:pt>
                <c:pt idx="152">
                  <c:v>4.1371000000000005E-2</c:v>
                </c:pt>
                <c:pt idx="153">
                  <c:v>4.2933000000000006E-2</c:v>
                </c:pt>
                <c:pt idx="154">
                  <c:v>4.2979999999999997E-2</c:v>
                </c:pt>
                <c:pt idx="155">
                  <c:v>4.4050000000000006E-2</c:v>
                </c:pt>
                <c:pt idx="156">
                  <c:v>4.3203999999999999E-2</c:v>
                </c:pt>
                <c:pt idx="157">
                  <c:v>4.2568000000000002E-2</c:v>
                </c:pt>
                <c:pt idx="158">
                  <c:v>4.1148999999999998E-2</c:v>
                </c:pt>
                <c:pt idx="159">
                  <c:v>3.8876000000000001E-2</c:v>
                </c:pt>
                <c:pt idx="160">
                  <c:v>3.8954000000000003E-2</c:v>
                </c:pt>
                <c:pt idx="161">
                  <c:v>3.9823999999999998E-2</c:v>
                </c:pt>
                <c:pt idx="162">
                  <c:v>4.1753999999999999E-2</c:v>
                </c:pt>
                <c:pt idx="163">
                  <c:v>4.2079000000000005E-2</c:v>
                </c:pt>
                <c:pt idx="164">
                  <c:v>4.3143000000000001E-2</c:v>
                </c:pt>
                <c:pt idx="165">
                  <c:v>4.5579999999999996E-2</c:v>
                </c:pt>
                <c:pt idx="166">
                  <c:v>4.5697999999999996E-2</c:v>
                </c:pt>
                <c:pt idx="167">
                  <c:v>4.5157999999999997E-2</c:v>
                </c:pt>
                <c:pt idx="168">
                  <c:v>4.4160999999999999E-2</c:v>
                </c:pt>
                <c:pt idx="169">
                  <c:v>4.3305999999999997E-2</c:v>
                </c:pt>
                <c:pt idx="170">
                  <c:v>4.2176999999999999E-2</c:v>
                </c:pt>
                <c:pt idx="171">
                  <c:v>4.0500000000000001E-2</c:v>
                </c:pt>
                <c:pt idx="172">
                  <c:v>4.0688000000000002E-2</c:v>
                </c:pt>
                <c:pt idx="173">
                  <c:v>4.2164E-2</c:v>
                </c:pt>
                <c:pt idx="174">
                  <c:v>4.4588000000000003E-2</c:v>
                </c:pt>
                <c:pt idx="175">
                  <c:v>4.471E-2</c:v>
                </c:pt>
                <c:pt idx="176">
                  <c:v>4.3752000000000006E-2</c:v>
                </c:pt>
                <c:pt idx="177">
                  <c:v>4.2419000000000005E-2</c:v>
                </c:pt>
                <c:pt idx="178">
                  <c:v>4.0069999999999995E-2</c:v>
                </c:pt>
                <c:pt idx="179">
                  <c:v>4.3394000000000002E-2</c:v>
                </c:pt>
                <c:pt idx="180">
                  <c:v>4.2758000000000004E-2</c:v>
                </c:pt>
                <c:pt idx="181">
                  <c:v>4.1460999999999998E-2</c:v>
                </c:pt>
                <c:pt idx="182">
                  <c:v>4.6898000000000002E-2</c:v>
                </c:pt>
                <c:pt idx="183">
                  <c:v>4.7579000000000003E-2</c:v>
                </c:pt>
                <c:pt idx="184">
                  <c:v>4.6619000000000001E-2</c:v>
                </c:pt>
                <c:pt idx="185">
                  <c:v>4.7438000000000001E-2</c:v>
                </c:pt>
                <c:pt idx="186">
                  <c:v>4.9390999999999997E-2</c:v>
                </c:pt>
                <c:pt idx="187">
                  <c:v>5.0260999999999993E-2</c:v>
                </c:pt>
                <c:pt idx="188">
                  <c:v>4.8539000000000006E-2</c:v>
                </c:pt>
                <c:pt idx="189">
                  <c:v>4.7314999999999996E-2</c:v>
                </c:pt>
                <c:pt idx="190">
                  <c:v>4.5400999999999997E-2</c:v>
                </c:pt>
                <c:pt idx="191">
                  <c:v>4.6172999999999999E-2</c:v>
                </c:pt>
                <c:pt idx="192">
                  <c:v>4.4578E-2</c:v>
                </c:pt>
                <c:pt idx="193">
                  <c:v>4.5915999999999998E-2</c:v>
                </c:pt>
                <c:pt idx="194">
                  <c:v>4.5923999999999993E-2</c:v>
                </c:pt>
                <c:pt idx="195">
                  <c:v>4.7393999999999999E-2</c:v>
                </c:pt>
                <c:pt idx="196">
                  <c:v>4.7407000000000005E-2</c:v>
                </c:pt>
                <c:pt idx="197">
                  <c:v>4.8049000000000001E-2</c:v>
                </c:pt>
                <c:pt idx="198">
                  <c:v>5.0259999999999999E-2</c:v>
                </c:pt>
                <c:pt idx="199">
                  <c:v>5.0696000000000005E-2</c:v>
                </c:pt>
                <c:pt idx="200">
                  <c:v>4.8162999999999997E-2</c:v>
                </c:pt>
                <c:pt idx="201">
                  <c:v>4.7350000000000003E-2</c:v>
                </c:pt>
                <c:pt idx="202">
                  <c:v>4.5194999999999999E-2</c:v>
                </c:pt>
                <c:pt idx="203">
                  <c:v>4.5597000000000006E-2</c:v>
                </c:pt>
                <c:pt idx="204">
                  <c:v>4.5130999999999998E-2</c:v>
                </c:pt>
                <c:pt idx="205">
                  <c:v>4.3351000000000001E-2</c:v>
                </c:pt>
                <c:pt idx="206">
                  <c:v>4.2571999999999999E-2</c:v>
                </c:pt>
                <c:pt idx="207">
                  <c:v>4.3287000000000006E-2</c:v>
                </c:pt>
                <c:pt idx="208">
                  <c:v>4.3032000000000001E-2</c:v>
                </c:pt>
                <c:pt idx="209">
                  <c:v>4.4259000000000007E-2</c:v>
                </c:pt>
                <c:pt idx="210">
                  <c:v>4.4630999999999997E-2</c:v>
                </c:pt>
                <c:pt idx="211">
                  <c:v>4.4775000000000002E-2</c:v>
                </c:pt>
                <c:pt idx="212">
                  <c:v>4.4360999999999998E-2</c:v>
                </c:pt>
                <c:pt idx="213">
                  <c:v>4.3575000000000003E-2</c:v>
                </c:pt>
                <c:pt idx="214">
                  <c:v>4.1509999999999998E-2</c:v>
                </c:pt>
                <c:pt idx="215">
                  <c:v>3.9954000000000003E-2</c:v>
                </c:pt>
                <c:pt idx="216">
                  <c:v>3.9287000000000002E-2</c:v>
                </c:pt>
                <c:pt idx="217">
                  <c:v>4.1355000000000003E-2</c:v>
                </c:pt>
                <c:pt idx="218">
                  <c:v>4.2495999999999999E-2</c:v>
                </c:pt>
                <c:pt idx="219">
                  <c:v>4.3309E-2</c:v>
                </c:pt>
                <c:pt idx="220">
                  <c:v>4.2259999999999999E-2</c:v>
                </c:pt>
                <c:pt idx="221">
                  <c:v>4.3474000000000006E-2</c:v>
                </c:pt>
                <c:pt idx="222">
                  <c:v>4.3437999999999997E-2</c:v>
                </c:pt>
                <c:pt idx="223">
                  <c:v>4.3116000000000002E-2</c:v>
                </c:pt>
                <c:pt idx="224">
                  <c:v>4.4164000000000002E-2</c:v>
                </c:pt>
                <c:pt idx="225">
                  <c:v>4.5936999999999999E-2</c:v>
                </c:pt>
                <c:pt idx="226">
                  <c:v>4.7343000000000003E-2</c:v>
                </c:pt>
                <c:pt idx="227">
                  <c:v>4.5149999999999996E-2</c:v>
                </c:pt>
                <c:pt idx="228">
                  <c:v>4.4961000000000001E-2</c:v>
                </c:pt>
                <c:pt idx="229">
                  <c:v>4.4679999999999997E-2</c:v>
                </c:pt>
                <c:pt idx="230">
                  <c:v>4.5862999999999994E-2</c:v>
                </c:pt>
                <c:pt idx="231">
                  <c:v>4.6760000000000003E-2</c:v>
                </c:pt>
                <c:pt idx="232">
                  <c:v>4.7598000000000001E-2</c:v>
                </c:pt>
                <c:pt idx="233">
                  <c:v>4.8236999999999995E-2</c:v>
                </c:pt>
                <c:pt idx="234">
                  <c:v>4.9381000000000001E-2</c:v>
                </c:pt>
                <c:pt idx="235">
                  <c:v>5.0179999999999995E-2</c:v>
                </c:pt>
                <c:pt idx="236">
                  <c:v>5.0053E-2</c:v>
                </c:pt>
                <c:pt idx="237">
                  <c:v>4.8851000000000006E-2</c:v>
                </c:pt>
                <c:pt idx="238">
                  <c:v>4.6876000000000001E-2</c:v>
                </c:pt>
                <c:pt idx="239">
                  <c:v>4.7881E-2</c:v>
                </c:pt>
                <c:pt idx="240">
                  <c:v>4.7595999999999999E-2</c:v>
                </c:pt>
                <c:pt idx="241">
                  <c:v>4.8372999999999999E-2</c:v>
                </c:pt>
                <c:pt idx="242">
                  <c:v>4.9661999999999998E-2</c:v>
                </c:pt>
                <c:pt idx="243">
                  <c:v>4.8821000000000003E-2</c:v>
                </c:pt>
                <c:pt idx="244">
                  <c:v>4.7740999999999999E-2</c:v>
                </c:pt>
                <c:pt idx="245">
                  <c:v>4.6976000000000004E-2</c:v>
                </c:pt>
                <c:pt idx="246">
                  <c:v>4.6565000000000002E-2</c:v>
                </c:pt>
                <c:pt idx="247">
                  <c:v>4.3951000000000004E-2</c:v>
                </c:pt>
                <c:pt idx="248">
                  <c:v>4.4477999999999997E-2</c:v>
                </c:pt>
                <c:pt idx="249">
                  <c:v>4.6534000000000006E-2</c:v>
                </c:pt>
                <c:pt idx="250">
                  <c:v>4.5240999999999996E-2</c:v>
                </c:pt>
                <c:pt idx="251">
                  <c:v>4.3754000000000001E-2</c:v>
                </c:pt>
                <c:pt idx="252">
                  <c:v>4.4635999999999995E-2</c:v>
                </c:pt>
                <c:pt idx="253">
                  <c:v>4.6012000000000004E-2</c:v>
                </c:pt>
                <c:pt idx="254">
                  <c:v>4.6464999999999999E-2</c:v>
                </c:pt>
                <c:pt idx="255">
                  <c:v>4.5952E-2</c:v>
                </c:pt>
                <c:pt idx="256">
                  <c:v>4.4512000000000003E-2</c:v>
                </c:pt>
                <c:pt idx="257">
                  <c:v>4.6556E-2</c:v>
                </c:pt>
                <c:pt idx="258">
                  <c:v>4.9097000000000002E-2</c:v>
                </c:pt>
                <c:pt idx="259">
                  <c:v>5.0282E-2</c:v>
                </c:pt>
                <c:pt idx="260">
                  <c:v>5.1803999999999996E-2</c:v>
                </c:pt>
                <c:pt idx="261">
                  <c:v>5.1261000000000001E-2</c:v>
                </c:pt>
                <c:pt idx="262">
                  <c:v>5.1001999999999999E-2</c:v>
                </c:pt>
                <c:pt idx="263">
                  <c:v>4.8236000000000001E-2</c:v>
                </c:pt>
                <c:pt idx="264">
                  <c:v>4.8135999999999998E-2</c:v>
                </c:pt>
                <c:pt idx="265">
                  <c:v>4.7507000000000001E-2</c:v>
                </c:pt>
                <c:pt idx="266">
                  <c:v>4.5488999999999995E-2</c:v>
                </c:pt>
                <c:pt idx="267">
                  <c:v>4.8135000000000004E-2</c:v>
                </c:pt>
                <c:pt idx="268">
                  <c:v>4.9505E-2</c:v>
                </c:pt>
                <c:pt idx="269">
                  <c:v>4.8143999999999999E-2</c:v>
                </c:pt>
                <c:pt idx="270">
                  <c:v>5.0241000000000001E-2</c:v>
                </c:pt>
                <c:pt idx="271">
                  <c:v>5.0930000000000003E-2</c:v>
                </c:pt>
                <c:pt idx="272">
                  <c:v>4.9722999999999996E-2</c:v>
                </c:pt>
                <c:pt idx="273">
                  <c:v>4.8413999999999999E-2</c:v>
                </c:pt>
                <c:pt idx="274">
                  <c:v>4.5483999999999997E-2</c:v>
                </c:pt>
                <c:pt idx="275">
                  <c:v>4.5656000000000002E-2</c:v>
                </c:pt>
                <c:pt idx="276">
                  <c:v>4.5056000000000006E-2</c:v>
                </c:pt>
                <c:pt idx="277">
                  <c:v>4.4915000000000004E-2</c:v>
                </c:pt>
                <c:pt idx="278">
                  <c:v>4.6117999999999999E-2</c:v>
                </c:pt>
                <c:pt idx="279">
                  <c:v>4.8209000000000002E-2</c:v>
                </c:pt>
                <c:pt idx="280">
                  <c:v>4.8829000000000004E-2</c:v>
                </c:pt>
                <c:pt idx="281">
                  <c:v>4.7527E-2</c:v>
                </c:pt>
                <c:pt idx="282">
                  <c:v>4.6452999999999994E-2</c:v>
                </c:pt>
                <c:pt idx="283">
                  <c:v>4.6303000000000004E-2</c:v>
                </c:pt>
                <c:pt idx="284">
                  <c:v>4.6980000000000001E-2</c:v>
                </c:pt>
                <c:pt idx="285">
                  <c:v>4.6411000000000001E-2</c:v>
                </c:pt>
                <c:pt idx="286">
                  <c:v>4.5717000000000001E-2</c:v>
                </c:pt>
                <c:pt idx="287">
                  <c:v>4.7403000000000001E-2</c:v>
                </c:pt>
                <c:pt idx="288">
                  <c:v>4.8590999999999995E-2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8-5444-B55E-542208114912}"/>
            </c:ext>
          </c:extLst>
        </c:ser>
        <c:ser>
          <c:idx val="3"/>
          <c:order val="1"/>
          <c:tx>
            <c:strRef>
              <c:f>'20yrNomBoE'!$D$1</c:f>
              <c:strCache>
                <c:ptCount val="1"/>
                <c:pt idx="0">
                  <c:v>Valuation dates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0"/>
              <c:layout>
                <c:manualLayout>
                  <c:x val="-3.7813221093660129E-2"/>
                  <c:y val="-7.2659880042037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F8-5444-B55E-542208114912}"/>
                </c:ext>
              </c:extLst>
            </c:dLbl>
            <c:dLbl>
              <c:idx val="206"/>
              <c:layout>
                <c:manualLayout>
                  <c:x val="-3.7813221093660129E-2"/>
                  <c:y val="-9.14701680023671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F8-5444-B55E-542208114912}"/>
                </c:ext>
              </c:extLst>
            </c:dLbl>
            <c:dLbl>
              <c:idx val="218"/>
              <c:layout>
                <c:manualLayout>
                  <c:x val="-3.7813221093660226E-2"/>
                  <c:y val="-5.17595600861159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F8-5444-B55E-542208114912}"/>
                </c:ext>
              </c:extLst>
            </c:dLbl>
            <c:dLbl>
              <c:idx val="242"/>
              <c:layout>
                <c:manualLayout>
                  <c:x val="-3.7813221093660226E-2"/>
                  <c:y val="-0.10401035997592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4F8-5444-B55E-542208114912}"/>
                </c:ext>
              </c:extLst>
            </c:dLbl>
            <c:dLbl>
              <c:idx val="278"/>
              <c:layout>
                <c:manualLayout>
                  <c:x val="-3.7479281857711808E-2"/>
                  <c:y val="-0.141630935896579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4F8-5444-B55E-5422081149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'20yrNomBoE'!$A$2:$A$1005</c:f>
              <c:numCache>
                <c:formatCode>yyyy</c:formatCode>
                <c:ptCount val="1004"/>
                <c:pt idx="0">
                  <c:v>45322</c:v>
                </c:pt>
                <c:pt idx="1">
                  <c:v>45291</c:v>
                </c:pt>
                <c:pt idx="2">
                  <c:v>45260</c:v>
                </c:pt>
                <c:pt idx="3">
                  <c:v>45230</c:v>
                </c:pt>
                <c:pt idx="4">
                  <c:v>45199</c:v>
                </c:pt>
                <c:pt idx="5">
                  <c:v>45169</c:v>
                </c:pt>
                <c:pt idx="6">
                  <c:v>45138</c:v>
                </c:pt>
                <c:pt idx="7">
                  <c:v>45107</c:v>
                </c:pt>
                <c:pt idx="8">
                  <c:v>45077</c:v>
                </c:pt>
                <c:pt idx="9">
                  <c:v>45046</c:v>
                </c:pt>
                <c:pt idx="10">
                  <c:v>45016</c:v>
                </c:pt>
                <c:pt idx="11">
                  <c:v>44985</c:v>
                </c:pt>
                <c:pt idx="12">
                  <c:v>44957</c:v>
                </c:pt>
                <c:pt idx="13">
                  <c:v>44926</c:v>
                </c:pt>
                <c:pt idx="14">
                  <c:v>44895</c:v>
                </c:pt>
                <c:pt idx="15">
                  <c:v>44865</c:v>
                </c:pt>
                <c:pt idx="16">
                  <c:v>44834</c:v>
                </c:pt>
                <c:pt idx="17">
                  <c:v>44804</c:v>
                </c:pt>
                <c:pt idx="18">
                  <c:v>44773</c:v>
                </c:pt>
                <c:pt idx="19">
                  <c:v>44742</c:v>
                </c:pt>
                <c:pt idx="20">
                  <c:v>44712</c:v>
                </c:pt>
                <c:pt idx="21">
                  <c:v>44681</c:v>
                </c:pt>
                <c:pt idx="22">
                  <c:v>44651</c:v>
                </c:pt>
                <c:pt idx="23">
                  <c:v>44620</c:v>
                </c:pt>
                <c:pt idx="24">
                  <c:v>44592</c:v>
                </c:pt>
                <c:pt idx="25">
                  <c:v>44561</c:v>
                </c:pt>
                <c:pt idx="26">
                  <c:v>44530</c:v>
                </c:pt>
                <c:pt idx="27">
                  <c:v>44500</c:v>
                </c:pt>
                <c:pt idx="28">
                  <c:v>44469</c:v>
                </c:pt>
                <c:pt idx="29">
                  <c:v>44439</c:v>
                </c:pt>
                <c:pt idx="30">
                  <c:v>44408</c:v>
                </c:pt>
                <c:pt idx="31">
                  <c:v>44377</c:v>
                </c:pt>
                <c:pt idx="32">
                  <c:v>44347</c:v>
                </c:pt>
                <c:pt idx="33">
                  <c:v>44316</c:v>
                </c:pt>
                <c:pt idx="34">
                  <c:v>44286</c:v>
                </c:pt>
                <c:pt idx="35">
                  <c:v>44255</c:v>
                </c:pt>
                <c:pt idx="36">
                  <c:v>44227</c:v>
                </c:pt>
                <c:pt idx="37">
                  <c:v>44196</c:v>
                </c:pt>
                <c:pt idx="38">
                  <c:v>44165</c:v>
                </c:pt>
                <c:pt idx="39">
                  <c:v>44135</c:v>
                </c:pt>
                <c:pt idx="40">
                  <c:v>44104</c:v>
                </c:pt>
                <c:pt idx="41">
                  <c:v>44074</c:v>
                </c:pt>
                <c:pt idx="42">
                  <c:v>44043</c:v>
                </c:pt>
                <c:pt idx="43">
                  <c:v>44012</c:v>
                </c:pt>
                <c:pt idx="44">
                  <c:v>43982</c:v>
                </c:pt>
                <c:pt idx="45">
                  <c:v>43951</c:v>
                </c:pt>
                <c:pt idx="46">
                  <c:v>43921</c:v>
                </c:pt>
                <c:pt idx="47">
                  <c:v>43890</c:v>
                </c:pt>
                <c:pt idx="48">
                  <c:v>43861</c:v>
                </c:pt>
                <c:pt idx="49">
                  <c:v>43830</c:v>
                </c:pt>
                <c:pt idx="50">
                  <c:v>43799</c:v>
                </c:pt>
                <c:pt idx="51">
                  <c:v>43769</c:v>
                </c:pt>
                <c:pt idx="52">
                  <c:v>43738</c:v>
                </c:pt>
                <c:pt idx="53">
                  <c:v>43708</c:v>
                </c:pt>
                <c:pt idx="54">
                  <c:v>43677</c:v>
                </c:pt>
                <c:pt idx="55">
                  <c:v>43646</c:v>
                </c:pt>
                <c:pt idx="56">
                  <c:v>43616</c:v>
                </c:pt>
                <c:pt idx="57">
                  <c:v>43585</c:v>
                </c:pt>
                <c:pt idx="58">
                  <c:v>43555</c:v>
                </c:pt>
                <c:pt idx="59">
                  <c:v>43524</c:v>
                </c:pt>
                <c:pt idx="60">
                  <c:v>43496</c:v>
                </c:pt>
                <c:pt idx="61">
                  <c:v>43465</c:v>
                </c:pt>
                <c:pt idx="62">
                  <c:v>43434</c:v>
                </c:pt>
                <c:pt idx="63">
                  <c:v>43404</c:v>
                </c:pt>
                <c:pt idx="64">
                  <c:v>43373</c:v>
                </c:pt>
                <c:pt idx="65">
                  <c:v>43343</c:v>
                </c:pt>
                <c:pt idx="66">
                  <c:v>43312</c:v>
                </c:pt>
                <c:pt idx="67">
                  <c:v>43281</c:v>
                </c:pt>
                <c:pt idx="68">
                  <c:v>43251</c:v>
                </c:pt>
                <c:pt idx="69">
                  <c:v>43220</c:v>
                </c:pt>
                <c:pt idx="70">
                  <c:v>43190</c:v>
                </c:pt>
                <c:pt idx="71">
                  <c:v>43159</c:v>
                </c:pt>
                <c:pt idx="72">
                  <c:v>43131</c:v>
                </c:pt>
                <c:pt idx="73">
                  <c:v>43100</c:v>
                </c:pt>
                <c:pt idx="74">
                  <c:v>43069</c:v>
                </c:pt>
                <c:pt idx="75">
                  <c:v>43039</c:v>
                </c:pt>
                <c:pt idx="76">
                  <c:v>43008</c:v>
                </c:pt>
                <c:pt idx="77">
                  <c:v>42978</c:v>
                </c:pt>
                <c:pt idx="78">
                  <c:v>42947</c:v>
                </c:pt>
                <c:pt idx="79">
                  <c:v>42916</c:v>
                </c:pt>
                <c:pt idx="80">
                  <c:v>42886</c:v>
                </c:pt>
                <c:pt idx="81">
                  <c:v>42855</c:v>
                </c:pt>
                <c:pt idx="82">
                  <c:v>42825</c:v>
                </c:pt>
                <c:pt idx="83">
                  <c:v>42794</c:v>
                </c:pt>
                <c:pt idx="84">
                  <c:v>42766</c:v>
                </c:pt>
                <c:pt idx="85">
                  <c:v>42735</c:v>
                </c:pt>
                <c:pt idx="86">
                  <c:v>42704</c:v>
                </c:pt>
                <c:pt idx="87">
                  <c:v>42674</c:v>
                </c:pt>
                <c:pt idx="88">
                  <c:v>42643</c:v>
                </c:pt>
                <c:pt idx="89">
                  <c:v>42613</c:v>
                </c:pt>
                <c:pt idx="90">
                  <c:v>42582</c:v>
                </c:pt>
                <c:pt idx="91">
                  <c:v>42551</c:v>
                </c:pt>
                <c:pt idx="92">
                  <c:v>42521</c:v>
                </c:pt>
                <c:pt idx="93">
                  <c:v>42490</c:v>
                </c:pt>
                <c:pt idx="94">
                  <c:v>42460</c:v>
                </c:pt>
                <c:pt idx="95">
                  <c:v>42429</c:v>
                </c:pt>
                <c:pt idx="96">
                  <c:v>42400</c:v>
                </c:pt>
                <c:pt idx="97">
                  <c:v>42369</c:v>
                </c:pt>
                <c:pt idx="98">
                  <c:v>42338</c:v>
                </c:pt>
                <c:pt idx="99">
                  <c:v>42308</c:v>
                </c:pt>
                <c:pt idx="100">
                  <c:v>42277</c:v>
                </c:pt>
                <c:pt idx="101">
                  <c:v>42247</c:v>
                </c:pt>
                <c:pt idx="102">
                  <c:v>42216</c:v>
                </c:pt>
                <c:pt idx="103">
                  <c:v>42185</c:v>
                </c:pt>
                <c:pt idx="104">
                  <c:v>42155</c:v>
                </c:pt>
                <c:pt idx="105">
                  <c:v>42124</c:v>
                </c:pt>
                <c:pt idx="106">
                  <c:v>42094</c:v>
                </c:pt>
                <c:pt idx="107">
                  <c:v>42063</c:v>
                </c:pt>
                <c:pt idx="108">
                  <c:v>42035</c:v>
                </c:pt>
                <c:pt idx="109">
                  <c:v>42004</c:v>
                </c:pt>
                <c:pt idx="110">
                  <c:v>41973</c:v>
                </c:pt>
                <c:pt idx="111">
                  <c:v>41943</c:v>
                </c:pt>
                <c:pt idx="112">
                  <c:v>41912</c:v>
                </c:pt>
                <c:pt idx="113">
                  <c:v>41882</c:v>
                </c:pt>
                <c:pt idx="114">
                  <c:v>41851</c:v>
                </c:pt>
                <c:pt idx="115">
                  <c:v>41820</c:v>
                </c:pt>
                <c:pt idx="116">
                  <c:v>41790</c:v>
                </c:pt>
                <c:pt idx="117">
                  <c:v>41759</c:v>
                </c:pt>
                <c:pt idx="118">
                  <c:v>41729</c:v>
                </c:pt>
                <c:pt idx="119">
                  <c:v>41698</c:v>
                </c:pt>
                <c:pt idx="120">
                  <c:v>41670</c:v>
                </c:pt>
                <c:pt idx="121">
                  <c:v>41639</c:v>
                </c:pt>
                <c:pt idx="122">
                  <c:v>41608</c:v>
                </c:pt>
                <c:pt idx="123">
                  <c:v>41578</c:v>
                </c:pt>
                <c:pt idx="124">
                  <c:v>41547</c:v>
                </c:pt>
                <c:pt idx="125">
                  <c:v>41517</c:v>
                </c:pt>
                <c:pt idx="126">
                  <c:v>41486</c:v>
                </c:pt>
                <c:pt idx="127">
                  <c:v>41455</c:v>
                </c:pt>
                <c:pt idx="128">
                  <c:v>41425</c:v>
                </c:pt>
                <c:pt idx="129">
                  <c:v>41394</c:v>
                </c:pt>
                <c:pt idx="130">
                  <c:v>41364</c:v>
                </c:pt>
                <c:pt idx="131">
                  <c:v>41333</c:v>
                </c:pt>
                <c:pt idx="132">
                  <c:v>41305</c:v>
                </c:pt>
                <c:pt idx="133">
                  <c:v>41274</c:v>
                </c:pt>
                <c:pt idx="134">
                  <c:v>41243</c:v>
                </c:pt>
                <c:pt idx="135">
                  <c:v>41213</c:v>
                </c:pt>
                <c:pt idx="136">
                  <c:v>41182</c:v>
                </c:pt>
                <c:pt idx="137">
                  <c:v>41152</c:v>
                </c:pt>
                <c:pt idx="138">
                  <c:v>41121</c:v>
                </c:pt>
                <c:pt idx="139">
                  <c:v>41090</c:v>
                </c:pt>
                <c:pt idx="140">
                  <c:v>41060</c:v>
                </c:pt>
                <c:pt idx="141">
                  <c:v>41029</c:v>
                </c:pt>
                <c:pt idx="142">
                  <c:v>40999</c:v>
                </c:pt>
                <c:pt idx="143">
                  <c:v>40968</c:v>
                </c:pt>
                <c:pt idx="144">
                  <c:v>40939</c:v>
                </c:pt>
                <c:pt idx="145">
                  <c:v>40908</c:v>
                </c:pt>
                <c:pt idx="146">
                  <c:v>40877</c:v>
                </c:pt>
                <c:pt idx="147">
                  <c:v>40847</c:v>
                </c:pt>
                <c:pt idx="148">
                  <c:v>40816</c:v>
                </c:pt>
                <c:pt idx="149">
                  <c:v>40786</c:v>
                </c:pt>
                <c:pt idx="150">
                  <c:v>40755</c:v>
                </c:pt>
                <c:pt idx="151">
                  <c:v>40724</c:v>
                </c:pt>
                <c:pt idx="152">
                  <c:v>40694</c:v>
                </c:pt>
                <c:pt idx="153">
                  <c:v>40663</c:v>
                </c:pt>
                <c:pt idx="154">
                  <c:v>40633</c:v>
                </c:pt>
                <c:pt idx="155">
                  <c:v>40602</c:v>
                </c:pt>
                <c:pt idx="156">
                  <c:v>40574</c:v>
                </c:pt>
                <c:pt idx="157">
                  <c:v>40543</c:v>
                </c:pt>
                <c:pt idx="158">
                  <c:v>40512</c:v>
                </c:pt>
                <c:pt idx="159">
                  <c:v>40482</c:v>
                </c:pt>
                <c:pt idx="160">
                  <c:v>40451</c:v>
                </c:pt>
                <c:pt idx="161">
                  <c:v>40421</c:v>
                </c:pt>
                <c:pt idx="162">
                  <c:v>40390</c:v>
                </c:pt>
                <c:pt idx="163">
                  <c:v>40359</c:v>
                </c:pt>
                <c:pt idx="164">
                  <c:v>40329</c:v>
                </c:pt>
                <c:pt idx="165">
                  <c:v>40298</c:v>
                </c:pt>
                <c:pt idx="166">
                  <c:v>40268</c:v>
                </c:pt>
                <c:pt idx="167">
                  <c:v>40237</c:v>
                </c:pt>
                <c:pt idx="168">
                  <c:v>40209</c:v>
                </c:pt>
                <c:pt idx="169">
                  <c:v>40178</c:v>
                </c:pt>
                <c:pt idx="170">
                  <c:v>40147</c:v>
                </c:pt>
                <c:pt idx="171">
                  <c:v>40117</c:v>
                </c:pt>
                <c:pt idx="172">
                  <c:v>40086</c:v>
                </c:pt>
                <c:pt idx="173">
                  <c:v>40056</c:v>
                </c:pt>
                <c:pt idx="174">
                  <c:v>40025</c:v>
                </c:pt>
                <c:pt idx="175">
                  <c:v>39994</c:v>
                </c:pt>
                <c:pt idx="176">
                  <c:v>39964</c:v>
                </c:pt>
                <c:pt idx="177">
                  <c:v>39933</c:v>
                </c:pt>
                <c:pt idx="178">
                  <c:v>39903</c:v>
                </c:pt>
                <c:pt idx="179">
                  <c:v>39872</c:v>
                </c:pt>
                <c:pt idx="180">
                  <c:v>39844</c:v>
                </c:pt>
                <c:pt idx="181">
                  <c:v>39813</c:v>
                </c:pt>
                <c:pt idx="182">
                  <c:v>39782</c:v>
                </c:pt>
                <c:pt idx="183">
                  <c:v>39752</c:v>
                </c:pt>
                <c:pt idx="184">
                  <c:v>39721</c:v>
                </c:pt>
                <c:pt idx="185">
                  <c:v>39691</c:v>
                </c:pt>
                <c:pt idx="186">
                  <c:v>39660</c:v>
                </c:pt>
                <c:pt idx="187">
                  <c:v>39629</c:v>
                </c:pt>
                <c:pt idx="188">
                  <c:v>39599</c:v>
                </c:pt>
                <c:pt idx="189">
                  <c:v>39568</c:v>
                </c:pt>
                <c:pt idx="190">
                  <c:v>39538</c:v>
                </c:pt>
                <c:pt idx="191">
                  <c:v>39507</c:v>
                </c:pt>
                <c:pt idx="192">
                  <c:v>39478</c:v>
                </c:pt>
                <c:pt idx="193">
                  <c:v>39447</c:v>
                </c:pt>
                <c:pt idx="194">
                  <c:v>39416</c:v>
                </c:pt>
                <c:pt idx="195">
                  <c:v>39386</c:v>
                </c:pt>
                <c:pt idx="196">
                  <c:v>39355</c:v>
                </c:pt>
                <c:pt idx="197">
                  <c:v>39325</c:v>
                </c:pt>
                <c:pt idx="198">
                  <c:v>39294</c:v>
                </c:pt>
                <c:pt idx="199">
                  <c:v>39263</c:v>
                </c:pt>
                <c:pt idx="200">
                  <c:v>39233</c:v>
                </c:pt>
                <c:pt idx="201">
                  <c:v>39202</c:v>
                </c:pt>
                <c:pt idx="202">
                  <c:v>39172</c:v>
                </c:pt>
                <c:pt idx="203">
                  <c:v>39141</c:v>
                </c:pt>
                <c:pt idx="204">
                  <c:v>39113</c:v>
                </c:pt>
                <c:pt idx="205">
                  <c:v>39082</c:v>
                </c:pt>
                <c:pt idx="206">
                  <c:v>39051</c:v>
                </c:pt>
                <c:pt idx="207">
                  <c:v>39021</c:v>
                </c:pt>
                <c:pt idx="208">
                  <c:v>38990</c:v>
                </c:pt>
                <c:pt idx="209">
                  <c:v>38960</c:v>
                </c:pt>
                <c:pt idx="210">
                  <c:v>38929</c:v>
                </c:pt>
                <c:pt idx="211">
                  <c:v>38898</c:v>
                </c:pt>
                <c:pt idx="212">
                  <c:v>38868</c:v>
                </c:pt>
                <c:pt idx="213">
                  <c:v>38837</c:v>
                </c:pt>
                <c:pt idx="214">
                  <c:v>38807</c:v>
                </c:pt>
                <c:pt idx="215">
                  <c:v>38776</c:v>
                </c:pt>
                <c:pt idx="216">
                  <c:v>38748</c:v>
                </c:pt>
                <c:pt idx="217">
                  <c:v>38717</c:v>
                </c:pt>
                <c:pt idx="218">
                  <c:v>38686</c:v>
                </c:pt>
                <c:pt idx="219">
                  <c:v>38656</c:v>
                </c:pt>
                <c:pt idx="220">
                  <c:v>38625</c:v>
                </c:pt>
                <c:pt idx="221">
                  <c:v>38595</c:v>
                </c:pt>
                <c:pt idx="222">
                  <c:v>38564</c:v>
                </c:pt>
                <c:pt idx="223">
                  <c:v>38533</c:v>
                </c:pt>
                <c:pt idx="224">
                  <c:v>38503</c:v>
                </c:pt>
                <c:pt idx="225">
                  <c:v>38472</c:v>
                </c:pt>
                <c:pt idx="226">
                  <c:v>38442</c:v>
                </c:pt>
                <c:pt idx="227">
                  <c:v>38411</c:v>
                </c:pt>
                <c:pt idx="228">
                  <c:v>38383</c:v>
                </c:pt>
                <c:pt idx="229">
                  <c:v>38352</c:v>
                </c:pt>
                <c:pt idx="230">
                  <c:v>38321</c:v>
                </c:pt>
                <c:pt idx="231">
                  <c:v>38291</c:v>
                </c:pt>
                <c:pt idx="232">
                  <c:v>38260</c:v>
                </c:pt>
                <c:pt idx="233">
                  <c:v>38230</c:v>
                </c:pt>
                <c:pt idx="234">
                  <c:v>38199</c:v>
                </c:pt>
                <c:pt idx="235">
                  <c:v>38168</c:v>
                </c:pt>
                <c:pt idx="236">
                  <c:v>38138</c:v>
                </c:pt>
                <c:pt idx="237">
                  <c:v>38107</c:v>
                </c:pt>
                <c:pt idx="238">
                  <c:v>38077</c:v>
                </c:pt>
                <c:pt idx="239">
                  <c:v>38046</c:v>
                </c:pt>
                <c:pt idx="240">
                  <c:v>38017</c:v>
                </c:pt>
                <c:pt idx="241">
                  <c:v>37986</c:v>
                </c:pt>
                <c:pt idx="242">
                  <c:v>37955</c:v>
                </c:pt>
                <c:pt idx="243">
                  <c:v>37925</c:v>
                </c:pt>
                <c:pt idx="244">
                  <c:v>37894</c:v>
                </c:pt>
                <c:pt idx="245">
                  <c:v>37864</c:v>
                </c:pt>
                <c:pt idx="246">
                  <c:v>37833</c:v>
                </c:pt>
                <c:pt idx="247">
                  <c:v>37802</c:v>
                </c:pt>
                <c:pt idx="248">
                  <c:v>37772</c:v>
                </c:pt>
                <c:pt idx="249">
                  <c:v>37741</c:v>
                </c:pt>
                <c:pt idx="250">
                  <c:v>37711</c:v>
                </c:pt>
                <c:pt idx="251">
                  <c:v>37680</c:v>
                </c:pt>
                <c:pt idx="252">
                  <c:v>37652</c:v>
                </c:pt>
                <c:pt idx="253">
                  <c:v>37621</c:v>
                </c:pt>
                <c:pt idx="254">
                  <c:v>37590</c:v>
                </c:pt>
                <c:pt idx="255">
                  <c:v>37560</c:v>
                </c:pt>
                <c:pt idx="256">
                  <c:v>37529</c:v>
                </c:pt>
                <c:pt idx="257">
                  <c:v>37499</c:v>
                </c:pt>
                <c:pt idx="258">
                  <c:v>37468</c:v>
                </c:pt>
                <c:pt idx="259">
                  <c:v>37437</c:v>
                </c:pt>
                <c:pt idx="260">
                  <c:v>37407</c:v>
                </c:pt>
                <c:pt idx="261">
                  <c:v>37376</c:v>
                </c:pt>
                <c:pt idx="262">
                  <c:v>37346</c:v>
                </c:pt>
                <c:pt idx="263">
                  <c:v>37315</c:v>
                </c:pt>
                <c:pt idx="264">
                  <c:v>37287</c:v>
                </c:pt>
                <c:pt idx="265">
                  <c:v>37256</c:v>
                </c:pt>
                <c:pt idx="266">
                  <c:v>37225</c:v>
                </c:pt>
                <c:pt idx="267">
                  <c:v>37195</c:v>
                </c:pt>
                <c:pt idx="268">
                  <c:v>37164</c:v>
                </c:pt>
                <c:pt idx="269">
                  <c:v>37134</c:v>
                </c:pt>
                <c:pt idx="270">
                  <c:v>37103</c:v>
                </c:pt>
                <c:pt idx="271">
                  <c:v>37072</c:v>
                </c:pt>
                <c:pt idx="272">
                  <c:v>37042</c:v>
                </c:pt>
                <c:pt idx="273">
                  <c:v>37011</c:v>
                </c:pt>
                <c:pt idx="274">
                  <c:v>36981</c:v>
                </c:pt>
                <c:pt idx="275">
                  <c:v>36950</c:v>
                </c:pt>
                <c:pt idx="276">
                  <c:v>36922</c:v>
                </c:pt>
                <c:pt idx="277">
                  <c:v>36891</c:v>
                </c:pt>
                <c:pt idx="278">
                  <c:v>36860</c:v>
                </c:pt>
                <c:pt idx="279">
                  <c:v>36830</c:v>
                </c:pt>
                <c:pt idx="280">
                  <c:v>36799</c:v>
                </c:pt>
                <c:pt idx="281">
                  <c:v>36769</c:v>
                </c:pt>
                <c:pt idx="282">
                  <c:v>36738</c:v>
                </c:pt>
                <c:pt idx="283">
                  <c:v>36707</c:v>
                </c:pt>
                <c:pt idx="284">
                  <c:v>36677</c:v>
                </c:pt>
                <c:pt idx="285">
                  <c:v>36646</c:v>
                </c:pt>
                <c:pt idx="286">
                  <c:v>36616</c:v>
                </c:pt>
                <c:pt idx="287">
                  <c:v>36585</c:v>
                </c:pt>
                <c:pt idx="288">
                  <c:v>36556</c:v>
                </c:pt>
              </c:numCache>
            </c:numRef>
          </c:cat>
          <c:val>
            <c:numRef>
              <c:f>'20yrNomBoE'!$D$2:$D$1005</c:f>
              <c:numCache>
                <c:formatCode>0.00%</c:formatCode>
                <c:ptCount val="1004"/>
                <c:pt idx="10">
                  <c:v>3.7578E-2</c:v>
                </c:pt>
                <c:pt idx="46">
                  <c:v>7.6610000000000003E-3</c:v>
                </c:pt>
                <c:pt idx="70">
                  <c:v>1.8331E-2</c:v>
                </c:pt>
                <c:pt idx="82">
                  <c:v>1.8128999999999999E-2</c:v>
                </c:pt>
                <c:pt idx="118">
                  <c:v>3.3468999999999999E-2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8-5444-B55E-54220811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64608"/>
        <c:axId val="2105766336"/>
      </c:lineChart>
      <c:dateAx>
        <c:axId val="21057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starting 1 January 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6336"/>
        <c:crosses val="autoZero"/>
        <c:auto val="1"/>
        <c:lblOffset val="100"/>
        <c:baseTimeUnit val="months"/>
        <c:majorUnit val="1"/>
        <c:majorTimeUnit val="years"/>
      </c:dateAx>
      <c:valAx>
        <c:axId val="21057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20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-year g</a:t>
                </a:r>
                <a:r>
                  <a:rPr lang="en-GB" sz="1600">
                    <a:solidFill>
                      <a:schemeClr val="tx1"/>
                    </a:solidFill>
                  </a:rPr>
                  <a:t>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460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'20yrNomBoE'!$C$1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'20yrNomBoE'!$A$4:$A$290</c:f>
              <c:numCache>
                <c:formatCode>yyyy</c:formatCode>
                <c:ptCount val="287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  <c:pt idx="71">
                  <c:v>43100</c:v>
                </c:pt>
                <c:pt idx="72">
                  <c:v>43069</c:v>
                </c:pt>
                <c:pt idx="73">
                  <c:v>43039</c:v>
                </c:pt>
                <c:pt idx="74">
                  <c:v>43008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42855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42735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42582</c:v>
                </c:pt>
                <c:pt idx="89">
                  <c:v>42551</c:v>
                </c:pt>
                <c:pt idx="90">
                  <c:v>42521</c:v>
                </c:pt>
                <c:pt idx="91">
                  <c:v>42490</c:v>
                </c:pt>
                <c:pt idx="92">
                  <c:v>42460</c:v>
                </c:pt>
                <c:pt idx="93">
                  <c:v>42429</c:v>
                </c:pt>
                <c:pt idx="94">
                  <c:v>42400</c:v>
                </c:pt>
                <c:pt idx="95">
                  <c:v>42369</c:v>
                </c:pt>
                <c:pt idx="96">
                  <c:v>42338</c:v>
                </c:pt>
                <c:pt idx="97">
                  <c:v>42308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42155</c:v>
                </c:pt>
                <c:pt idx="103">
                  <c:v>42124</c:v>
                </c:pt>
                <c:pt idx="104">
                  <c:v>42094</c:v>
                </c:pt>
                <c:pt idx="105">
                  <c:v>42063</c:v>
                </c:pt>
                <c:pt idx="106">
                  <c:v>42035</c:v>
                </c:pt>
                <c:pt idx="107">
                  <c:v>42004</c:v>
                </c:pt>
                <c:pt idx="108">
                  <c:v>41973</c:v>
                </c:pt>
                <c:pt idx="109">
                  <c:v>41943</c:v>
                </c:pt>
                <c:pt idx="110">
                  <c:v>41912</c:v>
                </c:pt>
                <c:pt idx="111">
                  <c:v>41882</c:v>
                </c:pt>
                <c:pt idx="112">
                  <c:v>41851</c:v>
                </c:pt>
                <c:pt idx="113">
                  <c:v>41820</c:v>
                </c:pt>
                <c:pt idx="114">
                  <c:v>41790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41608</c:v>
                </c:pt>
                <c:pt idx="121">
                  <c:v>41578</c:v>
                </c:pt>
                <c:pt idx="122">
                  <c:v>41547</c:v>
                </c:pt>
                <c:pt idx="123">
                  <c:v>41517</c:v>
                </c:pt>
                <c:pt idx="124">
                  <c:v>41486</c:v>
                </c:pt>
                <c:pt idx="125">
                  <c:v>41455</c:v>
                </c:pt>
                <c:pt idx="126">
                  <c:v>41425</c:v>
                </c:pt>
                <c:pt idx="127">
                  <c:v>41394</c:v>
                </c:pt>
                <c:pt idx="128">
                  <c:v>41364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41182</c:v>
                </c:pt>
                <c:pt idx="135">
                  <c:v>41152</c:v>
                </c:pt>
                <c:pt idx="136">
                  <c:v>41121</c:v>
                </c:pt>
                <c:pt idx="137">
                  <c:v>41090</c:v>
                </c:pt>
                <c:pt idx="138">
                  <c:v>41060</c:v>
                </c:pt>
                <c:pt idx="139">
                  <c:v>41029</c:v>
                </c:pt>
                <c:pt idx="140">
                  <c:v>40999</c:v>
                </c:pt>
                <c:pt idx="141">
                  <c:v>40968</c:v>
                </c:pt>
                <c:pt idx="142">
                  <c:v>40939</c:v>
                </c:pt>
                <c:pt idx="143">
                  <c:v>40908</c:v>
                </c:pt>
                <c:pt idx="144">
                  <c:v>40877</c:v>
                </c:pt>
                <c:pt idx="145">
                  <c:v>40847</c:v>
                </c:pt>
                <c:pt idx="146">
                  <c:v>40816</c:v>
                </c:pt>
                <c:pt idx="147">
                  <c:v>40786</c:v>
                </c:pt>
                <c:pt idx="148">
                  <c:v>40755</c:v>
                </c:pt>
                <c:pt idx="149">
                  <c:v>40724</c:v>
                </c:pt>
                <c:pt idx="150">
                  <c:v>40694</c:v>
                </c:pt>
                <c:pt idx="151">
                  <c:v>40663</c:v>
                </c:pt>
                <c:pt idx="152">
                  <c:v>40633</c:v>
                </c:pt>
                <c:pt idx="153">
                  <c:v>40602</c:v>
                </c:pt>
                <c:pt idx="154">
                  <c:v>40574</c:v>
                </c:pt>
                <c:pt idx="155">
                  <c:v>40543</c:v>
                </c:pt>
                <c:pt idx="156">
                  <c:v>40512</c:v>
                </c:pt>
                <c:pt idx="157">
                  <c:v>40482</c:v>
                </c:pt>
                <c:pt idx="158">
                  <c:v>40451</c:v>
                </c:pt>
                <c:pt idx="159">
                  <c:v>40421</c:v>
                </c:pt>
                <c:pt idx="160">
                  <c:v>40390</c:v>
                </c:pt>
                <c:pt idx="161">
                  <c:v>40359</c:v>
                </c:pt>
                <c:pt idx="162">
                  <c:v>40329</c:v>
                </c:pt>
                <c:pt idx="163">
                  <c:v>40298</c:v>
                </c:pt>
                <c:pt idx="164">
                  <c:v>40268</c:v>
                </c:pt>
                <c:pt idx="165">
                  <c:v>40237</c:v>
                </c:pt>
                <c:pt idx="166">
                  <c:v>40209</c:v>
                </c:pt>
                <c:pt idx="167">
                  <c:v>40178</c:v>
                </c:pt>
                <c:pt idx="168">
                  <c:v>40147</c:v>
                </c:pt>
                <c:pt idx="169">
                  <c:v>40117</c:v>
                </c:pt>
                <c:pt idx="170">
                  <c:v>40086</c:v>
                </c:pt>
                <c:pt idx="171">
                  <c:v>40056</c:v>
                </c:pt>
                <c:pt idx="172">
                  <c:v>40025</c:v>
                </c:pt>
                <c:pt idx="173">
                  <c:v>39994</c:v>
                </c:pt>
                <c:pt idx="174">
                  <c:v>39964</c:v>
                </c:pt>
                <c:pt idx="175">
                  <c:v>39933</c:v>
                </c:pt>
                <c:pt idx="176">
                  <c:v>39903</c:v>
                </c:pt>
                <c:pt idx="177">
                  <c:v>39872</c:v>
                </c:pt>
                <c:pt idx="178">
                  <c:v>39844</c:v>
                </c:pt>
                <c:pt idx="179">
                  <c:v>39813</c:v>
                </c:pt>
                <c:pt idx="180">
                  <c:v>39782</c:v>
                </c:pt>
                <c:pt idx="181">
                  <c:v>39752</c:v>
                </c:pt>
                <c:pt idx="182">
                  <c:v>39721</c:v>
                </c:pt>
                <c:pt idx="183">
                  <c:v>39691</c:v>
                </c:pt>
                <c:pt idx="184">
                  <c:v>39660</c:v>
                </c:pt>
                <c:pt idx="185">
                  <c:v>39629</c:v>
                </c:pt>
                <c:pt idx="186">
                  <c:v>39599</c:v>
                </c:pt>
                <c:pt idx="187">
                  <c:v>39568</c:v>
                </c:pt>
                <c:pt idx="188">
                  <c:v>39538</c:v>
                </c:pt>
                <c:pt idx="189">
                  <c:v>39507</c:v>
                </c:pt>
                <c:pt idx="190">
                  <c:v>39478</c:v>
                </c:pt>
                <c:pt idx="191">
                  <c:v>39447</c:v>
                </c:pt>
                <c:pt idx="192">
                  <c:v>39416</c:v>
                </c:pt>
                <c:pt idx="193">
                  <c:v>39386</c:v>
                </c:pt>
                <c:pt idx="194">
                  <c:v>39355</c:v>
                </c:pt>
                <c:pt idx="195">
                  <c:v>39325</c:v>
                </c:pt>
                <c:pt idx="196">
                  <c:v>39294</c:v>
                </c:pt>
                <c:pt idx="197">
                  <c:v>39263</c:v>
                </c:pt>
                <c:pt idx="198">
                  <c:v>39233</c:v>
                </c:pt>
                <c:pt idx="199">
                  <c:v>39202</c:v>
                </c:pt>
                <c:pt idx="200">
                  <c:v>39172</c:v>
                </c:pt>
                <c:pt idx="201">
                  <c:v>39141</c:v>
                </c:pt>
                <c:pt idx="202">
                  <c:v>39113</c:v>
                </c:pt>
                <c:pt idx="203">
                  <c:v>39082</c:v>
                </c:pt>
                <c:pt idx="204">
                  <c:v>39051</c:v>
                </c:pt>
                <c:pt idx="205">
                  <c:v>39021</c:v>
                </c:pt>
                <c:pt idx="206">
                  <c:v>38990</c:v>
                </c:pt>
                <c:pt idx="207">
                  <c:v>38960</c:v>
                </c:pt>
                <c:pt idx="208">
                  <c:v>38929</c:v>
                </c:pt>
                <c:pt idx="209">
                  <c:v>38898</c:v>
                </c:pt>
                <c:pt idx="210">
                  <c:v>38868</c:v>
                </c:pt>
                <c:pt idx="211">
                  <c:v>38837</c:v>
                </c:pt>
                <c:pt idx="212">
                  <c:v>38807</c:v>
                </c:pt>
                <c:pt idx="213">
                  <c:v>38776</c:v>
                </c:pt>
                <c:pt idx="214">
                  <c:v>38748</c:v>
                </c:pt>
                <c:pt idx="215">
                  <c:v>38717</c:v>
                </c:pt>
                <c:pt idx="216">
                  <c:v>38686</c:v>
                </c:pt>
                <c:pt idx="217">
                  <c:v>38656</c:v>
                </c:pt>
                <c:pt idx="218">
                  <c:v>38625</c:v>
                </c:pt>
                <c:pt idx="219">
                  <c:v>38595</c:v>
                </c:pt>
                <c:pt idx="220">
                  <c:v>38564</c:v>
                </c:pt>
                <c:pt idx="221">
                  <c:v>38533</c:v>
                </c:pt>
                <c:pt idx="222">
                  <c:v>38503</c:v>
                </c:pt>
                <c:pt idx="223">
                  <c:v>38472</c:v>
                </c:pt>
                <c:pt idx="224">
                  <c:v>38442</c:v>
                </c:pt>
                <c:pt idx="225">
                  <c:v>38411</c:v>
                </c:pt>
                <c:pt idx="226">
                  <c:v>38383</c:v>
                </c:pt>
                <c:pt idx="227">
                  <c:v>38352</c:v>
                </c:pt>
                <c:pt idx="228">
                  <c:v>38321</c:v>
                </c:pt>
                <c:pt idx="229">
                  <c:v>38291</c:v>
                </c:pt>
                <c:pt idx="230">
                  <c:v>38260</c:v>
                </c:pt>
                <c:pt idx="231">
                  <c:v>38230</c:v>
                </c:pt>
                <c:pt idx="232">
                  <c:v>38199</c:v>
                </c:pt>
                <c:pt idx="233">
                  <c:v>38168</c:v>
                </c:pt>
                <c:pt idx="234">
                  <c:v>38138</c:v>
                </c:pt>
                <c:pt idx="235">
                  <c:v>38107</c:v>
                </c:pt>
                <c:pt idx="236">
                  <c:v>38077</c:v>
                </c:pt>
                <c:pt idx="237">
                  <c:v>38046</c:v>
                </c:pt>
                <c:pt idx="238">
                  <c:v>38017</c:v>
                </c:pt>
                <c:pt idx="239">
                  <c:v>37986</c:v>
                </c:pt>
                <c:pt idx="240">
                  <c:v>37955</c:v>
                </c:pt>
                <c:pt idx="241">
                  <c:v>37925</c:v>
                </c:pt>
                <c:pt idx="242">
                  <c:v>37894</c:v>
                </c:pt>
                <c:pt idx="243">
                  <c:v>37864</c:v>
                </c:pt>
                <c:pt idx="244">
                  <c:v>37833</c:v>
                </c:pt>
                <c:pt idx="245">
                  <c:v>37802</c:v>
                </c:pt>
                <c:pt idx="246">
                  <c:v>37772</c:v>
                </c:pt>
                <c:pt idx="247">
                  <c:v>37741</c:v>
                </c:pt>
                <c:pt idx="248">
                  <c:v>37711</c:v>
                </c:pt>
                <c:pt idx="249">
                  <c:v>37680</c:v>
                </c:pt>
                <c:pt idx="250">
                  <c:v>37652</c:v>
                </c:pt>
                <c:pt idx="251">
                  <c:v>37621</c:v>
                </c:pt>
                <c:pt idx="252">
                  <c:v>37590</c:v>
                </c:pt>
                <c:pt idx="253">
                  <c:v>37560</c:v>
                </c:pt>
                <c:pt idx="254">
                  <c:v>37529</c:v>
                </c:pt>
                <c:pt idx="255">
                  <c:v>37499</c:v>
                </c:pt>
                <c:pt idx="256">
                  <c:v>37468</c:v>
                </c:pt>
                <c:pt idx="257">
                  <c:v>37437</c:v>
                </c:pt>
                <c:pt idx="258">
                  <c:v>37407</c:v>
                </c:pt>
                <c:pt idx="259">
                  <c:v>37376</c:v>
                </c:pt>
                <c:pt idx="260">
                  <c:v>37346</c:v>
                </c:pt>
                <c:pt idx="261">
                  <c:v>37315</c:v>
                </c:pt>
                <c:pt idx="262">
                  <c:v>37287</c:v>
                </c:pt>
                <c:pt idx="263">
                  <c:v>37256</c:v>
                </c:pt>
                <c:pt idx="264">
                  <c:v>37225</c:v>
                </c:pt>
                <c:pt idx="265">
                  <c:v>37195</c:v>
                </c:pt>
                <c:pt idx="266">
                  <c:v>37164</c:v>
                </c:pt>
                <c:pt idx="267">
                  <c:v>37134</c:v>
                </c:pt>
                <c:pt idx="268">
                  <c:v>37103</c:v>
                </c:pt>
                <c:pt idx="269">
                  <c:v>37072</c:v>
                </c:pt>
                <c:pt idx="270">
                  <c:v>37042</c:v>
                </c:pt>
                <c:pt idx="271">
                  <c:v>37011</c:v>
                </c:pt>
                <c:pt idx="272">
                  <c:v>36981</c:v>
                </c:pt>
                <c:pt idx="273">
                  <c:v>36950</c:v>
                </c:pt>
                <c:pt idx="274">
                  <c:v>36922</c:v>
                </c:pt>
                <c:pt idx="275">
                  <c:v>36891</c:v>
                </c:pt>
                <c:pt idx="276">
                  <c:v>36860</c:v>
                </c:pt>
                <c:pt idx="277">
                  <c:v>36830</c:v>
                </c:pt>
                <c:pt idx="278">
                  <c:v>36799</c:v>
                </c:pt>
                <c:pt idx="279">
                  <c:v>36769</c:v>
                </c:pt>
                <c:pt idx="280">
                  <c:v>36738</c:v>
                </c:pt>
                <c:pt idx="281">
                  <c:v>36707</c:v>
                </c:pt>
                <c:pt idx="282">
                  <c:v>36677</c:v>
                </c:pt>
                <c:pt idx="283">
                  <c:v>36646</c:v>
                </c:pt>
                <c:pt idx="284">
                  <c:v>36616</c:v>
                </c:pt>
                <c:pt idx="285">
                  <c:v>36585</c:v>
                </c:pt>
                <c:pt idx="286">
                  <c:v>36556</c:v>
                </c:pt>
              </c:numCache>
            </c:numRef>
          </c:cat>
          <c:val>
            <c:numRef>
              <c:f>'20yrNomBoE'!$C$4:$C$290</c:f>
              <c:numCache>
                <c:formatCode>0.00%</c:formatCode>
                <c:ptCount val="287"/>
                <c:pt idx="0">
                  <c:v>4.4573999999999996E-2</c:v>
                </c:pt>
                <c:pt idx="1">
                  <c:v>4.7557000000000002E-2</c:v>
                </c:pt>
                <c:pt idx="2">
                  <c:v>4.5328999999999994E-2</c:v>
                </c:pt>
                <c:pt idx="3">
                  <c:v>4.5332999999999998E-2</c:v>
                </c:pt>
                <c:pt idx="4">
                  <c:v>4.3840999999999998E-2</c:v>
                </c:pt>
                <c:pt idx="5">
                  <c:v>4.3411999999999999E-2</c:v>
                </c:pt>
                <c:pt idx="6">
                  <c:v>4.1432999999999998E-2</c:v>
                </c:pt>
                <c:pt idx="7">
                  <c:v>3.8176999999999996E-2</c:v>
                </c:pt>
                <c:pt idx="8">
                  <c:v>3.7578E-2</c:v>
                </c:pt>
                <c:pt idx="9">
                  <c:v>3.8057000000000001E-2</c:v>
                </c:pt>
                <c:pt idx="10">
                  <c:v>3.7276999999999998E-2</c:v>
                </c:pt>
                <c:pt idx="11">
                  <c:v>3.6656000000000001E-2</c:v>
                </c:pt>
                <c:pt idx="12">
                  <c:v>3.5512000000000002E-2</c:v>
                </c:pt>
                <c:pt idx="13">
                  <c:v>4.1809000000000006E-2</c:v>
                </c:pt>
                <c:pt idx="14">
                  <c:v>3.6339999999999997E-2</c:v>
                </c:pt>
                <c:pt idx="15">
                  <c:v>2.5767000000000002E-2</c:v>
                </c:pt>
                <c:pt idx="16">
                  <c:v>2.5064000000000003E-2</c:v>
                </c:pt>
                <c:pt idx="17">
                  <c:v>2.6343999999999999E-2</c:v>
                </c:pt>
                <c:pt idx="18">
                  <c:v>2.1484999999999997E-2</c:v>
                </c:pt>
                <c:pt idx="19">
                  <c:v>1.9462E-2</c:v>
                </c:pt>
                <c:pt idx="20">
                  <c:v>1.6917999999999999E-2</c:v>
                </c:pt>
                <c:pt idx="21">
                  <c:v>1.5828999999999999E-2</c:v>
                </c:pt>
                <c:pt idx="22">
                  <c:v>1.3587999999999999E-2</c:v>
                </c:pt>
                <c:pt idx="23">
                  <c:v>1.0208999999999999E-2</c:v>
                </c:pt>
                <c:pt idx="24">
                  <c:v>1.1203000000000001E-2</c:v>
                </c:pt>
                <c:pt idx="25">
                  <c:v>1.3640000000000001E-2</c:v>
                </c:pt>
                <c:pt idx="26">
                  <c:v>1.1359999999999999E-2</c:v>
                </c:pt>
                <c:pt idx="27">
                  <c:v>9.7750000000000007E-3</c:v>
                </c:pt>
                <c:pt idx="28">
                  <c:v>1.0741000000000001E-2</c:v>
                </c:pt>
                <c:pt idx="29">
                  <c:v>1.2650999999999999E-2</c:v>
                </c:pt>
                <c:pt idx="30">
                  <c:v>1.3416999999999998E-2</c:v>
                </c:pt>
                <c:pt idx="31">
                  <c:v>1.2795000000000001E-2</c:v>
                </c:pt>
                <c:pt idx="32">
                  <c:v>1.2827E-2</c:v>
                </c:pt>
                <c:pt idx="33">
                  <c:v>1.0806E-2</c:v>
                </c:pt>
                <c:pt idx="34">
                  <c:v>7.8069999999999997E-3</c:v>
                </c:pt>
                <c:pt idx="35">
                  <c:v>7.4809999999999998E-3</c:v>
                </c:pt>
                <c:pt idx="36">
                  <c:v>8.234E-3</c:v>
                </c:pt>
                <c:pt idx="37">
                  <c:v>7.3280000000000003E-3</c:v>
                </c:pt>
                <c:pt idx="38">
                  <c:v>7.0860000000000003E-3</c:v>
                </c:pt>
                <c:pt idx="39">
                  <c:v>7.0109999999999999E-3</c:v>
                </c:pt>
                <c:pt idx="40">
                  <c:v>5.7780000000000001E-3</c:v>
                </c:pt>
                <c:pt idx="41">
                  <c:v>6.0980000000000001E-3</c:v>
                </c:pt>
                <c:pt idx="42">
                  <c:v>5.6899999999999997E-3</c:v>
                </c:pt>
                <c:pt idx="43">
                  <c:v>6.7020000000000005E-3</c:v>
                </c:pt>
                <c:pt idx="44">
                  <c:v>7.6610000000000003E-3</c:v>
                </c:pt>
                <c:pt idx="45">
                  <c:v>9.1549999999999999E-3</c:v>
                </c:pt>
                <c:pt idx="46">
                  <c:v>1.0439E-2</c:v>
                </c:pt>
                <c:pt idx="47">
                  <c:v>1.1787000000000001E-2</c:v>
                </c:pt>
                <c:pt idx="48">
                  <c:v>1.1077999999999999E-2</c:v>
                </c:pt>
                <c:pt idx="49">
                  <c:v>9.6179999999999998E-3</c:v>
                </c:pt>
                <c:pt idx="50">
                  <c:v>9.0369999999999999E-3</c:v>
                </c:pt>
                <c:pt idx="51">
                  <c:v>9.4040000000000009E-3</c:v>
                </c:pt>
                <c:pt idx="52">
                  <c:v>1.2152000000000001E-2</c:v>
                </c:pt>
                <c:pt idx="53">
                  <c:v>1.3475999999999998E-2</c:v>
                </c:pt>
                <c:pt idx="54">
                  <c:v>1.5161000000000001E-2</c:v>
                </c:pt>
                <c:pt idx="55">
                  <c:v>1.6135999999999998E-2</c:v>
                </c:pt>
                <c:pt idx="56">
                  <c:v>1.5876999999999999E-2</c:v>
                </c:pt>
                <c:pt idx="57">
                  <c:v>1.6574999999999999E-2</c:v>
                </c:pt>
                <c:pt idx="58">
                  <c:v>1.7204000000000001E-2</c:v>
                </c:pt>
                <c:pt idx="59">
                  <c:v>1.7304E-2</c:v>
                </c:pt>
                <c:pt idx="60">
                  <c:v>1.8971999999999999E-2</c:v>
                </c:pt>
                <c:pt idx="61">
                  <c:v>1.9290999999999999E-2</c:v>
                </c:pt>
                <c:pt idx="62">
                  <c:v>1.8685E-2</c:v>
                </c:pt>
                <c:pt idx="63">
                  <c:v>1.7545999999999999E-2</c:v>
                </c:pt>
                <c:pt idx="64">
                  <c:v>1.7230000000000002E-2</c:v>
                </c:pt>
                <c:pt idx="65">
                  <c:v>1.7859E-2</c:v>
                </c:pt>
                <c:pt idx="66">
                  <c:v>1.8547999999999999E-2</c:v>
                </c:pt>
                <c:pt idx="67">
                  <c:v>1.8387000000000001E-2</c:v>
                </c:pt>
                <c:pt idx="68">
                  <c:v>1.8331E-2</c:v>
                </c:pt>
                <c:pt idx="69">
                  <c:v>1.9716999999999998E-2</c:v>
                </c:pt>
                <c:pt idx="70">
                  <c:v>1.8432999999999998E-2</c:v>
                </c:pt>
                <c:pt idx="71">
                  <c:v>1.7831E-2</c:v>
                </c:pt>
                <c:pt idx="72">
                  <c:v>1.8509000000000001E-2</c:v>
                </c:pt>
                <c:pt idx="73">
                  <c:v>1.9186000000000002E-2</c:v>
                </c:pt>
                <c:pt idx="74">
                  <c:v>1.823E-2</c:v>
                </c:pt>
                <c:pt idx="75">
                  <c:v>1.7476000000000002E-2</c:v>
                </c:pt>
                <c:pt idx="76">
                  <c:v>1.8799999999999997E-2</c:v>
                </c:pt>
                <c:pt idx="77">
                  <c:v>1.7134E-2</c:v>
                </c:pt>
                <c:pt idx="78">
                  <c:v>1.7488999999999998E-2</c:v>
                </c:pt>
                <c:pt idx="79">
                  <c:v>1.6923000000000001E-2</c:v>
                </c:pt>
                <c:pt idx="80">
                  <c:v>1.8128999999999999E-2</c:v>
                </c:pt>
                <c:pt idx="81">
                  <c:v>1.9125E-2</c:v>
                </c:pt>
                <c:pt idx="82">
                  <c:v>1.9869000000000001E-2</c:v>
                </c:pt>
                <c:pt idx="83">
                  <c:v>1.9984999999999999E-2</c:v>
                </c:pt>
                <c:pt idx="84">
                  <c:v>1.9505999999999999E-2</c:v>
                </c:pt>
                <c:pt idx="85">
                  <c:v>1.6549999999999999E-2</c:v>
                </c:pt>
                <c:pt idx="86">
                  <c:v>1.3562000000000001E-2</c:v>
                </c:pt>
                <c:pt idx="87">
                  <c:v>1.2661E-2</c:v>
                </c:pt>
                <c:pt idx="88">
                  <c:v>1.5432E-2</c:v>
                </c:pt>
                <c:pt idx="89">
                  <c:v>1.9487000000000001E-2</c:v>
                </c:pt>
                <c:pt idx="90">
                  <c:v>2.1985000000000001E-2</c:v>
                </c:pt>
                <c:pt idx="91">
                  <c:v>2.2450999999999999E-2</c:v>
                </c:pt>
                <c:pt idx="92">
                  <c:v>2.222E-2</c:v>
                </c:pt>
                <c:pt idx="93">
                  <c:v>2.1972000000000002E-2</c:v>
                </c:pt>
                <c:pt idx="94">
                  <c:v>2.3860000000000003E-2</c:v>
                </c:pt>
                <c:pt idx="95">
                  <c:v>2.4749E-2</c:v>
                </c:pt>
                <c:pt idx="96">
                  <c:v>2.5375000000000002E-2</c:v>
                </c:pt>
                <c:pt idx="97">
                  <c:v>2.4420999999999998E-2</c:v>
                </c:pt>
                <c:pt idx="98">
                  <c:v>2.4174999999999999E-2</c:v>
                </c:pt>
                <c:pt idx="99">
                  <c:v>2.4306999999999999E-2</c:v>
                </c:pt>
                <c:pt idx="100">
                  <c:v>2.5968000000000001E-2</c:v>
                </c:pt>
                <c:pt idx="101">
                  <c:v>2.6379E-2</c:v>
                </c:pt>
                <c:pt idx="102">
                  <c:v>2.4790999999999997E-2</c:v>
                </c:pt>
                <c:pt idx="103">
                  <c:v>2.2061000000000001E-2</c:v>
                </c:pt>
                <c:pt idx="104">
                  <c:v>2.2852999999999998E-2</c:v>
                </c:pt>
                <c:pt idx="105">
                  <c:v>2.2503000000000002E-2</c:v>
                </c:pt>
                <c:pt idx="106">
                  <c:v>2.1112000000000002E-2</c:v>
                </c:pt>
                <c:pt idx="107">
                  <c:v>2.4744000000000002E-2</c:v>
                </c:pt>
                <c:pt idx="108">
                  <c:v>2.7234999999999999E-2</c:v>
                </c:pt>
                <c:pt idx="109">
                  <c:v>2.7955000000000001E-2</c:v>
                </c:pt>
                <c:pt idx="110">
                  <c:v>2.9780000000000001E-2</c:v>
                </c:pt>
                <c:pt idx="111">
                  <c:v>2.9986000000000002E-2</c:v>
                </c:pt>
                <c:pt idx="112">
                  <c:v>3.2280000000000003E-2</c:v>
                </c:pt>
                <c:pt idx="113">
                  <c:v>3.3055000000000001E-2</c:v>
                </c:pt>
                <c:pt idx="114">
                  <c:v>3.2386999999999999E-2</c:v>
                </c:pt>
                <c:pt idx="115">
                  <c:v>3.3126999999999997E-2</c:v>
                </c:pt>
                <c:pt idx="116">
                  <c:v>3.3468999999999999E-2</c:v>
                </c:pt>
                <c:pt idx="117">
                  <c:v>3.3668000000000003E-2</c:v>
                </c:pt>
                <c:pt idx="118">
                  <c:v>3.4286999999999998E-2</c:v>
                </c:pt>
                <c:pt idx="119">
                  <c:v>3.4970000000000001E-2</c:v>
                </c:pt>
                <c:pt idx="120">
                  <c:v>3.3978000000000001E-2</c:v>
                </c:pt>
                <c:pt idx="121">
                  <c:v>3.3197999999999998E-2</c:v>
                </c:pt>
                <c:pt idx="122">
                  <c:v>3.4661999999999998E-2</c:v>
                </c:pt>
                <c:pt idx="123">
                  <c:v>3.4083000000000002E-2</c:v>
                </c:pt>
                <c:pt idx="124">
                  <c:v>3.2718999999999998E-2</c:v>
                </c:pt>
                <c:pt idx="125">
                  <c:v>3.1584000000000001E-2</c:v>
                </c:pt>
                <c:pt idx="126">
                  <c:v>2.9096E-2</c:v>
                </c:pt>
                <c:pt idx="127">
                  <c:v>2.7759999999999996E-2</c:v>
                </c:pt>
                <c:pt idx="128">
                  <c:v>2.9654E-2</c:v>
                </c:pt>
                <c:pt idx="129">
                  <c:v>3.1035E-2</c:v>
                </c:pt>
                <c:pt idx="130">
                  <c:v>3.0068999999999999E-2</c:v>
                </c:pt>
                <c:pt idx="131">
                  <c:v>2.8391000000000003E-2</c:v>
                </c:pt>
                <c:pt idx="132">
                  <c:v>2.7846000000000003E-2</c:v>
                </c:pt>
                <c:pt idx="133">
                  <c:v>2.7969000000000001E-2</c:v>
                </c:pt>
                <c:pt idx="134">
                  <c:v>2.7496999999999997E-2</c:v>
                </c:pt>
                <c:pt idx="135">
                  <c:v>2.6499999999999999E-2</c:v>
                </c:pt>
                <c:pt idx="136">
                  <c:v>2.6453000000000001E-2</c:v>
                </c:pt>
                <c:pt idx="137">
                  <c:v>2.725E-2</c:v>
                </c:pt>
                <c:pt idx="138">
                  <c:v>2.9073000000000002E-2</c:v>
                </c:pt>
                <c:pt idx="139">
                  <c:v>3.1259000000000002E-2</c:v>
                </c:pt>
                <c:pt idx="140">
                  <c:v>3.1744000000000001E-2</c:v>
                </c:pt>
                <c:pt idx="141">
                  <c:v>3.0890000000000001E-2</c:v>
                </c:pt>
                <c:pt idx="142">
                  <c:v>2.9060000000000002E-2</c:v>
                </c:pt>
                <c:pt idx="143">
                  <c:v>2.9803000000000003E-2</c:v>
                </c:pt>
                <c:pt idx="144">
                  <c:v>3.0313E-2</c:v>
                </c:pt>
                <c:pt idx="145">
                  <c:v>3.2580999999999999E-2</c:v>
                </c:pt>
                <c:pt idx="146">
                  <c:v>3.4204999999999999E-2</c:v>
                </c:pt>
                <c:pt idx="147">
                  <c:v>3.7131999999999998E-2</c:v>
                </c:pt>
                <c:pt idx="148">
                  <c:v>4.0974000000000003E-2</c:v>
                </c:pt>
                <c:pt idx="149">
                  <c:v>4.1277000000000001E-2</c:v>
                </c:pt>
                <c:pt idx="150">
                  <c:v>4.1371000000000005E-2</c:v>
                </c:pt>
                <c:pt idx="151">
                  <c:v>4.2933000000000006E-2</c:v>
                </c:pt>
                <c:pt idx="152">
                  <c:v>4.2979999999999997E-2</c:v>
                </c:pt>
                <c:pt idx="153">
                  <c:v>4.4050000000000006E-2</c:v>
                </c:pt>
                <c:pt idx="154">
                  <c:v>4.3203999999999999E-2</c:v>
                </c:pt>
                <c:pt idx="155">
                  <c:v>4.2568000000000002E-2</c:v>
                </c:pt>
                <c:pt idx="156">
                  <c:v>4.1148999999999998E-2</c:v>
                </c:pt>
                <c:pt idx="157">
                  <c:v>3.8876000000000001E-2</c:v>
                </c:pt>
                <c:pt idx="158">
                  <c:v>3.8954000000000003E-2</c:v>
                </c:pt>
                <c:pt idx="159">
                  <c:v>3.9823999999999998E-2</c:v>
                </c:pt>
                <c:pt idx="160">
                  <c:v>4.1753999999999999E-2</c:v>
                </c:pt>
                <c:pt idx="161">
                  <c:v>4.2079000000000005E-2</c:v>
                </c:pt>
                <c:pt idx="162">
                  <c:v>4.3143000000000001E-2</c:v>
                </c:pt>
                <c:pt idx="163">
                  <c:v>4.5579999999999996E-2</c:v>
                </c:pt>
                <c:pt idx="164">
                  <c:v>4.5697999999999996E-2</c:v>
                </c:pt>
                <c:pt idx="165">
                  <c:v>4.5157999999999997E-2</c:v>
                </c:pt>
                <c:pt idx="166">
                  <c:v>4.4160999999999999E-2</c:v>
                </c:pt>
                <c:pt idx="167">
                  <c:v>4.3305999999999997E-2</c:v>
                </c:pt>
                <c:pt idx="168">
                  <c:v>4.2176999999999999E-2</c:v>
                </c:pt>
                <c:pt idx="169">
                  <c:v>4.0500000000000001E-2</c:v>
                </c:pt>
                <c:pt idx="170">
                  <c:v>4.0688000000000002E-2</c:v>
                </c:pt>
                <c:pt idx="171">
                  <c:v>4.2164E-2</c:v>
                </c:pt>
                <c:pt idx="172">
                  <c:v>4.4588000000000003E-2</c:v>
                </c:pt>
                <c:pt idx="173">
                  <c:v>4.471E-2</c:v>
                </c:pt>
                <c:pt idx="174">
                  <c:v>4.3752000000000006E-2</c:v>
                </c:pt>
                <c:pt idx="175">
                  <c:v>4.2419000000000005E-2</c:v>
                </c:pt>
                <c:pt idx="176">
                  <c:v>4.0069999999999995E-2</c:v>
                </c:pt>
                <c:pt idx="177">
                  <c:v>4.3394000000000002E-2</c:v>
                </c:pt>
                <c:pt idx="178">
                  <c:v>4.2758000000000004E-2</c:v>
                </c:pt>
                <c:pt idx="179">
                  <c:v>4.1460999999999998E-2</c:v>
                </c:pt>
                <c:pt idx="180">
                  <c:v>4.6898000000000002E-2</c:v>
                </c:pt>
                <c:pt idx="181">
                  <c:v>4.7579000000000003E-2</c:v>
                </c:pt>
                <c:pt idx="182">
                  <c:v>4.6619000000000001E-2</c:v>
                </c:pt>
                <c:pt idx="183">
                  <c:v>4.7438000000000001E-2</c:v>
                </c:pt>
                <c:pt idx="184">
                  <c:v>4.9390999999999997E-2</c:v>
                </c:pt>
                <c:pt idx="185">
                  <c:v>5.0260999999999993E-2</c:v>
                </c:pt>
                <c:pt idx="186">
                  <c:v>4.8539000000000006E-2</c:v>
                </c:pt>
                <c:pt idx="187">
                  <c:v>4.7314999999999996E-2</c:v>
                </c:pt>
                <c:pt idx="188">
                  <c:v>4.5400999999999997E-2</c:v>
                </c:pt>
                <c:pt idx="189">
                  <c:v>4.6172999999999999E-2</c:v>
                </c:pt>
                <c:pt idx="190">
                  <c:v>4.4578E-2</c:v>
                </c:pt>
                <c:pt idx="191">
                  <c:v>4.5915999999999998E-2</c:v>
                </c:pt>
                <c:pt idx="192">
                  <c:v>4.5923999999999993E-2</c:v>
                </c:pt>
                <c:pt idx="193">
                  <c:v>4.7393999999999999E-2</c:v>
                </c:pt>
                <c:pt idx="194">
                  <c:v>4.7407000000000005E-2</c:v>
                </c:pt>
                <c:pt idx="195">
                  <c:v>4.8049000000000001E-2</c:v>
                </c:pt>
                <c:pt idx="196">
                  <c:v>5.0259999999999999E-2</c:v>
                </c:pt>
                <c:pt idx="197">
                  <c:v>5.0696000000000005E-2</c:v>
                </c:pt>
                <c:pt idx="198">
                  <c:v>4.8162999999999997E-2</c:v>
                </c:pt>
                <c:pt idx="199">
                  <c:v>4.7350000000000003E-2</c:v>
                </c:pt>
                <c:pt idx="200">
                  <c:v>4.5194999999999999E-2</c:v>
                </c:pt>
                <c:pt idx="201">
                  <c:v>4.5597000000000006E-2</c:v>
                </c:pt>
                <c:pt idx="202">
                  <c:v>4.5130999999999998E-2</c:v>
                </c:pt>
                <c:pt idx="203">
                  <c:v>4.3351000000000001E-2</c:v>
                </c:pt>
                <c:pt idx="204">
                  <c:v>4.2571999999999999E-2</c:v>
                </c:pt>
                <c:pt idx="205">
                  <c:v>4.3287000000000006E-2</c:v>
                </c:pt>
                <c:pt idx="206">
                  <c:v>4.3032000000000001E-2</c:v>
                </c:pt>
                <c:pt idx="207">
                  <c:v>4.4259000000000007E-2</c:v>
                </c:pt>
                <c:pt idx="208">
                  <c:v>4.4630999999999997E-2</c:v>
                </c:pt>
                <c:pt idx="209">
                  <c:v>4.4775000000000002E-2</c:v>
                </c:pt>
                <c:pt idx="210">
                  <c:v>4.4360999999999998E-2</c:v>
                </c:pt>
                <c:pt idx="211">
                  <c:v>4.3575000000000003E-2</c:v>
                </c:pt>
                <c:pt idx="212">
                  <c:v>4.1509999999999998E-2</c:v>
                </c:pt>
                <c:pt idx="213">
                  <c:v>3.9954000000000003E-2</c:v>
                </c:pt>
                <c:pt idx="214">
                  <c:v>3.9287000000000002E-2</c:v>
                </c:pt>
                <c:pt idx="215">
                  <c:v>4.1355000000000003E-2</c:v>
                </c:pt>
                <c:pt idx="216">
                  <c:v>4.2495999999999999E-2</c:v>
                </c:pt>
                <c:pt idx="217">
                  <c:v>4.3309E-2</c:v>
                </c:pt>
                <c:pt idx="218">
                  <c:v>4.2259999999999999E-2</c:v>
                </c:pt>
                <c:pt idx="219">
                  <c:v>4.3474000000000006E-2</c:v>
                </c:pt>
                <c:pt idx="220">
                  <c:v>4.3437999999999997E-2</c:v>
                </c:pt>
                <c:pt idx="221">
                  <c:v>4.3116000000000002E-2</c:v>
                </c:pt>
                <c:pt idx="222">
                  <c:v>4.4164000000000002E-2</c:v>
                </c:pt>
                <c:pt idx="223">
                  <c:v>4.5936999999999999E-2</c:v>
                </c:pt>
                <c:pt idx="224">
                  <c:v>4.7343000000000003E-2</c:v>
                </c:pt>
                <c:pt idx="225">
                  <c:v>4.5149999999999996E-2</c:v>
                </c:pt>
                <c:pt idx="226">
                  <c:v>4.4961000000000001E-2</c:v>
                </c:pt>
                <c:pt idx="227">
                  <c:v>4.4679999999999997E-2</c:v>
                </c:pt>
                <c:pt idx="228">
                  <c:v>4.5862999999999994E-2</c:v>
                </c:pt>
                <c:pt idx="229">
                  <c:v>4.6760000000000003E-2</c:v>
                </c:pt>
                <c:pt idx="230">
                  <c:v>4.7598000000000001E-2</c:v>
                </c:pt>
                <c:pt idx="231">
                  <c:v>4.8236999999999995E-2</c:v>
                </c:pt>
                <c:pt idx="232">
                  <c:v>4.9381000000000001E-2</c:v>
                </c:pt>
                <c:pt idx="233">
                  <c:v>5.0179999999999995E-2</c:v>
                </c:pt>
                <c:pt idx="234">
                  <c:v>5.0053E-2</c:v>
                </c:pt>
                <c:pt idx="235">
                  <c:v>4.8851000000000006E-2</c:v>
                </c:pt>
                <c:pt idx="236">
                  <c:v>4.6876000000000001E-2</c:v>
                </c:pt>
                <c:pt idx="237">
                  <c:v>4.7881E-2</c:v>
                </c:pt>
                <c:pt idx="238">
                  <c:v>4.7595999999999999E-2</c:v>
                </c:pt>
                <c:pt idx="239">
                  <c:v>4.8372999999999999E-2</c:v>
                </c:pt>
                <c:pt idx="240">
                  <c:v>4.9661999999999998E-2</c:v>
                </c:pt>
                <c:pt idx="241">
                  <c:v>4.8821000000000003E-2</c:v>
                </c:pt>
                <c:pt idx="242">
                  <c:v>4.7740999999999999E-2</c:v>
                </c:pt>
                <c:pt idx="243">
                  <c:v>4.6976000000000004E-2</c:v>
                </c:pt>
                <c:pt idx="244">
                  <c:v>4.6565000000000002E-2</c:v>
                </c:pt>
                <c:pt idx="245">
                  <c:v>4.3951000000000004E-2</c:v>
                </c:pt>
                <c:pt idx="246">
                  <c:v>4.4477999999999997E-2</c:v>
                </c:pt>
                <c:pt idx="247">
                  <c:v>4.6534000000000006E-2</c:v>
                </c:pt>
                <c:pt idx="248">
                  <c:v>4.5240999999999996E-2</c:v>
                </c:pt>
                <c:pt idx="249">
                  <c:v>4.3754000000000001E-2</c:v>
                </c:pt>
                <c:pt idx="250">
                  <c:v>4.4635999999999995E-2</c:v>
                </c:pt>
                <c:pt idx="251">
                  <c:v>4.6012000000000004E-2</c:v>
                </c:pt>
                <c:pt idx="252">
                  <c:v>4.6464999999999999E-2</c:v>
                </c:pt>
                <c:pt idx="253">
                  <c:v>4.5952E-2</c:v>
                </c:pt>
                <c:pt idx="254">
                  <c:v>4.4512000000000003E-2</c:v>
                </c:pt>
                <c:pt idx="255">
                  <c:v>4.6556E-2</c:v>
                </c:pt>
                <c:pt idx="256">
                  <c:v>4.9097000000000002E-2</c:v>
                </c:pt>
                <c:pt idx="257">
                  <c:v>5.0282E-2</c:v>
                </c:pt>
                <c:pt idx="258">
                  <c:v>5.1803999999999996E-2</c:v>
                </c:pt>
                <c:pt idx="259">
                  <c:v>5.1261000000000001E-2</c:v>
                </c:pt>
                <c:pt idx="260">
                  <c:v>5.1001999999999999E-2</c:v>
                </c:pt>
                <c:pt idx="261">
                  <c:v>4.8236000000000001E-2</c:v>
                </c:pt>
                <c:pt idx="262">
                  <c:v>4.8135999999999998E-2</c:v>
                </c:pt>
                <c:pt idx="263">
                  <c:v>4.7507000000000001E-2</c:v>
                </c:pt>
                <c:pt idx="264">
                  <c:v>4.5488999999999995E-2</c:v>
                </c:pt>
                <c:pt idx="265">
                  <c:v>4.8135000000000004E-2</c:v>
                </c:pt>
                <c:pt idx="266">
                  <c:v>4.9505E-2</c:v>
                </c:pt>
                <c:pt idx="267">
                  <c:v>4.8143999999999999E-2</c:v>
                </c:pt>
                <c:pt idx="268">
                  <c:v>5.0241000000000001E-2</c:v>
                </c:pt>
                <c:pt idx="269">
                  <c:v>5.0930000000000003E-2</c:v>
                </c:pt>
                <c:pt idx="270">
                  <c:v>4.9722999999999996E-2</c:v>
                </c:pt>
                <c:pt idx="271">
                  <c:v>4.8413999999999999E-2</c:v>
                </c:pt>
                <c:pt idx="272">
                  <c:v>4.5483999999999997E-2</c:v>
                </c:pt>
                <c:pt idx="273">
                  <c:v>4.5656000000000002E-2</c:v>
                </c:pt>
                <c:pt idx="274">
                  <c:v>4.5056000000000006E-2</c:v>
                </c:pt>
                <c:pt idx="275">
                  <c:v>4.4915000000000004E-2</c:v>
                </c:pt>
                <c:pt idx="276">
                  <c:v>4.6117999999999999E-2</c:v>
                </c:pt>
                <c:pt idx="277">
                  <c:v>4.8209000000000002E-2</c:v>
                </c:pt>
                <c:pt idx="278">
                  <c:v>4.8829000000000004E-2</c:v>
                </c:pt>
                <c:pt idx="279">
                  <c:v>4.7527E-2</c:v>
                </c:pt>
                <c:pt idx="280">
                  <c:v>4.6452999999999994E-2</c:v>
                </c:pt>
                <c:pt idx="281">
                  <c:v>4.6303000000000004E-2</c:v>
                </c:pt>
                <c:pt idx="282">
                  <c:v>4.6980000000000001E-2</c:v>
                </c:pt>
                <c:pt idx="283">
                  <c:v>4.6411000000000001E-2</c:v>
                </c:pt>
                <c:pt idx="284">
                  <c:v>4.5717000000000001E-2</c:v>
                </c:pt>
                <c:pt idx="285">
                  <c:v>4.7403000000000001E-2</c:v>
                </c:pt>
                <c:pt idx="286">
                  <c:v>4.8590999999999995E-2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A-3C4E-A91A-EDFB92D4745D}"/>
            </c:ext>
          </c:extLst>
        </c:ser>
        <c:ser>
          <c:idx val="2"/>
          <c:order val="1"/>
          <c:tx>
            <c:strRef>
              <c:f>'20yrNomBoE'!$D$1</c:f>
              <c:strCache>
                <c:ptCount val="1"/>
                <c:pt idx="0">
                  <c:v>Valuation dates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'20yrNomBoE'!$A$4:$A$290</c:f>
              <c:numCache>
                <c:formatCode>yyyy</c:formatCode>
                <c:ptCount val="287"/>
                <c:pt idx="0">
                  <c:v>45260</c:v>
                </c:pt>
                <c:pt idx="1">
                  <c:v>45230</c:v>
                </c:pt>
                <c:pt idx="2">
                  <c:v>45199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45046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44926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44773</c:v>
                </c:pt>
                <c:pt idx="17">
                  <c:v>44742</c:v>
                </c:pt>
                <c:pt idx="18">
                  <c:v>44712</c:v>
                </c:pt>
                <c:pt idx="19">
                  <c:v>44681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44500</c:v>
                </c:pt>
                <c:pt idx="26">
                  <c:v>44469</c:v>
                </c:pt>
                <c:pt idx="27">
                  <c:v>44439</c:v>
                </c:pt>
                <c:pt idx="28">
                  <c:v>44408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44255</c:v>
                </c:pt>
                <c:pt idx="34">
                  <c:v>44227</c:v>
                </c:pt>
                <c:pt idx="35">
                  <c:v>44196</c:v>
                </c:pt>
                <c:pt idx="36">
                  <c:v>44165</c:v>
                </c:pt>
                <c:pt idx="37">
                  <c:v>44135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43982</c:v>
                </c:pt>
                <c:pt idx="43">
                  <c:v>43951</c:v>
                </c:pt>
                <c:pt idx="44">
                  <c:v>43921</c:v>
                </c:pt>
                <c:pt idx="45">
                  <c:v>43890</c:v>
                </c:pt>
                <c:pt idx="46">
                  <c:v>43861</c:v>
                </c:pt>
                <c:pt idx="47">
                  <c:v>43830</c:v>
                </c:pt>
                <c:pt idx="48">
                  <c:v>43799</c:v>
                </c:pt>
                <c:pt idx="49">
                  <c:v>43769</c:v>
                </c:pt>
                <c:pt idx="50">
                  <c:v>43738</c:v>
                </c:pt>
                <c:pt idx="51">
                  <c:v>43708</c:v>
                </c:pt>
                <c:pt idx="52">
                  <c:v>43677</c:v>
                </c:pt>
                <c:pt idx="53">
                  <c:v>43646</c:v>
                </c:pt>
                <c:pt idx="54">
                  <c:v>43616</c:v>
                </c:pt>
                <c:pt idx="55">
                  <c:v>43585</c:v>
                </c:pt>
                <c:pt idx="56">
                  <c:v>43555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43373</c:v>
                </c:pt>
                <c:pt idx="63">
                  <c:v>43343</c:v>
                </c:pt>
                <c:pt idx="64">
                  <c:v>43312</c:v>
                </c:pt>
                <c:pt idx="65">
                  <c:v>43281</c:v>
                </c:pt>
                <c:pt idx="66">
                  <c:v>43251</c:v>
                </c:pt>
                <c:pt idx="67">
                  <c:v>43220</c:v>
                </c:pt>
                <c:pt idx="68">
                  <c:v>43190</c:v>
                </c:pt>
                <c:pt idx="69">
                  <c:v>43159</c:v>
                </c:pt>
                <c:pt idx="70">
                  <c:v>43131</c:v>
                </c:pt>
                <c:pt idx="71">
                  <c:v>43100</c:v>
                </c:pt>
                <c:pt idx="72">
                  <c:v>43069</c:v>
                </c:pt>
                <c:pt idx="73">
                  <c:v>43039</c:v>
                </c:pt>
                <c:pt idx="74">
                  <c:v>43008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42855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42735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42582</c:v>
                </c:pt>
                <c:pt idx="89">
                  <c:v>42551</c:v>
                </c:pt>
                <c:pt idx="90">
                  <c:v>42521</c:v>
                </c:pt>
                <c:pt idx="91">
                  <c:v>42490</c:v>
                </c:pt>
                <c:pt idx="92">
                  <c:v>42460</c:v>
                </c:pt>
                <c:pt idx="93">
                  <c:v>42429</c:v>
                </c:pt>
                <c:pt idx="94">
                  <c:v>42400</c:v>
                </c:pt>
                <c:pt idx="95">
                  <c:v>42369</c:v>
                </c:pt>
                <c:pt idx="96">
                  <c:v>42338</c:v>
                </c:pt>
                <c:pt idx="97">
                  <c:v>42308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42155</c:v>
                </c:pt>
                <c:pt idx="103">
                  <c:v>42124</c:v>
                </c:pt>
                <c:pt idx="104">
                  <c:v>42094</c:v>
                </c:pt>
                <c:pt idx="105">
                  <c:v>42063</c:v>
                </c:pt>
                <c:pt idx="106">
                  <c:v>42035</c:v>
                </c:pt>
                <c:pt idx="107">
                  <c:v>42004</c:v>
                </c:pt>
                <c:pt idx="108">
                  <c:v>41973</c:v>
                </c:pt>
                <c:pt idx="109">
                  <c:v>41943</c:v>
                </c:pt>
                <c:pt idx="110">
                  <c:v>41912</c:v>
                </c:pt>
                <c:pt idx="111">
                  <c:v>41882</c:v>
                </c:pt>
                <c:pt idx="112">
                  <c:v>41851</c:v>
                </c:pt>
                <c:pt idx="113">
                  <c:v>41820</c:v>
                </c:pt>
                <c:pt idx="114">
                  <c:v>41790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41608</c:v>
                </c:pt>
                <c:pt idx="121">
                  <c:v>41578</c:v>
                </c:pt>
                <c:pt idx="122">
                  <c:v>41547</c:v>
                </c:pt>
                <c:pt idx="123">
                  <c:v>41517</c:v>
                </c:pt>
                <c:pt idx="124">
                  <c:v>41486</c:v>
                </c:pt>
                <c:pt idx="125">
                  <c:v>41455</c:v>
                </c:pt>
                <c:pt idx="126">
                  <c:v>41425</c:v>
                </c:pt>
                <c:pt idx="127">
                  <c:v>41394</c:v>
                </c:pt>
                <c:pt idx="128">
                  <c:v>41364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41182</c:v>
                </c:pt>
                <c:pt idx="135">
                  <c:v>41152</c:v>
                </c:pt>
                <c:pt idx="136">
                  <c:v>41121</c:v>
                </c:pt>
                <c:pt idx="137">
                  <c:v>41090</c:v>
                </c:pt>
                <c:pt idx="138">
                  <c:v>41060</c:v>
                </c:pt>
                <c:pt idx="139">
                  <c:v>41029</c:v>
                </c:pt>
                <c:pt idx="140">
                  <c:v>40999</c:v>
                </c:pt>
                <c:pt idx="141">
                  <c:v>40968</c:v>
                </c:pt>
                <c:pt idx="142">
                  <c:v>40939</c:v>
                </c:pt>
                <c:pt idx="143">
                  <c:v>40908</c:v>
                </c:pt>
                <c:pt idx="144">
                  <c:v>40877</c:v>
                </c:pt>
                <c:pt idx="145">
                  <c:v>40847</c:v>
                </c:pt>
                <c:pt idx="146">
                  <c:v>40816</c:v>
                </c:pt>
                <c:pt idx="147">
                  <c:v>40786</c:v>
                </c:pt>
                <c:pt idx="148">
                  <c:v>40755</c:v>
                </c:pt>
                <c:pt idx="149">
                  <c:v>40724</c:v>
                </c:pt>
                <c:pt idx="150">
                  <c:v>40694</c:v>
                </c:pt>
                <c:pt idx="151">
                  <c:v>40663</c:v>
                </c:pt>
                <c:pt idx="152">
                  <c:v>40633</c:v>
                </c:pt>
                <c:pt idx="153">
                  <c:v>40602</c:v>
                </c:pt>
                <c:pt idx="154">
                  <c:v>40574</c:v>
                </c:pt>
                <c:pt idx="155">
                  <c:v>40543</c:v>
                </c:pt>
                <c:pt idx="156">
                  <c:v>40512</c:v>
                </c:pt>
                <c:pt idx="157">
                  <c:v>40482</c:v>
                </c:pt>
                <c:pt idx="158">
                  <c:v>40451</c:v>
                </c:pt>
                <c:pt idx="159">
                  <c:v>40421</c:v>
                </c:pt>
                <c:pt idx="160">
                  <c:v>40390</c:v>
                </c:pt>
                <c:pt idx="161">
                  <c:v>40359</c:v>
                </c:pt>
                <c:pt idx="162">
                  <c:v>40329</c:v>
                </c:pt>
                <c:pt idx="163">
                  <c:v>40298</c:v>
                </c:pt>
                <c:pt idx="164">
                  <c:v>40268</c:v>
                </c:pt>
                <c:pt idx="165">
                  <c:v>40237</c:v>
                </c:pt>
                <c:pt idx="166">
                  <c:v>40209</c:v>
                </c:pt>
                <c:pt idx="167">
                  <c:v>40178</c:v>
                </c:pt>
                <c:pt idx="168">
                  <c:v>40147</c:v>
                </c:pt>
                <c:pt idx="169">
                  <c:v>40117</c:v>
                </c:pt>
                <c:pt idx="170">
                  <c:v>40086</c:v>
                </c:pt>
                <c:pt idx="171">
                  <c:v>40056</c:v>
                </c:pt>
                <c:pt idx="172">
                  <c:v>40025</c:v>
                </c:pt>
                <c:pt idx="173">
                  <c:v>39994</c:v>
                </c:pt>
                <c:pt idx="174">
                  <c:v>39964</c:v>
                </c:pt>
                <c:pt idx="175">
                  <c:v>39933</c:v>
                </c:pt>
                <c:pt idx="176">
                  <c:v>39903</c:v>
                </c:pt>
                <c:pt idx="177">
                  <c:v>39872</c:v>
                </c:pt>
                <c:pt idx="178">
                  <c:v>39844</c:v>
                </c:pt>
                <c:pt idx="179">
                  <c:v>39813</c:v>
                </c:pt>
                <c:pt idx="180">
                  <c:v>39782</c:v>
                </c:pt>
                <c:pt idx="181">
                  <c:v>39752</c:v>
                </c:pt>
                <c:pt idx="182">
                  <c:v>39721</c:v>
                </c:pt>
                <c:pt idx="183">
                  <c:v>39691</c:v>
                </c:pt>
                <c:pt idx="184">
                  <c:v>39660</c:v>
                </c:pt>
                <c:pt idx="185">
                  <c:v>39629</c:v>
                </c:pt>
                <c:pt idx="186">
                  <c:v>39599</c:v>
                </c:pt>
                <c:pt idx="187">
                  <c:v>39568</c:v>
                </c:pt>
                <c:pt idx="188">
                  <c:v>39538</c:v>
                </c:pt>
                <c:pt idx="189">
                  <c:v>39507</c:v>
                </c:pt>
                <c:pt idx="190">
                  <c:v>39478</c:v>
                </c:pt>
                <c:pt idx="191">
                  <c:v>39447</c:v>
                </c:pt>
                <c:pt idx="192">
                  <c:v>39416</c:v>
                </c:pt>
                <c:pt idx="193">
                  <c:v>39386</c:v>
                </c:pt>
                <c:pt idx="194">
                  <c:v>39355</c:v>
                </c:pt>
                <c:pt idx="195">
                  <c:v>39325</c:v>
                </c:pt>
                <c:pt idx="196">
                  <c:v>39294</c:v>
                </c:pt>
                <c:pt idx="197">
                  <c:v>39263</c:v>
                </c:pt>
                <c:pt idx="198">
                  <c:v>39233</c:v>
                </c:pt>
                <c:pt idx="199">
                  <c:v>39202</c:v>
                </c:pt>
                <c:pt idx="200">
                  <c:v>39172</c:v>
                </c:pt>
                <c:pt idx="201">
                  <c:v>39141</c:v>
                </c:pt>
                <c:pt idx="202">
                  <c:v>39113</c:v>
                </c:pt>
                <c:pt idx="203">
                  <c:v>39082</c:v>
                </c:pt>
                <c:pt idx="204">
                  <c:v>39051</c:v>
                </c:pt>
                <c:pt idx="205">
                  <c:v>39021</c:v>
                </c:pt>
                <c:pt idx="206">
                  <c:v>38990</c:v>
                </c:pt>
                <c:pt idx="207">
                  <c:v>38960</c:v>
                </c:pt>
                <c:pt idx="208">
                  <c:v>38929</c:v>
                </c:pt>
                <c:pt idx="209">
                  <c:v>38898</c:v>
                </c:pt>
                <c:pt idx="210">
                  <c:v>38868</c:v>
                </c:pt>
                <c:pt idx="211">
                  <c:v>38837</c:v>
                </c:pt>
                <c:pt idx="212">
                  <c:v>38807</c:v>
                </c:pt>
                <c:pt idx="213">
                  <c:v>38776</c:v>
                </c:pt>
                <c:pt idx="214">
                  <c:v>38748</c:v>
                </c:pt>
                <c:pt idx="215">
                  <c:v>38717</c:v>
                </c:pt>
                <c:pt idx="216">
                  <c:v>38686</c:v>
                </c:pt>
                <c:pt idx="217">
                  <c:v>38656</c:v>
                </c:pt>
                <c:pt idx="218">
                  <c:v>38625</c:v>
                </c:pt>
                <c:pt idx="219">
                  <c:v>38595</c:v>
                </c:pt>
                <c:pt idx="220">
                  <c:v>38564</c:v>
                </c:pt>
                <c:pt idx="221">
                  <c:v>38533</c:v>
                </c:pt>
                <c:pt idx="222">
                  <c:v>38503</c:v>
                </c:pt>
                <c:pt idx="223">
                  <c:v>38472</c:v>
                </c:pt>
                <c:pt idx="224">
                  <c:v>38442</c:v>
                </c:pt>
                <c:pt idx="225">
                  <c:v>38411</c:v>
                </c:pt>
                <c:pt idx="226">
                  <c:v>38383</c:v>
                </c:pt>
                <c:pt idx="227">
                  <c:v>38352</c:v>
                </c:pt>
                <c:pt idx="228">
                  <c:v>38321</c:v>
                </c:pt>
                <c:pt idx="229">
                  <c:v>38291</c:v>
                </c:pt>
                <c:pt idx="230">
                  <c:v>38260</c:v>
                </c:pt>
                <c:pt idx="231">
                  <c:v>38230</c:v>
                </c:pt>
                <c:pt idx="232">
                  <c:v>38199</c:v>
                </c:pt>
                <c:pt idx="233">
                  <c:v>38168</c:v>
                </c:pt>
                <c:pt idx="234">
                  <c:v>38138</c:v>
                </c:pt>
                <c:pt idx="235">
                  <c:v>38107</c:v>
                </c:pt>
                <c:pt idx="236">
                  <c:v>38077</c:v>
                </c:pt>
                <c:pt idx="237">
                  <c:v>38046</c:v>
                </c:pt>
                <c:pt idx="238">
                  <c:v>38017</c:v>
                </c:pt>
                <c:pt idx="239">
                  <c:v>37986</c:v>
                </c:pt>
                <c:pt idx="240">
                  <c:v>37955</c:v>
                </c:pt>
                <c:pt idx="241">
                  <c:v>37925</c:v>
                </c:pt>
                <c:pt idx="242">
                  <c:v>37894</c:v>
                </c:pt>
                <c:pt idx="243">
                  <c:v>37864</c:v>
                </c:pt>
                <c:pt idx="244">
                  <c:v>37833</c:v>
                </c:pt>
                <c:pt idx="245">
                  <c:v>37802</c:v>
                </c:pt>
                <c:pt idx="246">
                  <c:v>37772</c:v>
                </c:pt>
                <c:pt idx="247">
                  <c:v>37741</c:v>
                </c:pt>
                <c:pt idx="248">
                  <c:v>37711</c:v>
                </c:pt>
                <c:pt idx="249">
                  <c:v>37680</c:v>
                </c:pt>
                <c:pt idx="250">
                  <c:v>37652</c:v>
                </c:pt>
                <c:pt idx="251">
                  <c:v>37621</c:v>
                </c:pt>
                <c:pt idx="252">
                  <c:v>37590</c:v>
                </c:pt>
                <c:pt idx="253">
                  <c:v>37560</c:v>
                </c:pt>
                <c:pt idx="254">
                  <c:v>37529</c:v>
                </c:pt>
                <c:pt idx="255">
                  <c:v>37499</c:v>
                </c:pt>
                <c:pt idx="256">
                  <c:v>37468</c:v>
                </c:pt>
                <c:pt idx="257">
                  <c:v>37437</c:v>
                </c:pt>
                <c:pt idx="258">
                  <c:v>37407</c:v>
                </c:pt>
                <c:pt idx="259">
                  <c:v>37376</c:v>
                </c:pt>
                <c:pt idx="260">
                  <c:v>37346</c:v>
                </c:pt>
                <c:pt idx="261">
                  <c:v>37315</c:v>
                </c:pt>
                <c:pt idx="262">
                  <c:v>37287</c:v>
                </c:pt>
                <c:pt idx="263">
                  <c:v>37256</c:v>
                </c:pt>
                <c:pt idx="264">
                  <c:v>37225</c:v>
                </c:pt>
                <c:pt idx="265">
                  <c:v>37195</c:v>
                </c:pt>
                <c:pt idx="266">
                  <c:v>37164</c:v>
                </c:pt>
                <c:pt idx="267">
                  <c:v>37134</c:v>
                </c:pt>
                <c:pt idx="268">
                  <c:v>37103</c:v>
                </c:pt>
                <c:pt idx="269">
                  <c:v>37072</c:v>
                </c:pt>
                <c:pt idx="270">
                  <c:v>37042</c:v>
                </c:pt>
                <c:pt idx="271">
                  <c:v>37011</c:v>
                </c:pt>
                <c:pt idx="272">
                  <c:v>36981</c:v>
                </c:pt>
                <c:pt idx="273">
                  <c:v>36950</c:v>
                </c:pt>
                <c:pt idx="274">
                  <c:v>36922</c:v>
                </c:pt>
                <c:pt idx="275">
                  <c:v>36891</c:v>
                </c:pt>
                <c:pt idx="276">
                  <c:v>36860</c:v>
                </c:pt>
                <c:pt idx="277">
                  <c:v>36830</c:v>
                </c:pt>
                <c:pt idx="278">
                  <c:v>36799</c:v>
                </c:pt>
                <c:pt idx="279">
                  <c:v>36769</c:v>
                </c:pt>
                <c:pt idx="280">
                  <c:v>36738</c:v>
                </c:pt>
                <c:pt idx="281">
                  <c:v>36707</c:v>
                </c:pt>
                <c:pt idx="282">
                  <c:v>36677</c:v>
                </c:pt>
                <c:pt idx="283">
                  <c:v>36646</c:v>
                </c:pt>
                <c:pt idx="284">
                  <c:v>36616</c:v>
                </c:pt>
                <c:pt idx="285">
                  <c:v>36585</c:v>
                </c:pt>
                <c:pt idx="286">
                  <c:v>36556</c:v>
                </c:pt>
              </c:numCache>
            </c:numRef>
          </c:cat>
          <c:val>
            <c:numRef>
              <c:f>'20yrNomBoE'!$D$4:$D$290</c:f>
              <c:numCache>
                <c:formatCode>0.00%</c:formatCode>
                <c:ptCount val="287"/>
                <c:pt idx="8">
                  <c:v>3.7578E-2</c:v>
                </c:pt>
                <c:pt idx="44">
                  <c:v>7.6610000000000003E-3</c:v>
                </c:pt>
                <c:pt idx="68">
                  <c:v>1.8331E-2</c:v>
                </c:pt>
                <c:pt idx="80">
                  <c:v>1.8128999999999999E-2</c:v>
                </c:pt>
                <c:pt idx="116">
                  <c:v>3.3468999999999999E-2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A-3C4E-A91A-EDFB92D4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20192"/>
        <c:axId val="602511119"/>
      </c:lineChart>
      <c:dateAx>
        <c:axId val="21364201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1119"/>
        <c:crosses val="autoZero"/>
        <c:auto val="1"/>
        <c:lblOffset val="100"/>
        <c:baseTimeUnit val="months"/>
      </c:dateAx>
      <c:valAx>
        <c:axId val="6025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C5332-2239-E94A-8E8D-EDDE38B3FDAC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A9A9-090B-A2F3-D787-1FE0DE25E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264</xdr:row>
      <xdr:rowOff>63500</xdr:rowOff>
    </xdr:from>
    <xdr:to>
      <xdr:col>13</xdr:col>
      <xdr:colOff>196850</xdr:colOff>
      <xdr:row>277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87F2F-E4EE-FEFB-FD44-C432C210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kofengland.co.uk/monetary-policy/the-interest-rate-bank-rate" TargetMode="External"/><Relationship Id="rId1" Type="http://schemas.openxmlformats.org/officeDocument/2006/relationships/hyperlink" Target="https://www.bankofengland.co.uk/boeapps/database/fromshowcolumns.asp?Travel=NIxIRxSUx&amp;FromSeries=1&amp;ToSeries=50&amp;DAT=RNG&amp;FD=1&amp;FM=Jan&amp;FY=2012&amp;TD=31&amp;TM=Dec&amp;TY=2023&amp;FNY=&amp;CSVF=TT&amp;html.x=110&amp;html.y=41&amp;C=MW&amp;Filter=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AA17-39E2-FA4E-AEE7-150DCAE79AD3}">
  <dimension ref="A1:O42"/>
  <sheetViews>
    <sheetView workbookViewId="0">
      <selection activeCell="F24" sqref="F24"/>
    </sheetView>
  </sheetViews>
  <sheetFormatPr baseColWidth="10" defaultRowHeight="16"/>
  <cols>
    <col min="2" max="2" width="10.83203125" style="55"/>
    <col min="4" max="4" width="10.83203125" style="55"/>
    <col min="7" max="7" width="27.1640625" style="63" bestFit="1" customWidth="1"/>
    <col min="15" max="15" width="10.83203125" style="59"/>
  </cols>
  <sheetData>
    <row r="1" spans="1:15" ht="51">
      <c r="A1" t="s">
        <v>0</v>
      </c>
      <c r="C1" t="s">
        <v>99</v>
      </c>
      <c r="D1" s="55" t="s">
        <v>101</v>
      </c>
      <c r="E1" t="s">
        <v>100</v>
      </c>
      <c r="F1" s="55" t="s">
        <v>105</v>
      </c>
      <c r="G1" s="63" t="s">
        <v>0</v>
      </c>
      <c r="H1" t="s">
        <v>99</v>
      </c>
      <c r="I1" t="s">
        <v>100</v>
      </c>
      <c r="J1" t="s">
        <v>103</v>
      </c>
      <c r="K1" t="s">
        <v>104</v>
      </c>
      <c r="N1" s="56"/>
      <c r="O1" s="57" t="s">
        <v>102</v>
      </c>
    </row>
    <row r="2" spans="1:15">
      <c r="A2" s="54">
        <v>43891</v>
      </c>
      <c r="B2" s="55">
        <f>N2</f>
        <v>43891</v>
      </c>
      <c r="C2" s="59">
        <f>O2</f>
        <v>0.7</v>
      </c>
      <c r="D2" s="55">
        <f>'20yrNom_BoE_Base_Rate'!A48</f>
        <v>43921</v>
      </c>
      <c r="E2">
        <f>'20yrNom_BoE_Base_Rate'!B48</f>
        <v>0.7661</v>
      </c>
      <c r="F2" s="60">
        <f>ROUND(E2,1)/100</f>
        <v>8.0000000000000002E-3</v>
      </c>
      <c r="G2" s="63">
        <f>A2</f>
        <v>43891</v>
      </c>
      <c r="H2" s="60">
        <f>C2/100</f>
        <v>6.9999999999999993E-3</v>
      </c>
      <c r="I2" s="61">
        <f>E2/100</f>
        <v>7.6610000000000003E-3</v>
      </c>
      <c r="J2" s="3">
        <f>I2-H2</f>
        <v>6.61000000000001E-4</v>
      </c>
      <c r="K2" s="62">
        <f>F2-H2</f>
        <v>1.0000000000000009E-3</v>
      </c>
      <c r="N2" s="58">
        <v>43891</v>
      </c>
      <c r="O2" s="59">
        <v>0.7</v>
      </c>
    </row>
    <row r="3" spans="1:15">
      <c r="A3" s="54">
        <v>43983</v>
      </c>
      <c r="B3" s="55">
        <f>N5</f>
        <v>43983</v>
      </c>
      <c r="C3" s="59">
        <f>O5</f>
        <v>0.6</v>
      </c>
      <c r="D3" s="55">
        <f>'20yrNom_BoE_Base_Rate'!A45</f>
        <v>44012</v>
      </c>
      <c r="E3">
        <f>'20yrNom_BoE_Base_Rate'!B45</f>
        <v>0.60980000000000001</v>
      </c>
      <c r="F3" s="60">
        <f t="shared" ref="F3:F14" si="0">ROUND(E3,1)/100</f>
        <v>6.0000000000000001E-3</v>
      </c>
      <c r="G3" s="63">
        <f>A3</f>
        <v>43983</v>
      </c>
      <c r="H3" s="60">
        <f>C3/100</f>
        <v>6.0000000000000001E-3</v>
      </c>
      <c r="I3" s="61">
        <f t="shared" ref="I3:I14" si="1">E3/100</f>
        <v>6.0980000000000001E-3</v>
      </c>
      <c r="J3" s="3">
        <f t="shared" ref="J3:J14" si="2">I3-H3</f>
        <v>9.7999999999999997E-5</v>
      </c>
      <c r="K3" s="62">
        <f t="shared" ref="K3:K14" si="3">F3-H3</f>
        <v>0</v>
      </c>
      <c r="N3" s="54">
        <v>43922</v>
      </c>
      <c r="O3" s="59">
        <v>0.5</v>
      </c>
    </row>
    <row r="4" spans="1:15">
      <c r="A4" s="54">
        <v>44075</v>
      </c>
      <c r="B4" s="55">
        <f>N8</f>
        <v>44075</v>
      </c>
      <c r="C4" s="59">
        <f>O8</f>
        <v>0.7</v>
      </c>
      <c r="D4" s="55">
        <f>'20yrNom_BoE_Base_Rate'!A42</f>
        <v>44104</v>
      </c>
      <c r="E4">
        <f>'20yrNom_BoE_Base_Rate'!B42</f>
        <v>0.70860000000000001</v>
      </c>
      <c r="F4" s="60">
        <f t="shared" si="0"/>
        <v>6.9999999999999993E-3</v>
      </c>
      <c r="G4" s="63">
        <f>A4</f>
        <v>44075</v>
      </c>
      <c r="H4" s="60">
        <f>C4/100</f>
        <v>6.9999999999999993E-3</v>
      </c>
      <c r="I4" s="61">
        <f t="shared" si="1"/>
        <v>7.0860000000000003E-3</v>
      </c>
      <c r="J4" s="3">
        <f t="shared" si="2"/>
        <v>8.6000000000001006E-5</v>
      </c>
      <c r="K4" s="62">
        <f t="shared" si="3"/>
        <v>0</v>
      </c>
      <c r="N4" s="54">
        <v>43952</v>
      </c>
      <c r="O4" s="59">
        <v>0.5</v>
      </c>
    </row>
    <row r="5" spans="1:15">
      <c r="A5" s="54">
        <v>44166</v>
      </c>
      <c r="B5" s="55">
        <f>N11</f>
        <v>44166</v>
      </c>
      <c r="C5" s="59">
        <f>O11</f>
        <v>0.6</v>
      </c>
      <c r="D5" s="55">
        <f>'20yrNom_BoE_Base_Rate'!A39</f>
        <v>44196</v>
      </c>
      <c r="E5">
        <f>'20yrNom_BoE_Base_Rate'!B39</f>
        <v>0.74809999999999999</v>
      </c>
      <c r="F5" s="60">
        <f t="shared" si="0"/>
        <v>6.9999999999999993E-3</v>
      </c>
      <c r="G5" s="63">
        <f>A5</f>
        <v>44166</v>
      </c>
      <c r="H5" s="60">
        <f>C5/100</f>
        <v>6.0000000000000001E-3</v>
      </c>
      <c r="I5" s="61">
        <f t="shared" si="1"/>
        <v>7.4809999999999998E-3</v>
      </c>
      <c r="J5" s="3">
        <f t="shared" si="2"/>
        <v>1.4809999999999997E-3</v>
      </c>
      <c r="K5" s="62">
        <f t="shared" si="3"/>
        <v>9.9999999999999915E-4</v>
      </c>
      <c r="N5" s="58">
        <v>43983</v>
      </c>
      <c r="O5" s="59">
        <v>0.6</v>
      </c>
    </row>
    <row r="6" spans="1:15">
      <c r="A6" s="54">
        <v>44256</v>
      </c>
      <c r="B6" s="55">
        <f>N14</f>
        <v>44256</v>
      </c>
      <c r="C6" s="59">
        <f>O14</f>
        <v>1.3</v>
      </c>
      <c r="D6" s="55">
        <f>'20yrNom_BoE_Base_Rate'!A36</f>
        <v>44286</v>
      </c>
      <c r="E6">
        <f>'20yrNom_BoE_Base_Rate'!B36</f>
        <v>1.2827</v>
      </c>
      <c r="F6" s="60">
        <f t="shared" si="0"/>
        <v>1.3000000000000001E-2</v>
      </c>
      <c r="G6" s="63">
        <f>A6</f>
        <v>44256</v>
      </c>
      <c r="H6" s="60">
        <f>C6/100</f>
        <v>1.3000000000000001E-2</v>
      </c>
      <c r="I6" s="61">
        <f t="shared" si="1"/>
        <v>1.2827E-2</v>
      </c>
      <c r="J6" s="3">
        <f t="shared" si="2"/>
        <v>-1.7300000000000128E-4</v>
      </c>
      <c r="K6" s="62">
        <f t="shared" si="3"/>
        <v>0</v>
      </c>
      <c r="N6" s="54">
        <v>44013</v>
      </c>
      <c r="O6" s="59">
        <v>0.5</v>
      </c>
    </row>
    <row r="7" spans="1:15">
      <c r="A7" s="54">
        <v>44348</v>
      </c>
      <c r="B7" s="55">
        <f>N17</f>
        <v>44348</v>
      </c>
      <c r="C7" s="59">
        <f>O17</f>
        <v>1.1000000000000001</v>
      </c>
      <c r="D7" s="55">
        <f>'20yrNom_BoE_Base_Rate'!A33</f>
        <v>44377</v>
      </c>
      <c r="E7">
        <f>'20yrNom_BoE_Base_Rate'!B33</f>
        <v>1.2650999999999999</v>
      </c>
      <c r="F7" s="60">
        <f t="shared" si="0"/>
        <v>1.3000000000000001E-2</v>
      </c>
      <c r="G7" s="63">
        <f>A7</f>
        <v>44348</v>
      </c>
      <c r="H7" s="60">
        <f>C7/100</f>
        <v>1.1000000000000001E-2</v>
      </c>
      <c r="I7" s="61">
        <f t="shared" si="1"/>
        <v>1.2650999999999999E-2</v>
      </c>
      <c r="J7" s="3">
        <f t="shared" si="2"/>
        <v>1.650999999999998E-3</v>
      </c>
      <c r="K7" s="62">
        <f t="shared" si="3"/>
        <v>2E-3</v>
      </c>
      <c r="N7" s="54">
        <v>44044</v>
      </c>
      <c r="O7" s="59">
        <v>0.8</v>
      </c>
    </row>
    <row r="8" spans="1:15">
      <c r="A8" s="54">
        <v>44440</v>
      </c>
      <c r="B8" s="55">
        <f>N20</f>
        <v>44440</v>
      </c>
      <c r="C8" s="59">
        <f>O20</f>
        <v>1.3</v>
      </c>
      <c r="D8" s="55">
        <f>'20yrNom_BoE_Base_Rate'!A30</f>
        <v>44469</v>
      </c>
      <c r="E8">
        <f>'20yrNom_BoE_Base_Rate'!B30</f>
        <v>1.1359999999999999</v>
      </c>
      <c r="F8" s="60">
        <f t="shared" si="0"/>
        <v>1.1000000000000001E-2</v>
      </c>
      <c r="G8" s="63">
        <f>A8</f>
        <v>44440</v>
      </c>
      <c r="H8" s="60">
        <f>C8/100</f>
        <v>1.3000000000000001E-2</v>
      </c>
      <c r="I8" s="61">
        <f t="shared" si="1"/>
        <v>1.1359999999999999E-2</v>
      </c>
      <c r="J8" s="3">
        <f t="shared" si="2"/>
        <v>-1.6400000000000026E-3</v>
      </c>
      <c r="K8" s="62">
        <f t="shared" si="3"/>
        <v>-2E-3</v>
      </c>
      <c r="N8" s="58">
        <v>44075</v>
      </c>
      <c r="O8" s="59">
        <v>0.7</v>
      </c>
    </row>
    <row r="9" spans="1:15">
      <c r="A9" s="54">
        <v>44531</v>
      </c>
      <c r="B9" s="55">
        <f>N23</f>
        <v>44531</v>
      </c>
      <c r="C9" s="59">
        <f>O23</f>
        <v>1</v>
      </c>
      <c r="D9" s="55">
        <f>'20yrNom_BoE_Base_Rate'!A27</f>
        <v>44561</v>
      </c>
      <c r="E9">
        <f>'20yrNom_BoE_Base_Rate'!B27</f>
        <v>1.0208999999999999</v>
      </c>
      <c r="F9" s="60">
        <f t="shared" si="0"/>
        <v>0.01</v>
      </c>
      <c r="G9" s="63">
        <f>A9</f>
        <v>44531</v>
      </c>
      <c r="H9" s="60">
        <f>C9/100</f>
        <v>0.01</v>
      </c>
      <c r="I9" s="61">
        <f t="shared" si="1"/>
        <v>1.0208999999999999E-2</v>
      </c>
      <c r="J9" s="3">
        <f t="shared" si="2"/>
        <v>2.0899999999999912E-4</v>
      </c>
      <c r="K9" s="62">
        <f t="shared" si="3"/>
        <v>0</v>
      </c>
      <c r="N9" s="54">
        <v>44105</v>
      </c>
      <c r="O9" s="59">
        <v>0.7</v>
      </c>
    </row>
    <row r="10" spans="1:15">
      <c r="A10" s="54">
        <v>44621</v>
      </c>
      <c r="B10" s="55">
        <f>N26</f>
        <v>44621</v>
      </c>
      <c r="C10" s="59">
        <f>O26</f>
        <v>1.7</v>
      </c>
      <c r="D10" s="55">
        <f>'20yrNom_BoE_Base_Rate'!A24</f>
        <v>44651</v>
      </c>
      <c r="E10">
        <f>'20yrNom_BoE_Base_Rate'!B24</f>
        <v>1.6918</v>
      </c>
      <c r="F10" s="60">
        <f t="shared" si="0"/>
        <v>1.7000000000000001E-2</v>
      </c>
      <c r="G10" s="63">
        <f>A10</f>
        <v>44621</v>
      </c>
      <c r="H10" s="60">
        <f>C10/100</f>
        <v>1.7000000000000001E-2</v>
      </c>
      <c r="I10" s="61">
        <f t="shared" si="1"/>
        <v>1.6917999999999999E-2</v>
      </c>
      <c r="J10" s="3">
        <f t="shared" si="2"/>
        <v>-8.200000000000221E-5</v>
      </c>
      <c r="K10" s="62">
        <f t="shared" si="3"/>
        <v>0</v>
      </c>
      <c r="N10" s="54">
        <v>44136</v>
      </c>
      <c r="O10" s="59">
        <v>0.8</v>
      </c>
    </row>
    <row r="11" spans="1:15">
      <c r="A11" s="54">
        <v>44713</v>
      </c>
      <c r="B11" s="55">
        <f>N29</f>
        <v>44713</v>
      </c>
      <c r="C11" s="59">
        <f>O29</f>
        <v>2.5</v>
      </c>
      <c r="D11" s="55">
        <f>'20yrNom_BoE_Base_Rate'!A21</f>
        <v>44742</v>
      </c>
      <c r="E11">
        <f>'20yrNom_BoE_Base_Rate'!B21</f>
        <v>2.6343999999999999</v>
      </c>
      <c r="F11" s="60">
        <f t="shared" si="0"/>
        <v>2.6000000000000002E-2</v>
      </c>
      <c r="G11" s="63">
        <f>A11</f>
        <v>44713</v>
      </c>
      <c r="H11" s="60">
        <f>C11/100</f>
        <v>2.5000000000000001E-2</v>
      </c>
      <c r="I11" s="61">
        <f t="shared" si="1"/>
        <v>2.6343999999999999E-2</v>
      </c>
      <c r="J11" s="3">
        <f t="shared" si="2"/>
        <v>1.343999999999998E-3</v>
      </c>
      <c r="K11" s="62">
        <f t="shared" si="3"/>
        <v>1.0000000000000009E-3</v>
      </c>
      <c r="N11" s="58">
        <v>44166</v>
      </c>
      <c r="O11" s="59">
        <v>0.6</v>
      </c>
    </row>
    <row r="12" spans="1:15">
      <c r="A12" s="54">
        <v>44805</v>
      </c>
      <c r="B12" s="55">
        <f>N32</f>
        <v>44805</v>
      </c>
      <c r="C12" s="59">
        <f>O32</f>
        <v>3.7</v>
      </c>
      <c r="D12" s="55">
        <f>'20yrNom_BoE_Base_Rate'!A18</f>
        <v>44834</v>
      </c>
      <c r="E12">
        <f>'20yrNom_BoE_Base_Rate'!B18</f>
        <v>3.6339999999999999</v>
      </c>
      <c r="F12" s="60">
        <f t="shared" si="0"/>
        <v>3.6000000000000004E-2</v>
      </c>
      <c r="G12" s="63">
        <f>A12</f>
        <v>44805</v>
      </c>
      <c r="H12" s="60">
        <f>C12/100</f>
        <v>3.7000000000000005E-2</v>
      </c>
      <c r="I12" s="61">
        <f t="shared" si="1"/>
        <v>3.6339999999999997E-2</v>
      </c>
      <c r="J12" s="3">
        <f t="shared" si="2"/>
        <v>-6.600000000000078E-4</v>
      </c>
      <c r="K12" s="62">
        <f t="shared" si="3"/>
        <v>-1.0000000000000009E-3</v>
      </c>
      <c r="N12" s="54">
        <v>44197</v>
      </c>
      <c r="O12" s="59">
        <v>0.8</v>
      </c>
    </row>
    <row r="13" spans="1:15">
      <c r="A13" s="54">
        <v>44896</v>
      </c>
      <c r="B13" s="55">
        <f>N35</f>
        <v>44896</v>
      </c>
      <c r="C13" s="59">
        <f>O35</f>
        <v>3.9</v>
      </c>
      <c r="D13" s="55">
        <f>'20yrNom_BoE_Base_Rate'!A15</f>
        <v>44926</v>
      </c>
      <c r="E13">
        <f>'20yrNom_BoE_Base_Rate'!B15</f>
        <v>3.6656</v>
      </c>
      <c r="F13" s="60">
        <f t="shared" si="0"/>
        <v>3.7000000000000005E-2</v>
      </c>
      <c r="G13" s="63">
        <f>A13</f>
        <v>44896</v>
      </c>
      <c r="H13" s="60">
        <f>C13/100</f>
        <v>3.9E-2</v>
      </c>
      <c r="I13" s="61">
        <f t="shared" si="1"/>
        <v>3.6656000000000001E-2</v>
      </c>
      <c r="J13" s="3">
        <f t="shared" si="2"/>
        <v>-2.3439999999999989E-3</v>
      </c>
      <c r="K13" s="62">
        <f t="shared" si="3"/>
        <v>-1.9999999999999948E-3</v>
      </c>
      <c r="N13" s="54">
        <v>44228</v>
      </c>
      <c r="O13" s="59">
        <v>1.3</v>
      </c>
    </row>
    <row r="14" spans="1:15">
      <c r="A14" s="54">
        <v>44986</v>
      </c>
      <c r="B14" s="55">
        <f>N38</f>
        <v>44986</v>
      </c>
      <c r="C14" s="59">
        <f>O38</f>
        <v>3.7</v>
      </c>
      <c r="D14" s="55">
        <f>'20yrNom_BoE_Base_Rate'!A12</f>
        <v>45016</v>
      </c>
      <c r="E14">
        <f>'20yrNom_BoE_Base_Rate'!B12</f>
        <v>3.7578</v>
      </c>
      <c r="F14" s="60">
        <f t="shared" si="0"/>
        <v>3.7999999999999999E-2</v>
      </c>
      <c r="G14" s="63">
        <f>A14</f>
        <v>44986</v>
      </c>
      <c r="H14" s="60">
        <f>C14/100</f>
        <v>3.7000000000000005E-2</v>
      </c>
      <c r="I14" s="61">
        <f t="shared" si="1"/>
        <v>3.7578E-2</v>
      </c>
      <c r="J14" s="3">
        <f t="shared" si="2"/>
        <v>5.7799999999999518E-4</v>
      </c>
      <c r="K14" s="62">
        <f t="shared" si="3"/>
        <v>9.9999999999999395E-4</v>
      </c>
      <c r="N14" s="58">
        <v>44256</v>
      </c>
      <c r="O14" s="59">
        <v>1.3</v>
      </c>
    </row>
    <row r="15" spans="1:15">
      <c r="C15" s="59"/>
      <c r="J15" s="61">
        <f>AVERAGE(J2:J14)</f>
        <v>9.2999999999998398E-5</v>
      </c>
      <c r="K15" s="61">
        <f>AVERAGE(K2:K14)</f>
        <v>7.6923076923076858E-5</v>
      </c>
      <c r="N15" s="54">
        <v>44287</v>
      </c>
      <c r="O15" s="59">
        <v>1.2</v>
      </c>
    </row>
    <row r="16" spans="1:15">
      <c r="C16" s="59"/>
      <c r="J16" s="61">
        <f>STDEV(J2:J14)</f>
        <v>1.1583370263730096E-3</v>
      </c>
      <c r="K16" s="61">
        <f>STDEV(K2:K14)</f>
        <v>1.1875421719907079E-3</v>
      </c>
      <c r="N16" s="58">
        <v>44317</v>
      </c>
      <c r="O16" s="59">
        <v>1.2</v>
      </c>
    </row>
    <row r="17" spans="3:15">
      <c r="C17" s="59"/>
      <c r="N17" s="54">
        <v>44348</v>
      </c>
      <c r="O17" s="59">
        <v>1.1000000000000001</v>
      </c>
    </row>
    <row r="18" spans="3:15">
      <c r="C18" s="59"/>
      <c r="N18" s="54">
        <v>44378</v>
      </c>
      <c r="O18" s="59">
        <v>0.9</v>
      </c>
    </row>
    <row r="19" spans="3:15">
      <c r="N19" s="58">
        <v>44409</v>
      </c>
      <c r="O19" s="59">
        <v>1</v>
      </c>
    </row>
    <row r="20" spans="3:15">
      <c r="N20" s="54">
        <v>44440</v>
      </c>
      <c r="O20" s="59">
        <v>1.3</v>
      </c>
    </row>
    <row r="21" spans="3:15">
      <c r="N21" s="54">
        <v>44470</v>
      </c>
      <c r="O21" s="59">
        <v>1</v>
      </c>
    </row>
    <row r="22" spans="3:15">
      <c r="N22" s="58">
        <v>44501</v>
      </c>
      <c r="O22" s="59">
        <v>0.7</v>
      </c>
    </row>
    <row r="23" spans="3:15">
      <c r="N23" s="54">
        <v>44531</v>
      </c>
      <c r="O23" s="59">
        <v>1</v>
      </c>
    </row>
    <row r="24" spans="3:15">
      <c r="N24" s="54">
        <v>44562</v>
      </c>
      <c r="O24" s="59">
        <v>1.4</v>
      </c>
    </row>
    <row r="25" spans="3:15">
      <c r="N25" s="58">
        <v>44593</v>
      </c>
      <c r="O25" s="59">
        <v>1.5</v>
      </c>
    </row>
    <row r="26" spans="3:15">
      <c r="N26" s="54">
        <v>44621</v>
      </c>
      <c r="O26" s="59">
        <v>1.7</v>
      </c>
    </row>
    <row r="27" spans="3:15">
      <c r="N27" s="58">
        <v>44652</v>
      </c>
      <c r="O27" s="59">
        <v>1.9</v>
      </c>
    </row>
    <row r="28" spans="3:15">
      <c r="N28" s="54">
        <v>44682</v>
      </c>
      <c r="O28" s="59">
        <v>2.2999999999999998</v>
      </c>
    </row>
    <row r="29" spans="3:15">
      <c r="N29" s="54">
        <v>44713</v>
      </c>
      <c r="O29" s="59">
        <v>2.5</v>
      </c>
    </row>
    <row r="30" spans="3:15">
      <c r="N30" s="58">
        <v>44743</v>
      </c>
      <c r="O30" s="59">
        <v>2.2999999999999998</v>
      </c>
    </row>
    <row r="31" spans="3:15">
      <c r="N31" s="54">
        <v>44774</v>
      </c>
      <c r="O31" s="59">
        <v>3</v>
      </c>
    </row>
    <row r="32" spans="3:15">
      <c r="N32" s="54">
        <v>44805</v>
      </c>
      <c r="O32" s="59">
        <v>3.7</v>
      </c>
    </row>
    <row r="33" spans="14:15">
      <c r="N33" s="58">
        <v>44835</v>
      </c>
      <c r="O33" s="59">
        <v>3.5</v>
      </c>
    </row>
    <row r="34" spans="14:15">
      <c r="N34" s="54">
        <v>44866</v>
      </c>
      <c r="O34" s="59">
        <v>3.3</v>
      </c>
    </row>
    <row r="35" spans="14:15">
      <c r="N35" s="54">
        <v>44896</v>
      </c>
      <c r="O35" s="59">
        <v>3.9</v>
      </c>
    </row>
    <row r="36" spans="14:15">
      <c r="N36" s="54">
        <v>44927</v>
      </c>
      <c r="O36" s="59">
        <v>3.7</v>
      </c>
    </row>
    <row r="37" spans="14:15">
      <c r="N37" s="54">
        <v>44958</v>
      </c>
      <c r="O37" s="59">
        <v>4</v>
      </c>
    </row>
    <row r="38" spans="14:15">
      <c r="N38" s="54">
        <v>44986</v>
      </c>
      <c r="O38" s="59">
        <v>3.7</v>
      </c>
    </row>
    <row r="39" spans="14:15">
      <c r="N39" s="54">
        <v>45017</v>
      </c>
    </row>
    <row r="40" spans="14:15">
      <c r="N40" s="54">
        <v>45047</v>
      </c>
    </row>
    <row r="41" spans="14:15">
      <c r="N41" s="54">
        <v>45078</v>
      </c>
    </row>
    <row r="42" spans="14:15">
      <c r="N42" s="54">
        <v>45108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DEC7-F87F-6D45-879D-05598D4ACDD7}">
  <dimension ref="A1:A7"/>
  <sheetViews>
    <sheetView workbookViewId="0">
      <selection activeCell="E21" sqref="E21"/>
    </sheetView>
  </sheetViews>
  <sheetFormatPr baseColWidth="10" defaultRowHeight="16"/>
  <sheetData>
    <row r="1" spans="1:1">
      <c r="A1" t="s">
        <v>3</v>
      </c>
    </row>
    <row r="2" spans="1:1">
      <c r="A2" t="s">
        <v>2</v>
      </c>
    </row>
    <row r="3" spans="1:1">
      <c r="A3" s="5" t="s">
        <v>4</v>
      </c>
    </row>
    <row r="5" spans="1:1">
      <c r="A5" t="s">
        <v>5</v>
      </c>
    </row>
    <row r="7" spans="1:1">
      <c r="A7" s="5" t="s">
        <v>6</v>
      </c>
    </row>
  </sheetData>
  <hyperlinks>
    <hyperlink ref="A3" r:id="rId1" xr:uid="{3F93DCC0-BF77-0549-89C9-6E4798F7F456}"/>
    <hyperlink ref="A7" r:id="rId2" xr:uid="{DB1EF8B0-A6DB-B649-AD81-ADEBBE2653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7AF-D8AF-E143-8572-2432C1302634}">
  <dimension ref="A1:M1039"/>
  <sheetViews>
    <sheetView topLeftCell="A543" workbookViewId="0">
      <selection activeCell="I1024" sqref="I1024"/>
    </sheetView>
  </sheetViews>
  <sheetFormatPr baseColWidth="10" defaultRowHeight="16"/>
  <cols>
    <col min="1" max="1" width="11" style="6" customWidth="1"/>
    <col min="2" max="2" width="4.6640625" style="6" customWidth="1"/>
    <col min="3" max="3" width="7.33203125" style="6" customWidth="1"/>
    <col min="4" max="4" width="6.6640625" style="49" customWidth="1"/>
    <col min="5" max="5" width="7.5" style="37" customWidth="1"/>
    <col min="6" max="6" width="3.5" style="42" customWidth="1"/>
    <col min="7" max="7" width="2.33203125" style="42" customWidth="1"/>
    <col min="8" max="8" width="4.6640625" style="46" customWidth="1"/>
    <col min="9" max="10" width="5.5" style="37" customWidth="1"/>
    <col min="11" max="11" width="7" style="14" customWidth="1"/>
    <col min="12" max="13" width="7.33203125" style="14"/>
  </cols>
  <sheetData>
    <row r="1" spans="1:13">
      <c r="B1" s="7"/>
      <c r="C1" s="8"/>
      <c r="D1" s="9"/>
      <c r="E1" s="10"/>
      <c r="F1" s="6"/>
      <c r="G1" s="6"/>
      <c r="H1" s="11" t="s">
        <v>7</v>
      </c>
      <c r="I1" s="12"/>
      <c r="J1" s="13"/>
      <c r="K1" s="11"/>
      <c r="L1" s="11"/>
    </row>
    <row r="2" spans="1:13">
      <c r="B2" s="15"/>
      <c r="C2" s="16"/>
      <c r="D2" s="17"/>
      <c r="E2" s="18"/>
      <c r="F2" s="19"/>
      <c r="G2" s="19"/>
      <c r="H2" s="20" t="s">
        <v>8</v>
      </c>
      <c r="I2" s="21"/>
      <c r="J2" s="22"/>
      <c r="K2" s="20"/>
      <c r="L2" s="20"/>
      <c r="M2" s="23"/>
    </row>
    <row r="3" spans="1:13">
      <c r="A3" s="24"/>
      <c r="B3" s="24"/>
      <c r="C3" s="25"/>
      <c r="D3" s="26"/>
      <c r="E3" s="10"/>
      <c r="F3" s="9"/>
      <c r="G3" s="8"/>
      <c r="H3" s="9"/>
      <c r="I3" s="6"/>
      <c r="J3" s="27"/>
    </row>
    <row r="4" spans="1:13">
      <c r="A4" s="28" t="s">
        <v>0</v>
      </c>
      <c r="B4" s="28"/>
      <c r="C4" s="29"/>
      <c r="D4" s="30" t="s">
        <v>9</v>
      </c>
      <c r="E4" s="10"/>
      <c r="F4" s="9"/>
      <c r="G4" s="8"/>
      <c r="H4" s="9"/>
      <c r="I4" s="6"/>
      <c r="J4" s="31"/>
      <c r="K4" s="32"/>
      <c r="L4" s="32"/>
    </row>
    <row r="5" spans="1:13">
      <c r="A5" s="28" t="s">
        <v>10</v>
      </c>
      <c r="B5" s="33"/>
      <c r="C5" s="29"/>
      <c r="D5" s="30" t="s">
        <v>11</v>
      </c>
      <c r="E5" s="10"/>
      <c r="F5" s="9"/>
      <c r="G5" s="8"/>
      <c r="H5" s="9"/>
      <c r="I5" s="10"/>
      <c r="J5" s="31"/>
      <c r="K5" s="32"/>
      <c r="L5" s="32"/>
    </row>
    <row r="6" spans="1:13">
      <c r="A6" s="28"/>
      <c r="B6" s="28"/>
      <c r="C6" s="28"/>
      <c r="D6" s="30" t="s">
        <v>12</v>
      </c>
      <c r="E6" s="10"/>
      <c r="F6" s="9"/>
      <c r="G6" s="8"/>
      <c r="H6" s="9"/>
      <c r="I6" s="10"/>
      <c r="J6" s="31"/>
      <c r="K6" s="32"/>
      <c r="L6" s="32"/>
    </row>
    <row r="7" spans="1:13">
      <c r="A7" s="28" t="s">
        <v>13</v>
      </c>
      <c r="B7" s="28"/>
      <c r="C7" s="28"/>
      <c r="D7" s="30"/>
      <c r="E7" s="10"/>
      <c r="F7" s="9"/>
      <c r="G7" s="8"/>
      <c r="H7" s="9"/>
      <c r="I7" s="10"/>
      <c r="J7" s="31"/>
      <c r="K7" s="32"/>
      <c r="L7" s="32"/>
    </row>
    <row r="8" spans="1:13">
      <c r="A8" s="7" t="s">
        <v>14</v>
      </c>
      <c r="B8" s="7"/>
      <c r="C8" s="7" t="s">
        <v>15</v>
      </c>
      <c r="D8" s="34">
        <v>6</v>
      </c>
      <c r="E8" s="10"/>
      <c r="F8" s="9"/>
      <c r="G8" s="8"/>
      <c r="H8" s="9"/>
      <c r="I8" s="10"/>
      <c r="J8" s="10"/>
      <c r="K8" s="32"/>
      <c r="L8" s="32"/>
    </row>
    <row r="9" spans="1:13">
      <c r="A9" s="7"/>
      <c r="B9" s="7"/>
      <c r="C9" s="7"/>
      <c r="D9" s="34"/>
      <c r="E9" s="10"/>
      <c r="F9" s="9"/>
      <c r="G9" s="8"/>
      <c r="H9" s="9"/>
      <c r="I9" s="10"/>
      <c r="J9" s="10"/>
      <c r="K9" s="32"/>
      <c r="L9" s="32"/>
    </row>
    <row r="10" spans="1:13">
      <c r="A10" s="7" t="s">
        <v>16</v>
      </c>
      <c r="B10" s="7"/>
      <c r="C10" s="7" t="s">
        <v>17</v>
      </c>
      <c r="D10" s="34">
        <v>4.5</v>
      </c>
      <c r="E10" s="10"/>
      <c r="F10" s="9"/>
      <c r="G10" s="8"/>
      <c r="H10" s="9"/>
      <c r="I10" s="10"/>
      <c r="J10" s="10"/>
      <c r="K10" s="32"/>
      <c r="L10" s="32"/>
    </row>
    <row r="11" spans="1:13">
      <c r="A11" s="7"/>
      <c r="B11" s="7"/>
      <c r="C11" s="7" t="s">
        <v>18</v>
      </c>
      <c r="D11" s="34">
        <v>3</v>
      </c>
      <c r="E11" s="10"/>
      <c r="F11" s="9"/>
      <c r="G11" s="8"/>
      <c r="H11" s="9"/>
      <c r="I11" s="10"/>
      <c r="J11" s="10"/>
      <c r="K11" s="32"/>
      <c r="L11" s="32"/>
    </row>
    <row r="12" spans="1:13">
      <c r="A12" s="7"/>
      <c r="B12" s="7"/>
      <c r="C12" s="7"/>
      <c r="D12" s="34"/>
      <c r="E12" s="10"/>
      <c r="F12" s="9"/>
      <c r="G12" s="8"/>
      <c r="H12" s="9"/>
      <c r="I12" s="10"/>
      <c r="J12" s="10"/>
      <c r="K12" s="32"/>
      <c r="L12" s="32"/>
    </row>
    <row r="13" spans="1:13">
      <c r="A13" s="7" t="s">
        <v>19</v>
      </c>
      <c r="B13" s="7"/>
      <c r="C13" s="7" t="s">
        <v>20</v>
      </c>
      <c r="D13" s="34">
        <v>4.5</v>
      </c>
      <c r="E13" s="10"/>
      <c r="F13" s="9"/>
      <c r="G13" s="8"/>
      <c r="H13" s="9"/>
      <c r="I13" s="10"/>
      <c r="J13" s="10"/>
      <c r="K13" s="32"/>
      <c r="L13" s="32"/>
    </row>
    <row r="14" spans="1:13">
      <c r="A14" s="7"/>
      <c r="B14" s="7"/>
      <c r="C14" s="7"/>
      <c r="D14" s="34"/>
      <c r="E14" s="10"/>
      <c r="F14" s="9"/>
      <c r="G14" s="8"/>
      <c r="H14" s="9"/>
      <c r="I14" s="10"/>
      <c r="J14" s="10"/>
      <c r="K14" s="32"/>
      <c r="L14" s="32"/>
    </row>
    <row r="15" spans="1:13">
      <c r="A15" s="7" t="s">
        <v>21</v>
      </c>
      <c r="B15" s="7"/>
      <c r="C15" s="7" t="s">
        <v>22</v>
      </c>
      <c r="D15" s="34">
        <v>4</v>
      </c>
      <c r="E15" s="10"/>
      <c r="F15" s="9"/>
      <c r="G15" s="8"/>
      <c r="H15" s="9"/>
      <c r="I15" s="10"/>
      <c r="J15" s="10"/>
      <c r="L15" s="32"/>
    </row>
    <row r="16" spans="1:13">
      <c r="A16" s="7"/>
      <c r="B16" s="7"/>
      <c r="C16" s="7"/>
      <c r="D16" s="34"/>
      <c r="E16" s="10"/>
      <c r="F16" s="9"/>
      <c r="G16" s="8"/>
      <c r="H16" s="9"/>
      <c r="I16" s="10"/>
      <c r="J16" s="10"/>
      <c r="K16" s="32"/>
      <c r="L16" s="32"/>
    </row>
    <row r="17" spans="1:13">
      <c r="A17" s="7" t="s">
        <v>23</v>
      </c>
      <c r="B17" s="7"/>
      <c r="C17" s="7" t="s">
        <v>24</v>
      </c>
      <c r="D17" s="34">
        <v>5</v>
      </c>
      <c r="E17" s="10"/>
      <c r="F17" s="9"/>
      <c r="G17" s="8"/>
      <c r="H17" s="9"/>
      <c r="I17" s="10"/>
      <c r="J17" s="6"/>
      <c r="K17" s="6"/>
      <c r="L17" s="11"/>
      <c r="M17" s="12"/>
    </row>
    <row r="18" spans="1:13">
      <c r="A18" s="7"/>
      <c r="B18" s="7"/>
      <c r="C18" s="7"/>
      <c r="D18" s="34"/>
      <c r="E18" s="10"/>
      <c r="F18" s="9"/>
      <c r="G18" s="8"/>
      <c r="H18" s="9"/>
      <c r="I18" s="10"/>
      <c r="J18" s="6"/>
      <c r="K18" s="32"/>
      <c r="L18" s="32"/>
    </row>
    <row r="19" spans="1:13">
      <c r="A19" s="7" t="s">
        <v>25</v>
      </c>
      <c r="B19" s="7"/>
      <c r="C19" s="7" t="s">
        <v>20</v>
      </c>
      <c r="D19" s="34">
        <v>4</v>
      </c>
      <c r="E19" s="10"/>
      <c r="F19" s="9"/>
      <c r="G19" s="8"/>
      <c r="H19" s="9"/>
      <c r="I19" s="10"/>
      <c r="J19" s="10"/>
      <c r="K19" s="32"/>
      <c r="L19" s="32"/>
    </row>
    <row r="20" spans="1:13">
      <c r="A20" s="7"/>
      <c r="B20" s="7"/>
      <c r="C20" s="7"/>
      <c r="D20" s="34"/>
      <c r="E20" s="10"/>
      <c r="F20" s="9"/>
      <c r="G20" s="8"/>
      <c r="H20" s="9"/>
      <c r="I20" s="10"/>
      <c r="J20" s="10"/>
      <c r="K20" s="32"/>
      <c r="L20" s="32"/>
    </row>
    <row r="21" spans="1:13">
      <c r="A21" s="7" t="s">
        <v>26</v>
      </c>
      <c r="B21" s="7"/>
      <c r="C21" s="7" t="s">
        <v>27</v>
      </c>
      <c r="D21" s="34">
        <v>5</v>
      </c>
      <c r="E21" s="10"/>
      <c r="F21" s="9"/>
      <c r="G21" s="8"/>
      <c r="H21" s="9"/>
      <c r="I21" s="10"/>
      <c r="J21" s="10"/>
      <c r="K21" s="32"/>
      <c r="L21" s="32"/>
    </row>
    <row r="22" spans="1:13">
      <c r="A22" s="7"/>
      <c r="B22" s="7"/>
      <c r="C22" s="7"/>
      <c r="D22" s="34"/>
      <c r="E22" s="10"/>
      <c r="F22" s="9"/>
      <c r="G22" s="8"/>
      <c r="H22" s="9"/>
      <c r="I22" s="10"/>
      <c r="J22" s="10"/>
      <c r="K22" s="32"/>
      <c r="L22" s="32"/>
    </row>
    <row r="23" spans="1:13">
      <c r="A23" s="7" t="s">
        <v>28</v>
      </c>
      <c r="B23" s="7"/>
      <c r="C23" s="7" t="s">
        <v>22</v>
      </c>
      <c r="D23" s="34">
        <v>4</v>
      </c>
      <c r="E23" s="10"/>
      <c r="F23" s="9"/>
      <c r="G23" s="8"/>
      <c r="H23" s="9"/>
      <c r="I23" s="10"/>
      <c r="J23" s="10"/>
      <c r="K23" s="32"/>
      <c r="L23" s="32"/>
    </row>
    <row r="24" spans="1:13">
      <c r="A24" s="7"/>
      <c r="B24" s="7"/>
      <c r="C24" s="7"/>
      <c r="D24" s="34"/>
      <c r="E24" s="10"/>
      <c r="F24" s="9"/>
      <c r="G24" s="8"/>
      <c r="H24" s="9"/>
      <c r="I24" s="10"/>
      <c r="J24" s="10"/>
      <c r="K24" s="32"/>
      <c r="L24" s="32"/>
    </row>
    <row r="25" spans="1:13">
      <c r="A25" s="7" t="s">
        <v>29</v>
      </c>
      <c r="B25" s="7"/>
      <c r="C25" s="7" t="s">
        <v>22</v>
      </c>
      <c r="D25" s="34">
        <v>4.5</v>
      </c>
      <c r="E25" s="10"/>
      <c r="F25" s="9"/>
      <c r="G25" s="8"/>
      <c r="H25" s="9"/>
      <c r="I25" s="10"/>
      <c r="J25" s="10"/>
      <c r="K25" s="32"/>
      <c r="L25" s="32"/>
    </row>
    <row r="26" spans="1:13">
      <c r="A26" s="7"/>
      <c r="B26" s="7"/>
      <c r="C26" s="7" t="s">
        <v>30</v>
      </c>
      <c r="D26" s="34">
        <v>5</v>
      </c>
      <c r="E26" s="10"/>
      <c r="F26" s="9"/>
      <c r="G26" s="8"/>
      <c r="H26" s="9"/>
      <c r="I26" s="10"/>
      <c r="J26" s="10"/>
      <c r="K26" s="32"/>
      <c r="L26" s="32"/>
    </row>
    <row r="27" spans="1:13">
      <c r="A27" s="7"/>
      <c r="B27" s="7"/>
      <c r="C27" s="7"/>
      <c r="D27" s="34"/>
      <c r="E27" s="10"/>
      <c r="F27" s="9"/>
      <c r="G27" s="8"/>
      <c r="H27" s="9"/>
      <c r="I27" s="10"/>
      <c r="J27" s="10"/>
      <c r="K27" s="32"/>
      <c r="L27" s="32"/>
    </row>
    <row r="28" spans="1:13">
      <c r="A28" s="7" t="s">
        <v>31</v>
      </c>
      <c r="B28" s="7"/>
      <c r="C28" s="7" t="s">
        <v>32</v>
      </c>
      <c r="D28" s="34">
        <v>4</v>
      </c>
      <c r="E28" s="10"/>
      <c r="F28" s="9"/>
      <c r="G28" s="8"/>
      <c r="H28" s="9"/>
      <c r="I28" s="10"/>
      <c r="J28" s="10"/>
      <c r="K28" s="32"/>
      <c r="L28" s="32"/>
    </row>
    <row r="29" spans="1:13">
      <c r="A29" s="7"/>
      <c r="B29" s="7"/>
      <c r="C29" s="7"/>
      <c r="D29" s="34"/>
      <c r="E29" s="10"/>
      <c r="F29" s="9"/>
      <c r="G29" s="8"/>
      <c r="H29" s="9"/>
      <c r="I29" s="10"/>
      <c r="J29" s="10"/>
      <c r="K29" s="32"/>
      <c r="L29" s="32"/>
    </row>
    <row r="30" spans="1:13">
      <c r="A30" s="7" t="s">
        <v>33</v>
      </c>
      <c r="B30" s="7"/>
      <c r="C30" s="7" t="s">
        <v>18</v>
      </c>
      <c r="D30" s="34">
        <v>5</v>
      </c>
      <c r="E30" s="10"/>
      <c r="F30" s="9"/>
      <c r="G30" s="8"/>
      <c r="H30" s="9"/>
      <c r="I30" s="10"/>
      <c r="J30" s="10"/>
      <c r="K30" s="32"/>
      <c r="L30" s="32"/>
    </row>
    <row r="31" spans="1:13">
      <c r="A31" s="7"/>
      <c r="B31" s="7"/>
      <c r="C31" s="7" t="s">
        <v>20</v>
      </c>
      <c r="D31" s="34">
        <v>5.5</v>
      </c>
      <c r="E31" s="10"/>
      <c r="F31" s="9"/>
      <c r="G31" s="8"/>
      <c r="H31" s="9"/>
      <c r="I31" s="10"/>
      <c r="J31" s="10"/>
      <c r="K31" s="32"/>
      <c r="L31" s="32"/>
    </row>
    <row r="32" spans="1:13">
      <c r="A32" s="7"/>
      <c r="B32" s="7"/>
      <c r="C32" s="7" t="s">
        <v>34</v>
      </c>
      <c r="D32" s="34">
        <v>6</v>
      </c>
      <c r="E32" s="10"/>
      <c r="F32" s="9"/>
      <c r="G32" s="8"/>
      <c r="H32" s="9"/>
      <c r="I32" s="10"/>
      <c r="J32" s="10"/>
      <c r="K32" s="32"/>
      <c r="L32" s="32"/>
    </row>
    <row r="33" spans="1:12">
      <c r="A33" s="7"/>
      <c r="B33" s="7"/>
      <c r="C33" s="7"/>
      <c r="D33" s="34"/>
      <c r="E33" s="10"/>
      <c r="F33" s="9"/>
      <c r="G33" s="8"/>
      <c r="H33" s="9"/>
      <c r="I33" s="10"/>
      <c r="J33" s="10"/>
      <c r="K33" s="32"/>
      <c r="L33" s="32"/>
    </row>
    <row r="34" spans="1:12">
      <c r="A34" s="7" t="s">
        <v>35</v>
      </c>
      <c r="B34" s="7"/>
      <c r="C34" s="7" t="s">
        <v>17</v>
      </c>
      <c r="D34" s="34">
        <v>5</v>
      </c>
      <c r="E34" s="10"/>
      <c r="F34" s="9"/>
      <c r="G34" s="8"/>
      <c r="H34" s="9"/>
      <c r="I34" s="10"/>
      <c r="J34" s="10"/>
      <c r="K34" s="32"/>
      <c r="L34" s="32"/>
    </row>
    <row r="35" spans="1:12">
      <c r="A35" s="7"/>
      <c r="B35" s="7"/>
      <c r="C35" s="7"/>
      <c r="D35" s="34"/>
      <c r="E35" s="10"/>
      <c r="F35" s="9"/>
      <c r="G35" s="8"/>
      <c r="H35" s="9"/>
      <c r="I35" s="10"/>
      <c r="J35" s="10"/>
      <c r="K35" s="32"/>
      <c r="L35" s="32"/>
    </row>
    <row r="36" spans="1:12">
      <c r="A36" s="7" t="s">
        <v>36</v>
      </c>
      <c r="B36" s="7"/>
      <c r="C36" s="7" t="s">
        <v>24</v>
      </c>
      <c r="D36" s="34">
        <v>4</v>
      </c>
      <c r="E36" s="10"/>
      <c r="F36" s="9"/>
      <c r="G36" s="8"/>
      <c r="H36" s="9"/>
      <c r="I36" s="10"/>
      <c r="J36" s="10"/>
      <c r="K36" s="32"/>
      <c r="L36" s="32"/>
    </row>
    <row r="37" spans="1:12">
      <c r="A37" s="7"/>
      <c r="B37" s="7"/>
      <c r="C37" s="7"/>
      <c r="D37" s="34"/>
      <c r="E37" s="10"/>
      <c r="F37" s="9"/>
      <c r="G37" s="8"/>
      <c r="H37" s="9"/>
      <c r="I37" s="10"/>
      <c r="J37" s="10"/>
      <c r="K37" s="32"/>
      <c r="L37" s="32"/>
    </row>
    <row r="38" spans="1:12">
      <c r="A38" s="7" t="s">
        <v>37</v>
      </c>
      <c r="B38" s="7" t="s">
        <v>38</v>
      </c>
      <c r="C38" s="7" t="s">
        <v>30</v>
      </c>
      <c r="D38" s="34">
        <v>2.5</v>
      </c>
      <c r="E38" s="10"/>
      <c r="F38" s="9"/>
      <c r="G38" s="8"/>
      <c r="H38" s="9"/>
      <c r="I38" s="10"/>
      <c r="J38" s="10"/>
      <c r="K38" s="32"/>
      <c r="L38" s="32"/>
    </row>
    <row r="39" spans="1:12">
      <c r="A39" s="7"/>
      <c r="B39" s="7"/>
      <c r="C39" s="7"/>
      <c r="D39" s="34"/>
      <c r="E39" s="10"/>
      <c r="F39" s="9"/>
      <c r="G39" s="8"/>
      <c r="H39" s="9"/>
      <c r="I39" s="10"/>
      <c r="J39" s="10"/>
      <c r="K39" s="32"/>
      <c r="L39" s="32"/>
    </row>
    <row r="40" spans="1:12">
      <c r="A40" s="7" t="s">
        <v>39</v>
      </c>
      <c r="B40" s="7" t="s">
        <v>40</v>
      </c>
      <c r="C40" s="7" t="s">
        <v>15</v>
      </c>
      <c r="D40" s="34">
        <v>3</v>
      </c>
      <c r="E40" s="10"/>
      <c r="F40" s="9"/>
      <c r="G40" s="8"/>
      <c r="H40" s="9"/>
      <c r="I40" s="10"/>
      <c r="J40" s="10"/>
      <c r="K40" s="32"/>
      <c r="L40" s="32"/>
    </row>
    <row r="41" spans="1:12">
      <c r="A41" s="7"/>
      <c r="B41" s="7" t="s">
        <v>41</v>
      </c>
      <c r="C41" s="7" t="s">
        <v>42</v>
      </c>
      <c r="D41" s="34">
        <v>3.5</v>
      </c>
      <c r="E41" s="10"/>
      <c r="F41" s="9"/>
      <c r="G41" s="8"/>
      <c r="H41" s="9"/>
      <c r="I41" s="10"/>
      <c r="J41" s="10"/>
      <c r="K41" s="32"/>
      <c r="L41" s="32"/>
    </row>
    <row r="42" spans="1:12">
      <c r="A42" s="7"/>
      <c r="B42" s="7"/>
      <c r="C42" s="7"/>
      <c r="D42" s="34"/>
      <c r="E42" s="10"/>
      <c r="F42" s="9"/>
      <c r="G42" s="8"/>
      <c r="H42" s="9"/>
      <c r="I42" s="10"/>
      <c r="J42" s="10"/>
      <c r="K42" s="32"/>
      <c r="L42" s="32"/>
    </row>
    <row r="43" spans="1:12">
      <c r="A43" s="7" t="s">
        <v>43</v>
      </c>
      <c r="B43" s="7" t="s">
        <v>44</v>
      </c>
      <c r="C43" s="7" t="s">
        <v>34</v>
      </c>
      <c r="D43" s="34">
        <v>3</v>
      </c>
      <c r="E43" s="10"/>
      <c r="F43" s="9"/>
      <c r="G43" s="8"/>
      <c r="H43" s="9"/>
      <c r="I43" s="10"/>
      <c r="J43" s="10"/>
      <c r="K43" s="32"/>
      <c r="L43" s="32"/>
    </row>
    <row r="44" spans="1:12">
      <c r="A44" s="7"/>
      <c r="B44" s="7"/>
      <c r="C44" s="7"/>
      <c r="D44" s="34"/>
      <c r="E44" s="10"/>
      <c r="F44" s="9"/>
      <c r="G44" s="8"/>
      <c r="H44" s="9"/>
      <c r="I44" s="10"/>
      <c r="J44" s="10"/>
      <c r="K44" s="32"/>
      <c r="L44" s="32"/>
    </row>
    <row r="45" spans="1:12">
      <c r="A45" s="7" t="s">
        <v>45</v>
      </c>
      <c r="B45" s="7" t="s">
        <v>46</v>
      </c>
      <c r="C45" s="7" t="s">
        <v>17</v>
      </c>
      <c r="D45" s="34">
        <v>3.5</v>
      </c>
      <c r="E45" s="10"/>
      <c r="F45" s="9"/>
      <c r="G45" s="8"/>
      <c r="H45" s="9"/>
      <c r="I45" s="10"/>
      <c r="J45" s="10"/>
      <c r="K45" s="32"/>
      <c r="L45" s="32"/>
    </row>
    <row r="46" spans="1:12">
      <c r="A46" s="7"/>
      <c r="B46" s="7" t="s">
        <v>47</v>
      </c>
      <c r="C46" s="7" t="s">
        <v>17</v>
      </c>
      <c r="D46" s="34">
        <v>4</v>
      </c>
      <c r="E46" s="10"/>
      <c r="F46" s="9"/>
      <c r="G46" s="8"/>
      <c r="H46" s="9"/>
      <c r="I46" s="10"/>
      <c r="J46" s="10"/>
      <c r="K46" s="32"/>
      <c r="L46" s="32"/>
    </row>
    <row r="47" spans="1:12">
      <c r="A47" s="7"/>
      <c r="B47" s="7" t="s">
        <v>48</v>
      </c>
      <c r="C47" s="7" t="s">
        <v>24</v>
      </c>
      <c r="D47" s="34">
        <v>5</v>
      </c>
      <c r="E47" s="10"/>
      <c r="F47" s="9"/>
      <c r="G47" s="8"/>
      <c r="H47" s="9"/>
      <c r="I47" s="10"/>
      <c r="J47" s="10"/>
      <c r="K47" s="32"/>
      <c r="L47" s="32"/>
    </row>
    <row r="48" spans="1:12">
      <c r="A48" s="7"/>
      <c r="B48" s="7" t="s">
        <v>49</v>
      </c>
      <c r="C48" s="7" t="s">
        <v>34</v>
      </c>
      <c r="D48" s="34">
        <v>5.5</v>
      </c>
      <c r="E48" s="10"/>
      <c r="F48" s="9"/>
      <c r="G48" s="8"/>
      <c r="H48" s="9"/>
      <c r="I48" s="10"/>
      <c r="J48" s="10"/>
      <c r="K48" s="32"/>
      <c r="L48" s="32"/>
    </row>
    <row r="49" spans="1:12">
      <c r="A49" s="7"/>
      <c r="B49" s="7" t="s">
        <v>50</v>
      </c>
      <c r="C49" s="7" t="s">
        <v>30</v>
      </c>
      <c r="D49" s="34">
        <v>6</v>
      </c>
      <c r="E49" s="10"/>
      <c r="F49" s="9"/>
      <c r="G49" s="8"/>
      <c r="H49" s="9"/>
      <c r="I49" s="10"/>
      <c r="J49" s="10"/>
      <c r="K49" s="32"/>
      <c r="L49" s="32"/>
    </row>
    <row r="50" spans="1:12">
      <c r="A50" s="7"/>
      <c r="B50" s="7" t="s">
        <v>51</v>
      </c>
      <c r="C50" s="7" t="s">
        <v>15</v>
      </c>
      <c r="D50" s="34">
        <v>8</v>
      </c>
      <c r="E50" s="10"/>
      <c r="F50" s="9"/>
      <c r="G50" s="8"/>
      <c r="H50" s="9"/>
      <c r="I50" s="10"/>
      <c r="J50" s="10"/>
      <c r="K50" s="32"/>
      <c r="L50" s="32"/>
    </row>
    <row r="51" spans="1:12">
      <c r="A51" s="7"/>
      <c r="B51" s="7" t="s">
        <v>52</v>
      </c>
      <c r="C51" s="7" t="s">
        <v>42</v>
      </c>
      <c r="D51" s="34">
        <v>7</v>
      </c>
      <c r="E51" s="10"/>
      <c r="F51" s="9"/>
      <c r="G51" s="8"/>
      <c r="H51" s="9"/>
      <c r="I51" s="10"/>
      <c r="J51" s="10"/>
      <c r="K51" s="32"/>
      <c r="L51" s="32"/>
    </row>
    <row r="52" spans="1:12">
      <c r="A52" s="7"/>
      <c r="B52" s="7" t="s">
        <v>53</v>
      </c>
      <c r="C52" s="7" t="s">
        <v>27</v>
      </c>
      <c r="D52" s="34">
        <v>6</v>
      </c>
      <c r="E52" s="10"/>
      <c r="F52" s="9"/>
      <c r="G52" s="8"/>
      <c r="H52" s="9"/>
      <c r="I52" s="10"/>
      <c r="J52" s="10"/>
      <c r="K52" s="32"/>
      <c r="L52" s="32"/>
    </row>
    <row r="53" spans="1:12">
      <c r="A53" s="7"/>
      <c r="B53" s="7" t="s">
        <v>54</v>
      </c>
      <c r="C53" s="7" t="s">
        <v>27</v>
      </c>
      <c r="D53" s="34">
        <v>5</v>
      </c>
      <c r="E53" s="10"/>
      <c r="F53" s="9"/>
      <c r="G53" s="8"/>
      <c r="H53" s="9"/>
      <c r="I53" s="10"/>
      <c r="J53" s="10"/>
      <c r="K53" s="32"/>
      <c r="L53" s="32"/>
    </row>
    <row r="54" spans="1:12">
      <c r="A54" s="7"/>
      <c r="B54" s="7"/>
      <c r="C54" s="7"/>
      <c r="D54" s="34"/>
      <c r="E54" s="10"/>
      <c r="F54" s="9"/>
      <c r="G54" s="8"/>
      <c r="H54" s="9"/>
      <c r="I54" s="10"/>
      <c r="J54" s="10"/>
      <c r="K54" s="32"/>
      <c r="L54" s="32"/>
    </row>
    <row r="55" spans="1:12">
      <c r="A55" s="7" t="s">
        <v>55</v>
      </c>
      <c r="B55" s="7" t="s">
        <v>44</v>
      </c>
      <c r="C55" s="7" t="s">
        <v>17</v>
      </c>
      <c r="D55" s="34">
        <v>4</v>
      </c>
      <c r="E55" s="10"/>
      <c r="F55" s="9"/>
      <c r="G55" s="8"/>
      <c r="H55" s="9"/>
      <c r="I55" s="10"/>
      <c r="J55" s="10"/>
      <c r="K55" s="32"/>
      <c r="L55" s="32"/>
    </row>
    <row r="56" spans="1:12">
      <c r="A56" s="7"/>
      <c r="B56" s="7" t="s">
        <v>56</v>
      </c>
      <c r="C56" s="7" t="s">
        <v>20</v>
      </c>
      <c r="D56" s="34">
        <v>3.5</v>
      </c>
      <c r="E56" s="10"/>
      <c r="F56" s="9"/>
      <c r="G56" s="8"/>
      <c r="H56" s="9"/>
      <c r="I56" s="10"/>
      <c r="J56" s="10"/>
      <c r="K56" s="32"/>
      <c r="L56" s="32"/>
    </row>
    <row r="57" spans="1:12">
      <c r="A57" s="7"/>
      <c r="B57" s="7" t="s">
        <v>53</v>
      </c>
      <c r="C57" s="7" t="s">
        <v>42</v>
      </c>
      <c r="D57" s="34">
        <v>3</v>
      </c>
      <c r="E57" s="10"/>
      <c r="F57" s="9"/>
      <c r="G57" s="8"/>
      <c r="H57" s="9"/>
      <c r="I57" s="10"/>
      <c r="J57" s="10"/>
      <c r="K57" s="32"/>
      <c r="L57" s="32"/>
    </row>
    <row r="58" spans="1:12">
      <c r="A58" s="7"/>
      <c r="B58" s="7"/>
      <c r="C58" s="7"/>
      <c r="D58" s="34"/>
      <c r="E58" s="10"/>
      <c r="F58" s="9"/>
      <c r="G58" s="8"/>
      <c r="H58" s="9"/>
      <c r="I58" s="10"/>
      <c r="J58" s="10"/>
      <c r="K58" s="32"/>
      <c r="L58" s="32"/>
    </row>
    <row r="59" spans="1:12">
      <c r="A59" s="7" t="s">
        <v>57</v>
      </c>
      <c r="B59" s="7" t="s">
        <v>52</v>
      </c>
      <c r="C59" s="7" t="s">
        <v>42</v>
      </c>
      <c r="D59" s="34">
        <v>2.5</v>
      </c>
      <c r="E59" s="10"/>
      <c r="F59" s="9"/>
      <c r="G59" s="8"/>
      <c r="H59" s="9"/>
      <c r="I59" s="10"/>
      <c r="J59" s="10"/>
      <c r="K59" s="32"/>
      <c r="L59" s="32"/>
    </row>
    <row r="60" spans="1:12">
      <c r="A60" s="7"/>
      <c r="B60" s="7"/>
      <c r="C60" s="7"/>
      <c r="D60" s="34"/>
      <c r="E60" s="10"/>
      <c r="F60" s="9"/>
      <c r="G60" s="8"/>
      <c r="H60" s="9"/>
      <c r="I60" s="10"/>
      <c r="J60" s="10"/>
      <c r="K60" s="32"/>
      <c r="L60" s="32"/>
    </row>
    <row r="61" spans="1:12">
      <c r="A61" s="7" t="s">
        <v>58</v>
      </c>
      <c r="B61" s="7" t="s">
        <v>59</v>
      </c>
      <c r="C61" s="7" t="s">
        <v>27</v>
      </c>
      <c r="D61" s="34">
        <v>3</v>
      </c>
      <c r="E61" s="10"/>
      <c r="F61" s="9"/>
      <c r="G61" s="8"/>
      <c r="H61" s="9"/>
      <c r="I61" s="10"/>
      <c r="J61" s="10"/>
      <c r="K61" s="32"/>
      <c r="L61" s="32"/>
    </row>
    <row r="62" spans="1:12">
      <c r="A62" s="7"/>
      <c r="B62" s="7"/>
      <c r="C62" s="7"/>
      <c r="D62" s="34"/>
      <c r="E62" s="10"/>
      <c r="F62" s="9"/>
      <c r="G62" s="8"/>
      <c r="H62" s="9"/>
      <c r="I62" s="10"/>
      <c r="J62" s="10"/>
      <c r="K62" s="32"/>
      <c r="L62" s="32"/>
    </row>
    <row r="63" spans="1:12">
      <c r="A63" s="7" t="s">
        <v>60</v>
      </c>
      <c r="B63" s="7" t="s">
        <v>61</v>
      </c>
      <c r="C63" s="7" t="s">
        <v>17</v>
      </c>
      <c r="D63" s="34">
        <v>2.5</v>
      </c>
      <c r="E63" s="10"/>
      <c r="F63" s="9"/>
      <c r="G63" s="8"/>
      <c r="H63" s="9"/>
      <c r="I63" s="10"/>
      <c r="J63" s="10"/>
      <c r="K63" s="32"/>
      <c r="L63" s="32"/>
    </row>
    <row r="64" spans="1:12">
      <c r="A64" s="7"/>
      <c r="B64" s="7" t="s">
        <v>52</v>
      </c>
      <c r="C64" s="7" t="s">
        <v>24</v>
      </c>
      <c r="D64" s="34">
        <v>2</v>
      </c>
      <c r="E64" s="10"/>
      <c r="F64" s="9"/>
      <c r="G64" s="8"/>
      <c r="H64" s="9"/>
      <c r="I64" s="10"/>
      <c r="J64" s="10"/>
      <c r="K64" s="32"/>
      <c r="L64" s="32"/>
    </row>
    <row r="65" spans="1:12">
      <c r="A65" s="7"/>
      <c r="B65" s="7"/>
      <c r="C65" s="7"/>
      <c r="D65" s="34"/>
      <c r="E65" s="10"/>
      <c r="F65" s="9"/>
      <c r="G65" s="8"/>
      <c r="H65" s="9"/>
      <c r="I65" s="10"/>
      <c r="J65" s="10"/>
      <c r="K65" s="32"/>
      <c r="L65" s="32"/>
    </row>
    <row r="66" spans="1:12">
      <c r="A66" s="7" t="s">
        <v>62</v>
      </c>
      <c r="B66" s="7" t="s">
        <v>41</v>
      </c>
      <c r="C66" s="7" t="s">
        <v>17</v>
      </c>
      <c r="D66" s="34">
        <v>2.5</v>
      </c>
      <c r="E66" s="10"/>
      <c r="F66" s="9"/>
      <c r="G66" s="8"/>
      <c r="H66" s="9"/>
      <c r="I66" s="10"/>
      <c r="J66" s="10"/>
      <c r="K66" s="32"/>
      <c r="L66" s="32"/>
    </row>
    <row r="67" spans="1:12">
      <c r="A67" s="7"/>
      <c r="B67" s="7" t="s">
        <v>63</v>
      </c>
      <c r="C67" s="7" t="s">
        <v>17</v>
      </c>
      <c r="D67" s="34">
        <v>3</v>
      </c>
      <c r="E67" s="10"/>
      <c r="F67" s="9"/>
      <c r="G67" s="8"/>
      <c r="H67" s="9"/>
      <c r="I67" s="10"/>
      <c r="J67" s="10"/>
      <c r="K67" s="32"/>
      <c r="L67" s="32"/>
    </row>
    <row r="68" spans="1:12">
      <c r="A68" s="7"/>
      <c r="B68" s="7" t="s">
        <v>53</v>
      </c>
      <c r="C68" s="7" t="s">
        <v>20</v>
      </c>
      <c r="D68" s="34">
        <v>3.5</v>
      </c>
      <c r="E68" s="10"/>
      <c r="F68" s="35"/>
      <c r="G68" s="35"/>
      <c r="H68" s="9"/>
      <c r="I68" s="36"/>
      <c r="J68" s="10"/>
      <c r="K68" s="32"/>
      <c r="L68" s="32"/>
    </row>
    <row r="69" spans="1:12">
      <c r="A69" s="7"/>
      <c r="B69" s="7" t="s">
        <v>61</v>
      </c>
      <c r="C69" s="7" t="s">
        <v>30</v>
      </c>
      <c r="D69" s="34">
        <v>4</v>
      </c>
      <c r="E69" s="10"/>
      <c r="F69" s="35"/>
      <c r="G69" s="35"/>
      <c r="H69" s="9"/>
      <c r="I69" s="36"/>
      <c r="J69" s="10"/>
      <c r="K69" s="32"/>
      <c r="L69" s="32"/>
    </row>
    <row r="70" spans="1:12">
      <c r="A70" s="7"/>
      <c r="B70" s="7" t="s">
        <v>56</v>
      </c>
      <c r="C70" s="7" t="s">
        <v>30</v>
      </c>
      <c r="D70" s="34">
        <v>4.5</v>
      </c>
      <c r="E70" s="10"/>
      <c r="F70" s="35" t="s">
        <v>64</v>
      </c>
      <c r="G70" s="35"/>
      <c r="H70" s="9"/>
      <c r="I70" s="36"/>
      <c r="J70" s="10"/>
      <c r="K70" s="32"/>
      <c r="L70" s="32"/>
    </row>
    <row r="71" spans="1:12">
      <c r="A71" s="7"/>
      <c r="B71" s="7" t="s">
        <v>65</v>
      </c>
      <c r="C71" s="7" t="s">
        <v>30</v>
      </c>
      <c r="D71" s="34">
        <v>5</v>
      </c>
      <c r="E71" s="10"/>
      <c r="F71" s="35"/>
      <c r="G71" s="35"/>
      <c r="H71" s="9"/>
      <c r="I71" s="36"/>
      <c r="J71" s="10"/>
      <c r="K71" s="32"/>
      <c r="L71" s="32"/>
    </row>
    <row r="72" spans="1:12">
      <c r="A72" s="7"/>
      <c r="B72" s="7"/>
      <c r="C72" s="7"/>
      <c r="D72" s="34"/>
      <c r="E72" s="10"/>
      <c r="F72" s="35"/>
      <c r="G72" s="35"/>
      <c r="H72" s="9"/>
      <c r="I72" s="36"/>
      <c r="J72" s="10"/>
      <c r="K72" s="32"/>
      <c r="L72" s="32"/>
    </row>
    <row r="73" spans="1:12">
      <c r="A73" s="7" t="s">
        <v>66</v>
      </c>
      <c r="B73" s="7" t="s">
        <v>67</v>
      </c>
      <c r="C73" s="7" t="s">
        <v>18</v>
      </c>
      <c r="D73" s="34">
        <v>5.5</v>
      </c>
      <c r="E73" s="10"/>
      <c r="F73" s="35"/>
      <c r="G73" s="35"/>
      <c r="H73" s="9"/>
      <c r="I73" s="36"/>
      <c r="J73" s="36"/>
      <c r="K73" s="32"/>
      <c r="L73" s="32"/>
    </row>
    <row r="74" spans="1:12">
      <c r="A74" s="7"/>
      <c r="B74" s="7" t="s">
        <v>68</v>
      </c>
      <c r="C74" s="7" t="s">
        <v>34</v>
      </c>
      <c r="D74" s="34">
        <v>5</v>
      </c>
      <c r="E74" s="10"/>
      <c r="F74" s="35"/>
      <c r="G74" s="35"/>
      <c r="H74" s="9"/>
      <c r="I74" s="36"/>
      <c r="K74" s="32"/>
      <c r="L74" s="32"/>
    </row>
    <row r="75" spans="1:12">
      <c r="A75" s="7"/>
      <c r="B75" s="7"/>
      <c r="C75" s="7"/>
      <c r="D75" s="34"/>
      <c r="E75" s="10"/>
      <c r="F75" s="35"/>
      <c r="G75" s="35"/>
      <c r="H75" s="9"/>
      <c r="I75" s="36"/>
      <c r="J75" s="36"/>
      <c r="K75" s="32"/>
      <c r="L75" s="32"/>
    </row>
    <row r="76" spans="1:12">
      <c r="A76" s="7" t="s">
        <v>69</v>
      </c>
      <c r="B76" s="7" t="s">
        <v>49</v>
      </c>
      <c r="C76" s="7" t="s">
        <v>24</v>
      </c>
      <c r="D76" s="34">
        <v>4.5</v>
      </c>
      <c r="E76" s="10"/>
      <c r="F76" s="35"/>
      <c r="G76" s="35"/>
      <c r="H76" s="9"/>
      <c r="I76" s="36"/>
      <c r="J76" s="36"/>
      <c r="K76" s="32"/>
      <c r="L76" s="32"/>
    </row>
    <row r="77" spans="1:12">
      <c r="A77" s="7"/>
      <c r="B77" s="7" t="s">
        <v>68</v>
      </c>
      <c r="C77" s="7" t="s">
        <v>18</v>
      </c>
      <c r="D77" s="34">
        <v>4</v>
      </c>
      <c r="E77" s="10"/>
      <c r="F77" s="35"/>
      <c r="G77" s="35"/>
      <c r="H77" s="9"/>
      <c r="I77" s="36"/>
      <c r="J77" s="36"/>
      <c r="K77" s="32"/>
      <c r="L77" s="32"/>
    </row>
    <row r="78" spans="1:12">
      <c r="A78" s="7"/>
      <c r="B78" s="7" t="s">
        <v>70</v>
      </c>
      <c r="C78" s="7" t="s">
        <v>20</v>
      </c>
      <c r="D78" s="34">
        <v>3.5</v>
      </c>
      <c r="E78" s="10"/>
      <c r="F78" s="35"/>
      <c r="G78" s="35"/>
      <c r="H78" s="9"/>
      <c r="I78" s="36"/>
      <c r="J78" s="36"/>
      <c r="L78" s="32"/>
    </row>
    <row r="79" spans="1:12">
      <c r="A79" s="7"/>
      <c r="B79" s="7" t="s">
        <v>41</v>
      </c>
      <c r="C79" s="7" t="s">
        <v>30</v>
      </c>
      <c r="D79" s="34">
        <v>4</v>
      </c>
      <c r="E79" s="10"/>
      <c r="F79" s="35"/>
      <c r="G79" s="35"/>
      <c r="H79" s="9"/>
      <c r="I79" s="36"/>
      <c r="J79" s="36"/>
      <c r="L79" s="32"/>
    </row>
    <row r="80" spans="1:12">
      <c r="A80" s="7"/>
      <c r="B80" s="7" t="s">
        <v>71</v>
      </c>
      <c r="C80" s="7" t="s">
        <v>30</v>
      </c>
      <c r="D80" s="34">
        <v>4.5</v>
      </c>
      <c r="E80" s="10"/>
      <c r="F80" s="35"/>
      <c r="G80" s="35"/>
      <c r="H80" s="9"/>
      <c r="I80" s="36"/>
      <c r="J80" s="36"/>
      <c r="L80" s="32"/>
    </row>
    <row r="81" spans="1:12">
      <c r="A81" s="7"/>
      <c r="B81" s="7" t="s">
        <v>44</v>
      </c>
      <c r="C81" s="7" t="s">
        <v>30</v>
      </c>
      <c r="D81" s="34">
        <v>5</v>
      </c>
      <c r="E81" s="10"/>
      <c r="F81" s="35"/>
      <c r="G81" s="35"/>
      <c r="H81" s="9"/>
      <c r="I81" s="36"/>
      <c r="J81" s="36"/>
      <c r="L81" s="32"/>
    </row>
    <row r="82" spans="1:12">
      <c r="A82" s="7"/>
      <c r="B82" s="7" t="s">
        <v>72</v>
      </c>
      <c r="C82" s="7" t="s">
        <v>15</v>
      </c>
      <c r="D82" s="34">
        <v>5.5</v>
      </c>
      <c r="E82" s="10"/>
      <c r="F82" s="35"/>
      <c r="G82" s="35"/>
      <c r="H82" s="9"/>
      <c r="I82" s="36"/>
      <c r="J82" s="36"/>
      <c r="L82" s="32"/>
    </row>
    <row r="83" spans="1:12">
      <c r="A83" s="7"/>
      <c r="B83" s="7" t="s">
        <v>73</v>
      </c>
      <c r="C83" s="7" t="s">
        <v>15</v>
      </c>
      <c r="D83" s="34">
        <v>7</v>
      </c>
      <c r="E83" s="10"/>
      <c r="F83" s="35"/>
      <c r="G83" s="35"/>
      <c r="H83" s="9"/>
      <c r="I83" s="36"/>
      <c r="J83" s="36"/>
      <c r="L83" s="32"/>
    </row>
    <row r="84" spans="1:12">
      <c r="A84" s="7"/>
      <c r="B84" s="7"/>
      <c r="C84" s="7"/>
      <c r="D84" s="38"/>
      <c r="E84" s="10"/>
      <c r="F84" s="35"/>
      <c r="G84" s="35"/>
      <c r="H84" s="9"/>
      <c r="I84" s="36"/>
      <c r="J84" s="36"/>
      <c r="L84" s="32"/>
    </row>
    <row r="85" spans="1:12">
      <c r="A85" s="7" t="s">
        <v>74</v>
      </c>
      <c r="B85" s="7" t="s">
        <v>52</v>
      </c>
      <c r="C85" s="7" t="s">
        <v>18</v>
      </c>
      <c r="D85" s="34">
        <v>6</v>
      </c>
      <c r="E85" s="10"/>
      <c r="F85" s="35"/>
      <c r="G85" s="35"/>
      <c r="H85" s="9"/>
      <c r="I85" s="36"/>
      <c r="J85" s="36"/>
      <c r="L85" s="32"/>
    </row>
    <row r="86" spans="1:12">
      <c r="A86" s="7"/>
      <c r="B86" s="7" t="s">
        <v>65</v>
      </c>
      <c r="C86" s="7" t="s">
        <v>18</v>
      </c>
      <c r="D86" s="34">
        <v>5</v>
      </c>
      <c r="E86" s="10"/>
      <c r="F86" s="35"/>
      <c r="G86" s="35"/>
      <c r="H86" s="9"/>
      <c r="I86" s="36"/>
      <c r="J86" s="36"/>
      <c r="L86" s="32"/>
    </row>
    <row r="87" spans="1:12">
      <c r="A87" s="7"/>
      <c r="B87" s="7" t="s">
        <v>59</v>
      </c>
      <c r="C87" s="7" t="s">
        <v>20</v>
      </c>
      <c r="D87" s="34">
        <v>4.5</v>
      </c>
      <c r="E87" s="10"/>
      <c r="F87" s="35"/>
      <c r="G87" s="35"/>
      <c r="H87" s="9"/>
      <c r="I87" s="36"/>
      <c r="J87" s="36"/>
      <c r="L87" s="32"/>
    </row>
    <row r="88" spans="1:12">
      <c r="A88" s="7"/>
      <c r="B88" s="7" t="s">
        <v>53</v>
      </c>
      <c r="C88" s="7" t="s">
        <v>15</v>
      </c>
      <c r="D88" s="34">
        <v>5</v>
      </c>
      <c r="E88" s="10"/>
      <c r="F88" s="35"/>
      <c r="G88" s="35"/>
      <c r="H88" s="9"/>
      <c r="I88" s="36"/>
      <c r="J88" s="36"/>
      <c r="L88" s="32"/>
    </row>
    <row r="89" spans="1:12">
      <c r="A89" s="7"/>
      <c r="B89" s="7" t="s">
        <v>65</v>
      </c>
      <c r="C89" s="7" t="s">
        <v>15</v>
      </c>
      <c r="D89" s="34">
        <v>7</v>
      </c>
      <c r="E89" s="10"/>
      <c r="F89" s="35"/>
      <c r="G89" s="35"/>
      <c r="H89" s="9"/>
      <c r="I89" s="36"/>
      <c r="J89" s="36"/>
      <c r="K89" s="32"/>
      <c r="L89" s="32"/>
    </row>
    <row r="90" spans="1:12">
      <c r="A90" s="7"/>
      <c r="B90" s="7" t="s">
        <v>56</v>
      </c>
      <c r="C90" s="7" t="s">
        <v>42</v>
      </c>
      <c r="D90" s="34">
        <v>7</v>
      </c>
      <c r="E90" s="10"/>
      <c r="F90" s="35"/>
      <c r="G90" s="35"/>
      <c r="H90" s="9"/>
      <c r="I90" s="36"/>
      <c r="J90" s="36"/>
      <c r="K90" s="32"/>
      <c r="L90" s="32"/>
    </row>
    <row r="91" spans="1:12">
      <c r="A91" s="7"/>
      <c r="B91" s="7" t="s">
        <v>72</v>
      </c>
      <c r="C91" s="7" t="s">
        <v>27</v>
      </c>
      <c r="D91" s="34">
        <v>6.5</v>
      </c>
      <c r="E91" s="10"/>
      <c r="F91" s="35"/>
      <c r="G91" s="35"/>
      <c r="H91" s="9"/>
      <c r="I91" s="36"/>
      <c r="J91" s="36"/>
      <c r="K91" s="32"/>
      <c r="L91" s="32"/>
    </row>
    <row r="92" spans="1:12">
      <c r="A92" s="7"/>
      <c r="B92" s="7" t="s">
        <v>73</v>
      </c>
      <c r="C92" s="7" t="s">
        <v>27</v>
      </c>
      <c r="D92" s="34">
        <v>6</v>
      </c>
      <c r="E92" s="10"/>
      <c r="F92" s="35"/>
      <c r="G92" s="35"/>
      <c r="H92" s="9"/>
      <c r="I92" s="36"/>
      <c r="J92" s="36"/>
      <c r="K92" s="32"/>
      <c r="L92" s="32"/>
    </row>
    <row r="93" spans="1:12">
      <c r="A93" s="7"/>
      <c r="B93" s="7"/>
      <c r="C93" s="7"/>
      <c r="D93" s="34"/>
      <c r="E93" s="10"/>
      <c r="F93" s="35"/>
      <c r="G93" s="35"/>
      <c r="H93" s="9"/>
      <c r="I93" s="36"/>
      <c r="J93" s="36"/>
      <c r="K93" s="32"/>
      <c r="L93" s="32"/>
    </row>
    <row r="94" spans="1:12">
      <c r="A94" s="7" t="s">
        <v>75</v>
      </c>
      <c r="B94" s="7" t="s">
        <v>53</v>
      </c>
      <c r="C94" s="7" t="s">
        <v>24</v>
      </c>
      <c r="D94" s="34">
        <v>6.5</v>
      </c>
      <c r="E94" s="10"/>
      <c r="F94" s="35"/>
      <c r="G94" s="35"/>
      <c r="H94" s="9"/>
      <c r="I94" s="36"/>
      <c r="J94" s="36"/>
      <c r="K94" s="32"/>
      <c r="L94" s="32"/>
    </row>
    <row r="95" spans="1:12">
      <c r="A95" s="7"/>
      <c r="B95" s="7" t="s">
        <v>73</v>
      </c>
      <c r="C95" s="7" t="s">
        <v>20</v>
      </c>
      <c r="D95" s="34">
        <v>6</v>
      </c>
      <c r="E95" s="10"/>
      <c r="F95" s="35"/>
      <c r="G95" s="35"/>
      <c r="H95" s="9"/>
      <c r="I95" s="36"/>
      <c r="J95" s="36"/>
      <c r="K95" s="32"/>
      <c r="L95" s="32"/>
    </row>
    <row r="96" spans="1:12">
      <c r="A96" s="7"/>
      <c r="B96" s="7" t="s">
        <v>40</v>
      </c>
      <c r="C96" s="7" t="s">
        <v>22</v>
      </c>
      <c r="D96" s="34">
        <v>5.5</v>
      </c>
      <c r="E96" s="10"/>
      <c r="F96" s="35"/>
      <c r="G96" s="35"/>
      <c r="H96" s="9"/>
      <c r="I96" s="36"/>
      <c r="J96" s="36"/>
      <c r="K96" s="32"/>
      <c r="L96" s="32"/>
    </row>
    <row r="97" spans="1:12">
      <c r="A97" s="7"/>
      <c r="B97" s="7" t="s">
        <v>48</v>
      </c>
      <c r="C97" s="7" t="s">
        <v>15</v>
      </c>
      <c r="D97" s="34">
        <v>6</v>
      </c>
      <c r="E97" s="10"/>
      <c r="F97" s="35"/>
      <c r="G97" s="35"/>
      <c r="H97" s="9"/>
      <c r="I97" s="36"/>
      <c r="J97" s="36"/>
      <c r="K97" s="32"/>
      <c r="L97" s="32"/>
    </row>
    <row r="98" spans="1:12">
      <c r="A98" s="7"/>
      <c r="B98" s="7" t="s">
        <v>56</v>
      </c>
      <c r="C98" s="7" t="s">
        <v>15</v>
      </c>
      <c r="D98" s="34">
        <v>7</v>
      </c>
      <c r="E98" s="10"/>
      <c r="F98" s="35"/>
      <c r="G98" s="35"/>
      <c r="H98" s="9"/>
      <c r="I98" s="36"/>
      <c r="J98" s="36"/>
      <c r="K98" s="32"/>
      <c r="L98" s="32"/>
    </row>
    <row r="99" spans="1:12">
      <c r="A99" s="7"/>
      <c r="B99" s="7" t="s">
        <v>76</v>
      </c>
      <c r="C99" s="7" t="s">
        <v>15</v>
      </c>
      <c r="D99" s="34">
        <v>8</v>
      </c>
      <c r="E99" s="10"/>
      <c r="F99" s="35"/>
      <c r="G99" s="35"/>
      <c r="H99" s="9"/>
      <c r="I99" s="10"/>
      <c r="J99" s="36"/>
      <c r="K99" s="32"/>
      <c r="L99" s="32"/>
    </row>
    <row r="100" spans="1:12">
      <c r="A100" s="7"/>
      <c r="B100" s="7" t="s">
        <v>49</v>
      </c>
      <c r="C100" s="7" t="s">
        <v>42</v>
      </c>
      <c r="D100" s="34">
        <v>9</v>
      </c>
      <c r="E100" s="10"/>
      <c r="F100" s="39"/>
      <c r="G100" s="35"/>
      <c r="H100" s="9"/>
      <c r="I100" s="10"/>
      <c r="J100" s="36"/>
      <c r="K100" s="32"/>
      <c r="L100" s="32"/>
    </row>
    <row r="101" spans="1:12">
      <c r="A101" s="7"/>
      <c r="B101" s="7" t="s">
        <v>77</v>
      </c>
      <c r="C101" s="7" t="s">
        <v>42</v>
      </c>
      <c r="D101" s="34">
        <v>10</v>
      </c>
      <c r="E101" s="10"/>
      <c r="F101" s="35"/>
      <c r="G101" s="35"/>
      <c r="H101" s="9"/>
      <c r="I101" s="36"/>
      <c r="J101" s="36"/>
      <c r="K101" s="32"/>
      <c r="L101" s="32"/>
    </row>
    <row r="102" spans="1:12">
      <c r="A102" s="7"/>
      <c r="B102" s="7" t="s">
        <v>78</v>
      </c>
      <c r="C102" s="7" t="s">
        <v>27</v>
      </c>
      <c r="D102" s="34">
        <v>8</v>
      </c>
      <c r="E102" s="10"/>
      <c r="F102" s="35"/>
      <c r="G102" s="35"/>
      <c r="H102" s="9"/>
      <c r="I102" s="36"/>
      <c r="J102" s="36"/>
      <c r="K102" s="32"/>
      <c r="L102" s="32"/>
    </row>
    <row r="103" spans="1:12">
      <c r="A103" s="7"/>
      <c r="B103" s="7"/>
      <c r="C103" s="7"/>
      <c r="D103" s="34"/>
      <c r="E103" s="10"/>
      <c r="F103" s="35"/>
      <c r="G103" s="35"/>
      <c r="H103" s="9"/>
      <c r="I103" s="36"/>
      <c r="J103" s="36"/>
      <c r="K103" s="32"/>
      <c r="L103" s="32"/>
    </row>
    <row r="104" spans="1:12">
      <c r="A104" s="7" t="s">
        <v>79</v>
      </c>
      <c r="B104" s="7" t="s">
        <v>38</v>
      </c>
      <c r="C104" s="7" t="s">
        <v>17</v>
      </c>
      <c r="D104" s="34">
        <v>6</v>
      </c>
      <c r="E104" s="10"/>
      <c r="F104" s="35"/>
      <c r="G104" s="35"/>
      <c r="H104" s="9"/>
      <c r="I104" s="36"/>
      <c r="J104" s="36"/>
      <c r="K104" s="32"/>
      <c r="L104" s="32"/>
    </row>
    <row r="105" spans="1:12">
      <c r="A105" s="7"/>
      <c r="B105" s="7" t="s">
        <v>67</v>
      </c>
      <c r="C105" s="7" t="s">
        <v>17</v>
      </c>
      <c r="D105" s="34">
        <v>5</v>
      </c>
      <c r="E105" s="10"/>
      <c r="F105" s="35"/>
      <c r="G105" s="35"/>
      <c r="H105" s="9"/>
      <c r="I105" s="36"/>
      <c r="J105" s="36"/>
      <c r="K105" s="32"/>
      <c r="L105" s="32"/>
    </row>
    <row r="106" spans="1:12">
      <c r="A106" s="7"/>
      <c r="B106" s="7" t="s">
        <v>80</v>
      </c>
      <c r="C106" s="7" t="s">
        <v>17</v>
      </c>
      <c r="D106" s="34">
        <v>4</v>
      </c>
      <c r="E106" s="10"/>
      <c r="F106" s="35"/>
      <c r="G106" s="35"/>
      <c r="H106" s="9"/>
      <c r="I106" s="36"/>
      <c r="J106" s="36"/>
      <c r="K106" s="32"/>
      <c r="L106" s="32"/>
    </row>
    <row r="107" spans="1:12">
      <c r="A107" s="7"/>
      <c r="B107" s="7" t="s">
        <v>72</v>
      </c>
      <c r="C107" s="7" t="s">
        <v>32</v>
      </c>
      <c r="D107" s="34">
        <v>3.5</v>
      </c>
      <c r="E107" s="10"/>
      <c r="F107" s="35"/>
      <c r="G107" s="35"/>
      <c r="H107" s="9"/>
      <c r="I107" s="36"/>
      <c r="J107" s="36"/>
      <c r="K107" s="32"/>
      <c r="L107" s="32"/>
    </row>
    <row r="108" spans="1:12">
      <c r="A108" s="7"/>
      <c r="B108" s="7" t="s">
        <v>67</v>
      </c>
      <c r="C108" s="7" t="s">
        <v>32</v>
      </c>
      <c r="D108" s="34">
        <v>3</v>
      </c>
      <c r="E108" s="10"/>
      <c r="F108" s="35"/>
      <c r="G108" s="35"/>
      <c r="H108" s="9"/>
      <c r="I108" s="36"/>
      <c r="J108" s="36"/>
      <c r="K108" s="32"/>
      <c r="L108" s="32"/>
    </row>
    <row r="109" spans="1:12">
      <c r="A109" s="7"/>
      <c r="B109" s="7" t="s">
        <v>81</v>
      </c>
      <c r="C109" s="7" t="s">
        <v>27</v>
      </c>
      <c r="D109" s="34">
        <v>2.5</v>
      </c>
      <c r="E109" s="10"/>
      <c r="F109" s="35"/>
      <c r="G109" s="35"/>
      <c r="H109" s="9"/>
      <c r="I109" s="36"/>
      <c r="J109" s="36"/>
      <c r="K109" s="32"/>
      <c r="L109" s="32"/>
    </row>
    <row r="110" spans="1:12">
      <c r="A110" s="7"/>
      <c r="B110" s="7"/>
      <c r="C110" s="7"/>
      <c r="D110" s="34"/>
      <c r="E110" s="10"/>
      <c r="F110" s="35"/>
      <c r="G110" s="35"/>
      <c r="H110" s="9"/>
      <c r="I110" s="36"/>
      <c r="J110" s="10"/>
      <c r="K110" s="32"/>
      <c r="L110" s="32"/>
    </row>
    <row r="111" spans="1:12">
      <c r="A111" s="7" t="s">
        <v>82</v>
      </c>
      <c r="B111" s="7" t="s">
        <v>80</v>
      </c>
      <c r="C111" s="7" t="s">
        <v>24</v>
      </c>
      <c r="D111" s="34">
        <v>3.5</v>
      </c>
      <c r="E111" s="10"/>
      <c r="F111" s="35"/>
      <c r="G111" s="35"/>
      <c r="H111" s="9"/>
      <c r="I111" s="36"/>
      <c r="J111" s="40"/>
      <c r="K111" s="32"/>
      <c r="L111" s="32"/>
    </row>
    <row r="112" spans="1:12">
      <c r="A112" s="7"/>
      <c r="B112" s="7" t="s">
        <v>49</v>
      </c>
      <c r="C112" s="7" t="s">
        <v>18</v>
      </c>
      <c r="D112" s="34">
        <v>4.5</v>
      </c>
      <c r="E112" s="10"/>
      <c r="F112" s="35"/>
      <c r="G112" s="35"/>
      <c r="H112" s="9"/>
      <c r="I112" s="36"/>
      <c r="J112" s="36"/>
      <c r="K112" s="32"/>
      <c r="L112" s="32"/>
    </row>
    <row r="113" spans="1:12">
      <c r="A113" s="7"/>
      <c r="B113" s="7" t="s">
        <v>53</v>
      </c>
      <c r="C113" s="7" t="s">
        <v>20</v>
      </c>
      <c r="D113" s="34">
        <v>3.5</v>
      </c>
      <c r="E113" s="10"/>
      <c r="F113" s="35"/>
      <c r="G113" s="35"/>
      <c r="H113" s="9"/>
      <c r="I113" s="36"/>
      <c r="J113" s="36"/>
      <c r="K113" s="32"/>
      <c r="L113" s="32"/>
    </row>
    <row r="114" spans="1:12">
      <c r="A114" s="7"/>
      <c r="B114" s="7" t="s">
        <v>81</v>
      </c>
      <c r="C114" s="7" t="s">
        <v>20</v>
      </c>
      <c r="D114" s="34">
        <v>3</v>
      </c>
      <c r="E114" s="10"/>
      <c r="F114" s="35"/>
      <c r="G114" s="35"/>
      <c r="H114" s="9"/>
      <c r="I114" s="36"/>
      <c r="J114" s="36"/>
      <c r="K114" s="32"/>
      <c r="L114" s="32"/>
    </row>
    <row r="115" spans="1:12">
      <c r="A115" s="7"/>
      <c r="B115" s="7" t="s">
        <v>46</v>
      </c>
      <c r="C115" s="7" t="s">
        <v>20</v>
      </c>
      <c r="D115" s="34">
        <v>2.5</v>
      </c>
      <c r="E115" s="10"/>
      <c r="F115" s="35"/>
      <c r="G115" s="35"/>
      <c r="H115" s="9"/>
      <c r="I115" s="36"/>
      <c r="J115" s="36"/>
      <c r="K115" s="32"/>
      <c r="L115" s="32"/>
    </row>
    <row r="116" spans="1:12">
      <c r="A116" s="7"/>
      <c r="B116" s="7"/>
      <c r="C116" s="7"/>
      <c r="D116" s="34"/>
      <c r="E116" s="10"/>
      <c r="F116" s="35"/>
      <c r="G116" s="35"/>
      <c r="H116" s="9"/>
      <c r="I116" s="36"/>
      <c r="J116" s="36"/>
      <c r="K116" s="32"/>
      <c r="L116" s="32"/>
    </row>
    <row r="117" spans="1:12">
      <c r="A117" s="7" t="s">
        <v>83</v>
      </c>
      <c r="B117" s="7" t="s">
        <v>76</v>
      </c>
      <c r="C117" s="7" t="s">
        <v>17</v>
      </c>
      <c r="D117" s="34">
        <v>3</v>
      </c>
      <c r="E117" s="10"/>
      <c r="F117" s="35"/>
      <c r="G117" s="35"/>
      <c r="H117" s="9"/>
      <c r="I117" s="36"/>
      <c r="J117" s="36"/>
      <c r="K117" s="32"/>
      <c r="L117" s="32"/>
    </row>
    <row r="118" spans="1:12">
      <c r="A118" s="7"/>
      <c r="B118" s="7" t="s">
        <v>84</v>
      </c>
      <c r="C118" s="7" t="s">
        <v>17</v>
      </c>
      <c r="D118" s="34">
        <v>4</v>
      </c>
      <c r="E118" s="10"/>
      <c r="F118" s="35"/>
      <c r="G118" s="35"/>
      <c r="H118" s="9"/>
      <c r="I118" s="36"/>
      <c r="J118" s="36"/>
      <c r="K118" s="32"/>
      <c r="L118" s="32"/>
    </row>
    <row r="119" spans="1:12">
      <c r="A119" s="7"/>
      <c r="B119" s="7" t="s">
        <v>65</v>
      </c>
      <c r="C119" s="7" t="s">
        <v>85</v>
      </c>
      <c r="D119" s="34">
        <v>4.5</v>
      </c>
      <c r="E119" s="10"/>
      <c r="F119" s="35"/>
      <c r="G119" s="35"/>
      <c r="H119" s="9"/>
      <c r="I119" s="36"/>
      <c r="J119" s="36"/>
      <c r="K119" s="32"/>
      <c r="L119" s="32"/>
    </row>
    <row r="120" spans="1:12">
      <c r="A120" s="7"/>
      <c r="B120" s="7" t="s">
        <v>77</v>
      </c>
      <c r="C120" s="7" t="s">
        <v>24</v>
      </c>
      <c r="D120" s="34">
        <v>5</v>
      </c>
      <c r="E120" s="10"/>
      <c r="F120" s="35"/>
      <c r="G120" s="35"/>
      <c r="H120" s="9"/>
      <c r="I120" s="36"/>
      <c r="J120" s="36"/>
      <c r="K120" s="32"/>
      <c r="L120" s="32"/>
    </row>
    <row r="121" spans="1:12">
      <c r="A121" s="7"/>
      <c r="B121" s="7" t="s">
        <v>86</v>
      </c>
      <c r="C121" s="7" t="s">
        <v>18</v>
      </c>
      <c r="D121" s="34">
        <v>4.5</v>
      </c>
      <c r="E121" s="10"/>
      <c r="F121" s="35"/>
      <c r="G121" s="35"/>
      <c r="H121" s="9"/>
      <c r="I121" s="36"/>
      <c r="J121" s="36"/>
      <c r="K121" s="32"/>
      <c r="L121" s="32"/>
    </row>
    <row r="122" spans="1:12">
      <c r="A122" s="7"/>
      <c r="B122" s="7" t="s">
        <v>78</v>
      </c>
      <c r="C122" s="7" t="s">
        <v>18</v>
      </c>
      <c r="D122" s="34">
        <v>4</v>
      </c>
      <c r="E122" s="10"/>
      <c r="F122" s="35"/>
      <c r="G122" s="35"/>
      <c r="H122" s="9"/>
      <c r="I122" s="36"/>
      <c r="J122" s="36"/>
      <c r="K122" s="32"/>
      <c r="L122" s="32"/>
    </row>
    <row r="123" spans="1:12">
      <c r="A123" s="7"/>
      <c r="B123" s="7" t="s">
        <v>48</v>
      </c>
      <c r="C123" s="7" t="s">
        <v>42</v>
      </c>
      <c r="D123" s="34">
        <v>4.5</v>
      </c>
      <c r="E123" s="10"/>
      <c r="F123" s="35"/>
      <c r="G123" s="35"/>
      <c r="H123" s="9"/>
      <c r="I123" s="36"/>
      <c r="J123" s="36"/>
      <c r="K123" s="32"/>
      <c r="L123" s="32"/>
    </row>
    <row r="124" spans="1:12">
      <c r="A124" s="7"/>
      <c r="B124" s="7" t="s">
        <v>71</v>
      </c>
      <c r="C124" s="7" t="s">
        <v>42</v>
      </c>
      <c r="D124" s="34">
        <v>5</v>
      </c>
      <c r="E124" s="10"/>
      <c r="F124" s="35"/>
      <c r="G124" s="35"/>
      <c r="H124" s="9"/>
      <c r="I124" s="36"/>
      <c r="J124" s="41"/>
      <c r="K124" s="32"/>
      <c r="L124" s="32"/>
    </row>
    <row r="125" spans="1:12">
      <c r="A125" s="7"/>
      <c r="B125" s="7" t="s">
        <v>56</v>
      </c>
      <c r="C125" s="7" t="s">
        <v>42</v>
      </c>
      <c r="D125" s="34">
        <v>6</v>
      </c>
      <c r="E125" s="10"/>
      <c r="F125" s="35"/>
      <c r="G125" s="35"/>
      <c r="H125" s="9"/>
      <c r="I125" s="36"/>
      <c r="J125" s="41"/>
      <c r="K125" s="32"/>
      <c r="L125" s="32"/>
    </row>
    <row r="126" spans="1:12">
      <c r="A126" s="7"/>
      <c r="B126" s="7" t="s">
        <v>65</v>
      </c>
      <c r="C126" s="7" t="s">
        <v>42</v>
      </c>
      <c r="D126" s="34">
        <v>5</v>
      </c>
      <c r="E126" s="10"/>
      <c r="F126" s="35"/>
      <c r="G126" s="35"/>
      <c r="H126" s="9"/>
      <c r="I126" s="36"/>
      <c r="J126" s="41"/>
      <c r="K126" s="32"/>
      <c r="L126" s="32"/>
    </row>
    <row r="127" spans="1:12">
      <c r="A127" s="7"/>
      <c r="B127" s="7" t="s">
        <v>84</v>
      </c>
      <c r="C127" s="7" t="s">
        <v>27</v>
      </c>
      <c r="D127" s="34">
        <v>6</v>
      </c>
      <c r="E127" s="10"/>
      <c r="G127" s="35"/>
      <c r="H127" s="9"/>
      <c r="I127" s="36"/>
      <c r="J127" s="41"/>
      <c r="K127" s="32"/>
      <c r="L127" s="32"/>
    </row>
    <row r="128" spans="1:12">
      <c r="A128" s="7"/>
      <c r="B128" s="7"/>
      <c r="C128" s="7"/>
      <c r="D128" s="34"/>
      <c r="E128" s="10"/>
      <c r="G128" s="35"/>
      <c r="H128" s="9"/>
      <c r="I128" s="36"/>
      <c r="J128" s="41"/>
      <c r="K128" s="32"/>
      <c r="L128" s="32"/>
    </row>
    <row r="129" spans="1:12">
      <c r="A129" s="7" t="s">
        <v>87</v>
      </c>
      <c r="B129" s="7" t="s">
        <v>38</v>
      </c>
      <c r="C129" s="7" t="s">
        <v>17</v>
      </c>
      <c r="D129" s="34">
        <v>7</v>
      </c>
      <c r="E129" s="10"/>
      <c r="G129" s="35"/>
      <c r="H129" s="9"/>
      <c r="I129" s="36"/>
      <c r="K129" s="32"/>
      <c r="L129" s="32"/>
    </row>
    <row r="130" spans="1:12">
      <c r="A130" s="7"/>
      <c r="B130" s="7" t="s">
        <v>46</v>
      </c>
      <c r="C130" s="7" t="s">
        <v>32</v>
      </c>
      <c r="D130" s="34">
        <v>8</v>
      </c>
      <c r="E130" s="10"/>
      <c r="G130" s="35"/>
      <c r="H130" s="9"/>
      <c r="I130" s="36"/>
      <c r="J130" s="41"/>
      <c r="K130" s="32"/>
      <c r="L130" s="32"/>
    </row>
    <row r="131" spans="1:12">
      <c r="A131" s="7"/>
      <c r="B131" s="7" t="s">
        <v>47</v>
      </c>
      <c r="C131" s="7" t="s">
        <v>85</v>
      </c>
      <c r="D131" s="34">
        <v>7</v>
      </c>
      <c r="E131" s="10"/>
      <c r="F131" s="35"/>
      <c r="G131" s="35"/>
      <c r="H131" s="9"/>
      <c r="I131" s="36"/>
      <c r="J131" s="41"/>
      <c r="K131" s="32"/>
      <c r="L131" s="32"/>
    </row>
    <row r="132" spans="1:12">
      <c r="A132" s="7"/>
      <c r="B132" s="7" t="s">
        <v>72</v>
      </c>
      <c r="C132" s="7" t="s">
        <v>24</v>
      </c>
      <c r="D132" s="34">
        <v>6</v>
      </c>
      <c r="E132" s="10"/>
      <c r="F132" s="35"/>
      <c r="G132" s="35"/>
      <c r="H132" s="9"/>
      <c r="I132" s="36"/>
      <c r="K132" s="32"/>
      <c r="L132" s="32"/>
    </row>
    <row r="133" spans="1:12">
      <c r="A133" s="43"/>
      <c r="B133" s="43">
        <v>11</v>
      </c>
      <c r="C133" s="7" t="s">
        <v>24</v>
      </c>
      <c r="D133" s="34">
        <v>5</v>
      </c>
      <c r="E133" s="10"/>
      <c r="G133" s="35"/>
      <c r="H133" s="9"/>
      <c r="I133" s="36"/>
      <c r="J133" s="41"/>
      <c r="K133" s="32"/>
      <c r="L133" s="32"/>
    </row>
    <row r="134" spans="1:12">
      <c r="A134" s="43"/>
      <c r="B134" s="43">
        <v>16</v>
      </c>
      <c r="C134" s="7" t="s">
        <v>18</v>
      </c>
      <c r="D134" s="34">
        <v>6</v>
      </c>
      <c r="E134" s="10"/>
      <c r="G134" s="35"/>
      <c r="H134" s="9"/>
      <c r="I134" s="36"/>
      <c r="J134" s="41"/>
      <c r="K134" s="32"/>
      <c r="L134" s="32"/>
    </row>
    <row r="135" spans="1:12">
      <c r="A135" s="43"/>
      <c r="B135" s="43">
        <v>1</v>
      </c>
      <c r="C135" s="7" t="s">
        <v>34</v>
      </c>
      <c r="D135" s="34">
        <v>5</v>
      </c>
      <c r="E135" s="10"/>
      <c r="G135" s="35"/>
      <c r="H135" s="9"/>
      <c r="I135" s="36"/>
      <c r="J135" s="41"/>
      <c r="K135" s="32"/>
      <c r="L135" s="32"/>
    </row>
    <row r="136" spans="1:12">
      <c r="A136" s="43"/>
      <c r="B136" s="43">
        <v>15</v>
      </c>
      <c r="C136" s="7" t="s">
        <v>34</v>
      </c>
      <c r="D136" s="34">
        <v>4.5</v>
      </c>
      <c r="E136" s="10"/>
      <c r="G136" s="35"/>
      <c r="H136" s="9"/>
      <c r="I136" s="36"/>
      <c r="J136" s="41"/>
      <c r="K136" s="32"/>
      <c r="L136" s="32"/>
    </row>
    <row r="137" spans="1:12">
      <c r="A137" s="43"/>
      <c r="B137" s="43">
        <v>29</v>
      </c>
      <c r="C137" s="7" t="s">
        <v>34</v>
      </c>
      <c r="D137" s="34">
        <v>4</v>
      </c>
      <c r="E137" s="10"/>
      <c r="G137" s="35"/>
      <c r="H137" s="9"/>
      <c r="I137" s="36"/>
      <c r="J137" s="41"/>
      <c r="K137" s="32"/>
      <c r="L137" s="32"/>
    </row>
    <row r="138" spans="1:12">
      <c r="A138" s="43"/>
      <c r="B138" s="43">
        <v>19</v>
      </c>
      <c r="C138" s="7" t="s">
        <v>30</v>
      </c>
      <c r="D138" s="34">
        <v>3.5</v>
      </c>
      <c r="E138" s="10"/>
      <c r="G138" s="35"/>
      <c r="H138" s="9"/>
      <c r="I138" s="36"/>
      <c r="J138" s="41"/>
      <c r="K138" s="32"/>
      <c r="L138" s="32"/>
    </row>
    <row r="139" spans="1:12">
      <c r="A139" s="43"/>
      <c r="B139" s="43">
        <v>7</v>
      </c>
      <c r="C139" s="7" t="s">
        <v>42</v>
      </c>
      <c r="D139" s="34">
        <v>3</v>
      </c>
      <c r="E139" s="10"/>
      <c r="G139" s="35"/>
      <c r="H139" s="9"/>
      <c r="I139" s="36"/>
      <c r="J139" s="41"/>
      <c r="K139" s="32"/>
      <c r="L139" s="32"/>
    </row>
    <row r="140" spans="1:12">
      <c r="A140" s="43"/>
      <c r="B140" s="43"/>
      <c r="C140" s="7"/>
      <c r="D140" s="34"/>
      <c r="E140" s="10"/>
      <c r="G140" s="35"/>
      <c r="H140" s="9"/>
      <c r="I140" s="36"/>
      <c r="J140" s="41"/>
      <c r="K140" s="32"/>
      <c r="L140" s="32"/>
    </row>
    <row r="141" spans="1:12">
      <c r="A141" s="43">
        <v>1862</v>
      </c>
      <c r="B141" s="43">
        <v>9</v>
      </c>
      <c r="C141" s="7" t="s">
        <v>17</v>
      </c>
      <c r="D141" s="34">
        <v>2.5</v>
      </c>
      <c r="E141" s="10"/>
      <c r="G141" s="35"/>
      <c r="H141" s="9"/>
      <c r="I141" s="36"/>
      <c r="J141" s="41"/>
      <c r="K141" s="32"/>
      <c r="L141" s="32"/>
    </row>
    <row r="142" spans="1:12">
      <c r="A142" s="43"/>
      <c r="B142" s="43">
        <v>22</v>
      </c>
      <c r="C142" s="7" t="s">
        <v>18</v>
      </c>
      <c r="D142" s="34">
        <v>3</v>
      </c>
      <c r="E142" s="10"/>
      <c r="G142" s="35"/>
      <c r="H142" s="9"/>
      <c r="I142" s="36"/>
      <c r="J142" s="41"/>
      <c r="K142" s="32"/>
      <c r="L142" s="32"/>
    </row>
    <row r="143" spans="1:12">
      <c r="A143" s="43"/>
      <c r="B143" s="43">
        <v>10</v>
      </c>
      <c r="C143" s="7" t="s">
        <v>22</v>
      </c>
      <c r="D143" s="34">
        <v>2.5</v>
      </c>
      <c r="E143" s="10"/>
      <c r="G143" s="35"/>
      <c r="H143" s="9"/>
      <c r="I143" s="36"/>
      <c r="J143" s="41"/>
      <c r="K143" s="32"/>
      <c r="L143" s="32"/>
    </row>
    <row r="144" spans="1:12">
      <c r="A144" s="43"/>
      <c r="B144" s="43">
        <v>24</v>
      </c>
      <c r="C144" s="7" t="s">
        <v>22</v>
      </c>
      <c r="D144" s="34">
        <v>2</v>
      </c>
      <c r="E144" s="10"/>
      <c r="F144" s="35"/>
      <c r="G144" s="35"/>
      <c r="H144" s="9"/>
      <c r="I144" s="36"/>
      <c r="J144" s="41"/>
      <c r="K144" s="32"/>
      <c r="L144" s="32"/>
    </row>
    <row r="145" spans="1:12">
      <c r="A145" s="43"/>
      <c r="B145" s="43">
        <v>30</v>
      </c>
      <c r="C145" s="7" t="s">
        <v>15</v>
      </c>
      <c r="D145" s="34">
        <v>3</v>
      </c>
      <c r="E145" s="10"/>
      <c r="F145" s="35"/>
      <c r="G145" s="35"/>
      <c r="H145" s="9"/>
      <c r="I145" s="36"/>
      <c r="J145" s="41"/>
      <c r="K145" s="32"/>
      <c r="L145" s="32"/>
    </row>
    <row r="146" spans="1:12">
      <c r="A146" s="43"/>
      <c r="B146" s="43"/>
      <c r="C146" s="7"/>
      <c r="D146" s="34"/>
      <c r="E146" s="10"/>
      <c r="F146" s="44"/>
      <c r="G146" s="44"/>
      <c r="H146" s="9"/>
      <c r="I146" s="10"/>
      <c r="J146" s="41"/>
      <c r="K146" s="32"/>
      <c r="L146" s="32"/>
    </row>
    <row r="147" spans="1:12">
      <c r="A147" s="43">
        <v>1863</v>
      </c>
      <c r="B147" s="43">
        <v>15</v>
      </c>
      <c r="C147" s="7" t="s">
        <v>17</v>
      </c>
      <c r="D147" s="34">
        <v>4</v>
      </c>
      <c r="E147" s="10"/>
      <c r="F147" s="44"/>
      <c r="G147" s="44"/>
      <c r="H147" s="9"/>
      <c r="I147" s="10"/>
      <c r="J147" s="41"/>
      <c r="K147" s="32"/>
      <c r="L147" s="32"/>
    </row>
    <row r="148" spans="1:12">
      <c r="A148" s="43"/>
      <c r="B148" s="43">
        <v>28</v>
      </c>
      <c r="C148" s="7" t="s">
        <v>17</v>
      </c>
      <c r="D148" s="34">
        <v>5</v>
      </c>
      <c r="E148" s="10"/>
      <c r="F148" s="44"/>
      <c r="G148" s="44"/>
      <c r="H148" s="9"/>
      <c r="I148" s="10"/>
      <c r="J148" s="41"/>
      <c r="K148" s="32"/>
      <c r="L148" s="32"/>
    </row>
    <row r="149" spans="1:12">
      <c r="A149" s="43"/>
      <c r="B149" s="43">
        <v>19</v>
      </c>
      <c r="C149" s="7" t="s">
        <v>32</v>
      </c>
      <c r="D149" s="34">
        <v>4</v>
      </c>
      <c r="E149" s="10"/>
      <c r="F149" s="44"/>
      <c r="G149" s="44"/>
      <c r="H149" s="9"/>
      <c r="I149" s="10"/>
      <c r="J149" s="14"/>
      <c r="K149" s="32"/>
      <c r="L149" s="32"/>
    </row>
    <row r="150" spans="1:12">
      <c r="A150" s="43"/>
      <c r="B150" s="43">
        <v>23</v>
      </c>
      <c r="C150" s="7" t="s">
        <v>24</v>
      </c>
      <c r="D150" s="34">
        <v>3.5</v>
      </c>
      <c r="E150" s="10"/>
      <c r="F150" s="44"/>
      <c r="G150" s="44"/>
      <c r="H150" s="9"/>
      <c r="I150" s="10"/>
      <c r="J150" s="41"/>
      <c r="K150" s="32"/>
      <c r="L150" s="32"/>
    </row>
    <row r="151" spans="1:12">
      <c r="A151" s="43"/>
      <c r="B151" s="45">
        <v>30</v>
      </c>
      <c r="C151" s="7" t="s">
        <v>24</v>
      </c>
      <c r="D151" s="34">
        <v>3</v>
      </c>
      <c r="E151" s="10"/>
      <c r="F151" s="40"/>
      <c r="K151" s="32"/>
      <c r="L151" s="32"/>
    </row>
    <row r="152" spans="1:12">
      <c r="A152" s="43"/>
      <c r="B152" s="45">
        <v>16</v>
      </c>
      <c r="C152" s="7" t="s">
        <v>18</v>
      </c>
      <c r="D152" s="34">
        <v>3.5</v>
      </c>
      <c r="E152" s="10"/>
      <c r="F152" s="47"/>
      <c r="K152" s="32"/>
      <c r="L152" s="32"/>
    </row>
    <row r="153" spans="1:12">
      <c r="A153" s="43"/>
      <c r="B153" s="45">
        <v>21</v>
      </c>
      <c r="C153" s="7" t="s">
        <v>18</v>
      </c>
      <c r="D153" s="34">
        <v>4</v>
      </c>
      <c r="E153" s="10"/>
      <c r="F153" s="47"/>
      <c r="K153" s="32"/>
      <c r="L153" s="32"/>
    </row>
    <row r="154" spans="1:12">
      <c r="A154" s="43"/>
      <c r="B154" s="45">
        <v>2</v>
      </c>
      <c r="C154" s="7" t="s">
        <v>42</v>
      </c>
      <c r="D154" s="34">
        <v>5</v>
      </c>
      <c r="E154" s="10"/>
      <c r="F154" s="44"/>
      <c r="K154" s="32"/>
      <c r="L154" s="32"/>
    </row>
    <row r="155" spans="1:12">
      <c r="B155" s="45">
        <v>5</v>
      </c>
      <c r="C155" s="7" t="s">
        <v>42</v>
      </c>
      <c r="D155" s="34">
        <v>6</v>
      </c>
      <c r="E155" s="10"/>
      <c r="F155" s="44"/>
      <c r="K155" s="32"/>
      <c r="L155" s="32"/>
    </row>
    <row r="156" spans="1:12">
      <c r="A156" s="48"/>
      <c r="B156" s="6">
        <v>2</v>
      </c>
      <c r="C156" s="6" t="s">
        <v>27</v>
      </c>
      <c r="D156" s="49">
        <v>7</v>
      </c>
      <c r="K156" s="32"/>
      <c r="L156" s="32"/>
    </row>
    <row r="157" spans="1:12">
      <c r="A157" s="45"/>
      <c r="B157" s="6">
        <v>3</v>
      </c>
      <c r="C157" s="6" t="s">
        <v>27</v>
      </c>
      <c r="D157" s="49">
        <v>8</v>
      </c>
      <c r="K157" s="32"/>
      <c r="L157" s="32"/>
    </row>
    <row r="158" spans="1:12">
      <c r="A158" s="45"/>
      <c r="B158" s="6">
        <v>24</v>
      </c>
      <c r="C158" s="6" t="s">
        <v>27</v>
      </c>
      <c r="D158" s="49">
        <v>7</v>
      </c>
      <c r="K158" s="32"/>
      <c r="L158" s="32"/>
    </row>
    <row r="159" spans="1:12">
      <c r="A159" s="45"/>
      <c r="K159" s="32"/>
      <c r="L159" s="32"/>
    </row>
    <row r="160" spans="1:12">
      <c r="A160" s="45">
        <v>1864</v>
      </c>
      <c r="B160" s="6">
        <v>20</v>
      </c>
      <c r="C160" s="6" t="s">
        <v>17</v>
      </c>
      <c r="D160" s="49">
        <v>8</v>
      </c>
      <c r="K160" s="32"/>
      <c r="L160" s="32"/>
    </row>
    <row r="161" spans="1:12">
      <c r="B161" s="6">
        <v>11</v>
      </c>
      <c r="C161" s="6" t="s">
        <v>32</v>
      </c>
      <c r="D161" s="49">
        <v>7</v>
      </c>
      <c r="K161" s="32"/>
      <c r="L161" s="32"/>
    </row>
    <row r="162" spans="1:12">
      <c r="B162" s="6">
        <v>25</v>
      </c>
      <c r="C162" s="6" t="s">
        <v>32</v>
      </c>
      <c r="D162" s="49">
        <v>6</v>
      </c>
      <c r="K162" s="32"/>
      <c r="L162" s="32"/>
    </row>
    <row r="163" spans="1:12">
      <c r="B163" s="6">
        <v>16</v>
      </c>
      <c r="C163" s="6" t="s">
        <v>24</v>
      </c>
      <c r="D163" s="49">
        <v>7</v>
      </c>
      <c r="K163" s="32"/>
      <c r="L163" s="32"/>
    </row>
    <row r="164" spans="1:12">
      <c r="B164" s="6">
        <v>2</v>
      </c>
      <c r="C164" s="6" t="s">
        <v>18</v>
      </c>
      <c r="D164" s="49">
        <v>8</v>
      </c>
    </row>
    <row r="165" spans="1:12">
      <c r="B165" s="6">
        <v>5</v>
      </c>
      <c r="C165" s="6" t="s">
        <v>18</v>
      </c>
      <c r="D165" s="49">
        <v>9</v>
      </c>
    </row>
    <row r="166" spans="1:12">
      <c r="B166" s="6">
        <v>19</v>
      </c>
      <c r="C166" s="6" t="s">
        <v>18</v>
      </c>
      <c r="D166" s="49">
        <v>8</v>
      </c>
    </row>
    <row r="167" spans="1:12">
      <c r="B167" s="6">
        <v>26</v>
      </c>
      <c r="C167" s="6" t="s">
        <v>18</v>
      </c>
      <c r="D167" s="49">
        <v>7</v>
      </c>
    </row>
    <row r="168" spans="1:12">
      <c r="B168" s="6">
        <v>16</v>
      </c>
      <c r="C168" s="6" t="s">
        <v>20</v>
      </c>
      <c r="D168" s="49">
        <v>6</v>
      </c>
    </row>
    <row r="169" spans="1:12">
      <c r="B169" s="6">
        <v>25</v>
      </c>
      <c r="C169" s="6" t="s">
        <v>22</v>
      </c>
      <c r="D169" s="49">
        <v>7</v>
      </c>
    </row>
    <row r="170" spans="1:12">
      <c r="B170" s="6">
        <v>4</v>
      </c>
      <c r="C170" s="6" t="s">
        <v>34</v>
      </c>
      <c r="D170" s="49">
        <v>8</v>
      </c>
    </row>
    <row r="171" spans="1:12">
      <c r="B171" s="6">
        <v>8</v>
      </c>
      <c r="C171" s="6" t="s">
        <v>30</v>
      </c>
      <c r="D171" s="49">
        <v>9</v>
      </c>
    </row>
    <row r="172" spans="1:12">
      <c r="B172" s="6">
        <v>10</v>
      </c>
      <c r="C172" s="6" t="s">
        <v>42</v>
      </c>
      <c r="D172" s="49">
        <v>8</v>
      </c>
    </row>
    <row r="173" spans="1:12">
      <c r="B173" s="6">
        <v>24</v>
      </c>
      <c r="C173" s="6" t="s">
        <v>42</v>
      </c>
      <c r="D173" s="49">
        <v>7</v>
      </c>
    </row>
    <row r="174" spans="1:12">
      <c r="B174" s="6">
        <v>15</v>
      </c>
      <c r="C174" s="6" t="s">
        <v>27</v>
      </c>
      <c r="D174" s="49">
        <v>6</v>
      </c>
    </row>
    <row r="176" spans="1:12">
      <c r="A176" s="6">
        <v>1865</v>
      </c>
      <c r="B176" s="6">
        <v>12</v>
      </c>
      <c r="C176" s="6" t="s">
        <v>17</v>
      </c>
      <c r="D176" s="49">
        <v>5.5</v>
      </c>
    </row>
    <row r="177" spans="2:4">
      <c r="B177" s="6">
        <v>26</v>
      </c>
      <c r="C177" s="6" t="s">
        <v>17</v>
      </c>
      <c r="D177" s="49">
        <v>5</v>
      </c>
    </row>
    <row r="178" spans="2:4">
      <c r="B178" s="6">
        <v>2</v>
      </c>
      <c r="C178" s="6" t="s">
        <v>85</v>
      </c>
      <c r="D178" s="49">
        <v>4.5</v>
      </c>
    </row>
    <row r="179" spans="2:4">
      <c r="B179" s="6">
        <v>30</v>
      </c>
      <c r="C179" s="6" t="s">
        <v>85</v>
      </c>
      <c r="D179" s="49">
        <v>4</v>
      </c>
    </row>
    <row r="180" spans="2:4">
      <c r="B180" s="6">
        <v>4</v>
      </c>
      <c r="C180" s="6" t="s">
        <v>18</v>
      </c>
      <c r="D180" s="49">
        <v>4.5</v>
      </c>
    </row>
    <row r="181" spans="2:4">
      <c r="B181" s="6">
        <v>25</v>
      </c>
      <c r="C181" s="6" t="s">
        <v>18</v>
      </c>
      <c r="D181" s="49">
        <v>4</v>
      </c>
    </row>
    <row r="182" spans="2:4">
      <c r="B182" s="6">
        <v>1</v>
      </c>
      <c r="C182" s="6" t="s">
        <v>20</v>
      </c>
      <c r="D182" s="49">
        <v>3.5</v>
      </c>
    </row>
    <row r="183" spans="2:4">
      <c r="B183" s="6">
        <v>15</v>
      </c>
      <c r="C183" s="6" t="s">
        <v>20</v>
      </c>
      <c r="D183" s="49">
        <v>3</v>
      </c>
    </row>
    <row r="184" spans="2:4">
      <c r="B184" s="6">
        <v>27</v>
      </c>
      <c r="C184" s="6" t="s">
        <v>22</v>
      </c>
      <c r="D184" s="49">
        <v>3.5</v>
      </c>
    </row>
    <row r="185" spans="2:4">
      <c r="B185" s="6">
        <v>3</v>
      </c>
      <c r="C185" s="6" t="s">
        <v>34</v>
      </c>
      <c r="D185" s="49">
        <v>4</v>
      </c>
    </row>
    <row r="186" spans="2:4">
      <c r="B186" s="6">
        <v>28</v>
      </c>
      <c r="C186" s="6" t="s">
        <v>30</v>
      </c>
      <c r="D186" s="49">
        <v>4.5</v>
      </c>
    </row>
    <row r="187" spans="2:4">
      <c r="B187" s="6">
        <v>2</v>
      </c>
      <c r="C187" s="6" t="s">
        <v>15</v>
      </c>
      <c r="D187" s="49">
        <v>5</v>
      </c>
    </row>
    <row r="188" spans="2:4">
      <c r="B188" s="6">
        <v>5</v>
      </c>
      <c r="C188" s="6" t="s">
        <v>15</v>
      </c>
      <c r="D188" s="49">
        <v>6</v>
      </c>
    </row>
    <row r="189" spans="2:4">
      <c r="B189" s="6">
        <v>7</v>
      </c>
      <c r="C189" s="6" t="s">
        <v>15</v>
      </c>
      <c r="D189" s="49">
        <v>7</v>
      </c>
    </row>
    <row r="190" spans="2:4">
      <c r="B190" s="6">
        <v>23</v>
      </c>
      <c r="C190" s="6" t="s">
        <v>42</v>
      </c>
      <c r="D190" s="49">
        <v>6</v>
      </c>
    </row>
    <row r="191" spans="2:4">
      <c r="B191" s="6">
        <v>28</v>
      </c>
      <c r="C191" s="6" t="s">
        <v>27</v>
      </c>
      <c r="D191" s="49">
        <v>7</v>
      </c>
    </row>
    <row r="193" spans="1:4">
      <c r="A193" s="6">
        <v>1866</v>
      </c>
      <c r="B193" s="6">
        <v>4</v>
      </c>
      <c r="C193" s="6" t="s">
        <v>17</v>
      </c>
      <c r="D193" s="49">
        <v>8</v>
      </c>
    </row>
    <row r="194" spans="1:4">
      <c r="B194" s="6">
        <v>22</v>
      </c>
      <c r="C194" s="6" t="s">
        <v>32</v>
      </c>
      <c r="D194" s="49">
        <v>7</v>
      </c>
    </row>
    <row r="195" spans="1:4">
      <c r="B195" s="6">
        <v>15</v>
      </c>
      <c r="C195" s="6" t="s">
        <v>85</v>
      </c>
      <c r="D195" s="49">
        <v>6</v>
      </c>
    </row>
    <row r="196" spans="1:4">
      <c r="B196" s="6">
        <v>3</v>
      </c>
      <c r="C196" s="6" t="s">
        <v>18</v>
      </c>
      <c r="D196" s="49">
        <v>7</v>
      </c>
    </row>
    <row r="197" spans="1:4">
      <c r="B197" s="6">
        <v>8</v>
      </c>
      <c r="C197" s="6" t="s">
        <v>18</v>
      </c>
      <c r="D197" s="49">
        <v>8</v>
      </c>
    </row>
    <row r="198" spans="1:4">
      <c r="B198" s="6">
        <v>11</v>
      </c>
      <c r="C198" s="6" t="s">
        <v>18</v>
      </c>
      <c r="D198" s="49">
        <v>9</v>
      </c>
    </row>
    <row r="199" spans="1:4">
      <c r="B199" s="6">
        <v>12</v>
      </c>
      <c r="C199" s="6" t="s">
        <v>18</v>
      </c>
      <c r="D199" s="49">
        <v>10</v>
      </c>
    </row>
    <row r="200" spans="1:4">
      <c r="B200" s="6">
        <v>16</v>
      </c>
      <c r="C200" s="6" t="s">
        <v>34</v>
      </c>
      <c r="D200" s="49">
        <v>8</v>
      </c>
    </row>
    <row r="201" spans="1:4">
      <c r="B201" s="6">
        <v>23</v>
      </c>
      <c r="C201" s="6" t="s">
        <v>34</v>
      </c>
      <c r="D201" s="49">
        <v>7</v>
      </c>
    </row>
    <row r="202" spans="1:4">
      <c r="B202" s="6">
        <v>30</v>
      </c>
      <c r="C202" s="6" t="s">
        <v>34</v>
      </c>
      <c r="D202" s="49">
        <v>6</v>
      </c>
    </row>
    <row r="203" spans="1:4">
      <c r="B203" s="6">
        <v>6</v>
      </c>
      <c r="C203" s="6" t="s">
        <v>30</v>
      </c>
      <c r="D203" s="49">
        <v>5</v>
      </c>
    </row>
    <row r="204" spans="1:4">
      <c r="B204" s="6">
        <v>27</v>
      </c>
      <c r="C204" s="6" t="s">
        <v>30</v>
      </c>
      <c r="D204" s="49">
        <v>4.5</v>
      </c>
    </row>
    <row r="205" spans="1:4">
      <c r="B205" s="6">
        <v>8</v>
      </c>
      <c r="C205" s="6" t="s">
        <v>42</v>
      </c>
      <c r="D205" s="49">
        <v>4</v>
      </c>
    </row>
    <row r="206" spans="1:4">
      <c r="B206" s="6">
        <v>20</v>
      </c>
      <c r="C206" s="6" t="s">
        <v>27</v>
      </c>
      <c r="D206" s="49">
        <v>3.5</v>
      </c>
    </row>
    <row r="208" spans="1:4">
      <c r="A208" s="6">
        <v>1867</v>
      </c>
      <c r="B208" s="6">
        <v>7</v>
      </c>
      <c r="C208" s="6" t="s">
        <v>32</v>
      </c>
      <c r="D208" s="49">
        <v>3</v>
      </c>
    </row>
    <row r="209" spans="1:4">
      <c r="B209" s="6">
        <v>30</v>
      </c>
      <c r="C209" s="6" t="s">
        <v>18</v>
      </c>
      <c r="D209" s="49">
        <v>2.5</v>
      </c>
    </row>
    <row r="210" spans="1:4">
      <c r="B210" s="6">
        <v>25</v>
      </c>
      <c r="C210" s="6" t="s">
        <v>22</v>
      </c>
      <c r="D210" s="49">
        <v>2</v>
      </c>
    </row>
    <row r="212" spans="1:4">
      <c r="A212" s="6">
        <v>1868</v>
      </c>
      <c r="B212" s="6">
        <v>19</v>
      </c>
      <c r="C212" s="6" t="s">
        <v>42</v>
      </c>
      <c r="D212" s="49">
        <v>2.5</v>
      </c>
    </row>
    <row r="213" spans="1:4">
      <c r="B213" s="6">
        <v>3</v>
      </c>
      <c r="C213" s="6" t="s">
        <v>27</v>
      </c>
      <c r="D213" s="49">
        <v>3</v>
      </c>
    </row>
    <row r="215" spans="1:4">
      <c r="A215" s="6">
        <v>1869</v>
      </c>
      <c r="B215" s="6">
        <v>1</v>
      </c>
      <c r="C215" s="6" t="s">
        <v>24</v>
      </c>
      <c r="D215" s="49">
        <v>4</v>
      </c>
    </row>
    <row r="216" spans="1:4">
      <c r="B216" s="6">
        <v>6</v>
      </c>
      <c r="C216" s="6" t="s">
        <v>18</v>
      </c>
      <c r="D216" s="49">
        <v>4.5</v>
      </c>
    </row>
    <row r="217" spans="1:4">
      <c r="B217" s="6">
        <v>10</v>
      </c>
      <c r="C217" s="6" t="s">
        <v>20</v>
      </c>
      <c r="D217" s="49">
        <v>4</v>
      </c>
    </row>
    <row r="218" spans="1:4">
      <c r="B218" s="6">
        <v>24</v>
      </c>
      <c r="C218" s="6" t="s">
        <v>20</v>
      </c>
      <c r="D218" s="49">
        <v>3.5</v>
      </c>
    </row>
    <row r="219" spans="1:4">
      <c r="B219" s="6">
        <v>15</v>
      </c>
      <c r="C219" s="6" t="s">
        <v>22</v>
      </c>
      <c r="D219" s="49">
        <v>3</v>
      </c>
    </row>
    <row r="220" spans="1:4">
      <c r="B220" s="6">
        <v>19</v>
      </c>
      <c r="C220" s="6" t="s">
        <v>34</v>
      </c>
      <c r="D220" s="49">
        <v>2.5</v>
      </c>
    </row>
    <row r="221" spans="1:4">
      <c r="B221" s="6">
        <v>4</v>
      </c>
      <c r="C221" s="6" t="s">
        <v>42</v>
      </c>
      <c r="D221" s="49">
        <v>3</v>
      </c>
    </row>
    <row r="223" spans="1:4">
      <c r="A223" s="6">
        <v>1870</v>
      </c>
      <c r="B223" s="6">
        <v>21</v>
      </c>
      <c r="C223" s="6" t="s">
        <v>22</v>
      </c>
      <c r="D223" s="49">
        <v>3.5</v>
      </c>
    </row>
    <row r="224" spans="1:4">
      <c r="B224" s="6">
        <v>23</v>
      </c>
      <c r="C224" s="6" t="s">
        <v>22</v>
      </c>
      <c r="D224" s="49">
        <v>4</v>
      </c>
    </row>
    <row r="225" spans="1:4">
      <c r="B225" s="6">
        <v>28</v>
      </c>
      <c r="C225" s="6" t="s">
        <v>22</v>
      </c>
      <c r="D225" s="49">
        <v>5</v>
      </c>
    </row>
    <row r="226" spans="1:4">
      <c r="B226" s="6">
        <v>4</v>
      </c>
      <c r="C226" s="6" t="s">
        <v>34</v>
      </c>
      <c r="D226" s="49">
        <v>6</v>
      </c>
    </row>
    <row r="227" spans="1:4">
      <c r="B227" s="6">
        <v>11</v>
      </c>
      <c r="C227" s="6" t="s">
        <v>34</v>
      </c>
      <c r="D227" s="49">
        <v>5.5</v>
      </c>
    </row>
    <row r="228" spans="1:4">
      <c r="B228" s="6">
        <v>18</v>
      </c>
      <c r="C228" s="6" t="s">
        <v>34</v>
      </c>
      <c r="D228" s="49">
        <v>4.5</v>
      </c>
    </row>
    <row r="229" spans="1:4">
      <c r="B229" s="6">
        <v>25</v>
      </c>
      <c r="C229" s="6" t="s">
        <v>34</v>
      </c>
      <c r="D229" s="49">
        <v>4</v>
      </c>
    </row>
    <row r="230" spans="1:4">
      <c r="B230" s="6">
        <v>1</v>
      </c>
      <c r="C230" s="6" t="s">
        <v>30</v>
      </c>
      <c r="D230" s="49">
        <v>3.5</v>
      </c>
    </row>
    <row r="231" spans="1:4">
      <c r="B231" s="6">
        <v>15</v>
      </c>
      <c r="C231" s="6" t="s">
        <v>30</v>
      </c>
      <c r="D231" s="49">
        <v>3</v>
      </c>
    </row>
    <row r="232" spans="1:4">
      <c r="B232" s="6">
        <v>29</v>
      </c>
      <c r="C232" s="6" t="s">
        <v>30</v>
      </c>
      <c r="D232" s="49">
        <v>2.5</v>
      </c>
    </row>
    <row r="234" spans="1:4">
      <c r="A234" s="6">
        <v>1871</v>
      </c>
      <c r="B234" s="6">
        <v>2</v>
      </c>
      <c r="C234" s="6" t="s">
        <v>85</v>
      </c>
      <c r="D234" s="49">
        <v>3</v>
      </c>
    </row>
    <row r="235" spans="1:4">
      <c r="B235" s="6">
        <v>13</v>
      </c>
      <c r="C235" s="6" t="s">
        <v>24</v>
      </c>
      <c r="D235" s="49">
        <v>2.5</v>
      </c>
    </row>
    <row r="236" spans="1:4">
      <c r="B236" s="6">
        <v>15</v>
      </c>
      <c r="C236" s="6" t="s">
        <v>20</v>
      </c>
      <c r="D236" s="49">
        <v>2.25</v>
      </c>
    </row>
    <row r="237" spans="1:4">
      <c r="B237" s="6">
        <v>13</v>
      </c>
      <c r="C237" s="6" t="s">
        <v>22</v>
      </c>
      <c r="D237" s="49">
        <v>2</v>
      </c>
    </row>
    <row r="238" spans="1:4">
      <c r="B238" s="6">
        <v>21</v>
      </c>
      <c r="C238" s="6" t="s">
        <v>30</v>
      </c>
      <c r="D238" s="49">
        <v>3</v>
      </c>
    </row>
    <row r="239" spans="1:4">
      <c r="B239" s="6">
        <v>28</v>
      </c>
      <c r="C239" s="6" t="s">
        <v>30</v>
      </c>
      <c r="D239" s="49">
        <v>4</v>
      </c>
    </row>
    <row r="240" spans="1:4">
      <c r="B240" s="6">
        <v>7</v>
      </c>
      <c r="C240" s="6" t="s">
        <v>15</v>
      </c>
      <c r="D240" s="49">
        <v>5</v>
      </c>
    </row>
    <row r="241" spans="1:4">
      <c r="B241" s="6">
        <v>16</v>
      </c>
      <c r="C241" s="6" t="s">
        <v>42</v>
      </c>
      <c r="D241" s="49">
        <v>4</v>
      </c>
    </row>
    <row r="242" spans="1:4">
      <c r="B242" s="6">
        <v>30</v>
      </c>
      <c r="C242" s="6" t="s">
        <v>42</v>
      </c>
      <c r="D242" s="49">
        <v>3.5</v>
      </c>
    </row>
    <row r="243" spans="1:4">
      <c r="B243" s="6">
        <v>14</v>
      </c>
      <c r="C243" s="6" t="s">
        <v>27</v>
      </c>
      <c r="D243" s="49">
        <v>3</v>
      </c>
    </row>
    <row r="245" spans="1:4">
      <c r="A245" s="6">
        <v>1872</v>
      </c>
      <c r="B245" s="6">
        <v>4</v>
      </c>
      <c r="C245" s="6" t="s">
        <v>24</v>
      </c>
      <c r="D245" s="49">
        <v>3.5</v>
      </c>
    </row>
    <row r="246" spans="1:4">
      <c r="B246" s="6">
        <v>11</v>
      </c>
      <c r="C246" s="6" t="s">
        <v>24</v>
      </c>
      <c r="D246" s="49">
        <v>4</v>
      </c>
    </row>
    <row r="247" spans="1:4">
      <c r="B247" s="6">
        <v>9</v>
      </c>
      <c r="C247" s="6" t="s">
        <v>18</v>
      </c>
      <c r="D247" s="49">
        <v>5</v>
      </c>
    </row>
    <row r="248" spans="1:4">
      <c r="B248" s="6">
        <v>30</v>
      </c>
      <c r="C248" s="6" t="s">
        <v>18</v>
      </c>
      <c r="D248" s="49">
        <v>4</v>
      </c>
    </row>
    <row r="249" spans="1:4">
      <c r="B249" s="6">
        <v>13</v>
      </c>
      <c r="C249" s="6" t="s">
        <v>20</v>
      </c>
      <c r="D249" s="49">
        <v>3.5</v>
      </c>
    </row>
    <row r="250" spans="1:4">
      <c r="B250" s="6">
        <v>20</v>
      </c>
      <c r="C250" s="6" t="s">
        <v>20</v>
      </c>
      <c r="D250" s="49">
        <v>3</v>
      </c>
    </row>
    <row r="251" spans="1:4">
      <c r="B251" s="6">
        <v>18</v>
      </c>
      <c r="C251" s="6" t="s">
        <v>22</v>
      </c>
      <c r="D251" s="49">
        <v>3.5</v>
      </c>
    </row>
    <row r="252" spans="1:4">
      <c r="B252" s="6">
        <v>18</v>
      </c>
      <c r="C252" s="6" t="s">
        <v>30</v>
      </c>
      <c r="D252" s="49">
        <v>4</v>
      </c>
    </row>
    <row r="253" spans="1:4">
      <c r="B253" s="6">
        <v>26</v>
      </c>
      <c r="C253" s="6" t="s">
        <v>30</v>
      </c>
      <c r="D253" s="49">
        <v>4.5</v>
      </c>
    </row>
    <row r="254" spans="1:4">
      <c r="B254" s="6">
        <v>3</v>
      </c>
      <c r="C254" s="6" t="s">
        <v>15</v>
      </c>
      <c r="D254" s="49">
        <v>5</v>
      </c>
    </row>
    <row r="255" spans="1:4">
      <c r="B255" s="6">
        <v>10</v>
      </c>
      <c r="C255" s="6" t="s">
        <v>15</v>
      </c>
      <c r="D255" s="49">
        <v>6</v>
      </c>
    </row>
    <row r="256" spans="1:4">
      <c r="B256" s="6">
        <v>9</v>
      </c>
      <c r="C256" s="6" t="s">
        <v>42</v>
      </c>
      <c r="D256" s="49">
        <v>7</v>
      </c>
    </row>
    <row r="257" spans="1:4">
      <c r="B257" s="6">
        <v>28</v>
      </c>
      <c r="C257" s="6" t="s">
        <v>42</v>
      </c>
      <c r="D257" s="49">
        <v>6</v>
      </c>
    </row>
    <row r="258" spans="1:4">
      <c r="B258" s="6">
        <v>12</v>
      </c>
      <c r="C258" s="6" t="s">
        <v>27</v>
      </c>
      <c r="D258" s="49">
        <v>5</v>
      </c>
    </row>
    <row r="260" spans="1:4">
      <c r="A260" s="6">
        <v>1873</v>
      </c>
      <c r="B260" s="6">
        <v>9</v>
      </c>
      <c r="C260" s="6" t="s">
        <v>17</v>
      </c>
      <c r="D260" s="49">
        <v>4.5</v>
      </c>
    </row>
    <row r="261" spans="1:4">
      <c r="B261" s="6">
        <v>23</v>
      </c>
      <c r="C261" s="6" t="s">
        <v>17</v>
      </c>
      <c r="D261" s="49">
        <v>4</v>
      </c>
    </row>
    <row r="262" spans="1:4">
      <c r="B262" s="6">
        <v>30</v>
      </c>
      <c r="C262" s="6" t="s">
        <v>17</v>
      </c>
      <c r="D262" s="49">
        <v>3.5</v>
      </c>
    </row>
    <row r="263" spans="1:4">
      <c r="B263" s="6">
        <v>26</v>
      </c>
      <c r="C263" s="6" t="s">
        <v>85</v>
      </c>
      <c r="D263" s="49">
        <v>4</v>
      </c>
    </row>
    <row r="264" spans="1:4">
      <c r="B264" s="6">
        <v>7</v>
      </c>
      <c r="C264" s="6" t="s">
        <v>18</v>
      </c>
      <c r="D264" s="49">
        <v>4.5</v>
      </c>
    </row>
    <row r="265" spans="1:4">
      <c r="B265" s="6">
        <v>10</v>
      </c>
      <c r="C265" s="6" t="s">
        <v>18</v>
      </c>
      <c r="D265" s="49">
        <v>5</v>
      </c>
    </row>
    <row r="266" spans="1:4">
      <c r="B266" s="6">
        <v>17</v>
      </c>
      <c r="C266" s="6" t="s">
        <v>18</v>
      </c>
      <c r="D266" s="49">
        <v>6</v>
      </c>
    </row>
    <row r="267" spans="1:4">
      <c r="B267" s="6">
        <v>4</v>
      </c>
      <c r="C267" s="6" t="s">
        <v>20</v>
      </c>
      <c r="D267" s="49">
        <v>7</v>
      </c>
    </row>
    <row r="268" spans="1:4">
      <c r="B268" s="6">
        <v>12</v>
      </c>
      <c r="C268" s="6" t="s">
        <v>20</v>
      </c>
      <c r="D268" s="49">
        <v>6</v>
      </c>
    </row>
    <row r="269" spans="1:4">
      <c r="B269" s="6">
        <v>10</v>
      </c>
      <c r="C269" s="6" t="s">
        <v>22</v>
      </c>
      <c r="D269" s="49">
        <v>5</v>
      </c>
    </row>
    <row r="270" spans="1:4">
      <c r="B270" s="6">
        <v>17</v>
      </c>
      <c r="C270" s="6" t="s">
        <v>22</v>
      </c>
      <c r="D270" s="49">
        <v>4.5</v>
      </c>
    </row>
    <row r="271" spans="1:4">
      <c r="B271" s="6">
        <v>24</v>
      </c>
      <c r="C271" s="6" t="s">
        <v>22</v>
      </c>
      <c r="D271" s="49">
        <v>4</v>
      </c>
    </row>
    <row r="272" spans="1:4">
      <c r="B272" s="6">
        <v>31</v>
      </c>
      <c r="C272" s="6" t="s">
        <v>22</v>
      </c>
      <c r="D272" s="49">
        <v>3.5</v>
      </c>
    </row>
    <row r="273" spans="1:4">
      <c r="B273" s="6">
        <v>21</v>
      </c>
      <c r="C273" s="6" t="s">
        <v>34</v>
      </c>
      <c r="D273" s="49">
        <v>3</v>
      </c>
    </row>
    <row r="274" spans="1:4">
      <c r="B274" s="6">
        <v>25</v>
      </c>
      <c r="C274" s="6" t="s">
        <v>30</v>
      </c>
      <c r="D274" s="49">
        <v>4</v>
      </c>
    </row>
    <row r="275" spans="1:4">
      <c r="B275" s="6">
        <v>29</v>
      </c>
      <c r="C275" s="6" t="s">
        <v>30</v>
      </c>
      <c r="D275" s="49">
        <v>5</v>
      </c>
    </row>
    <row r="276" spans="1:4">
      <c r="B276" s="6">
        <v>14</v>
      </c>
      <c r="C276" s="6" t="s">
        <v>15</v>
      </c>
      <c r="D276" s="49">
        <v>6</v>
      </c>
    </row>
    <row r="277" spans="1:4">
      <c r="B277" s="6">
        <v>18</v>
      </c>
      <c r="C277" s="6" t="s">
        <v>15</v>
      </c>
      <c r="D277" s="49">
        <v>7</v>
      </c>
    </row>
    <row r="278" spans="1:4">
      <c r="B278" s="6">
        <v>1</v>
      </c>
      <c r="C278" s="6" t="s">
        <v>42</v>
      </c>
      <c r="D278" s="49">
        <v>8</v>
      </c>
    </row>
    <row r="279" spans="1:4">
      <c r="B279" s="6">
        <v>7</v>
      </c>
      <c r="C279" s="6" t="s">
        <v>42</v>
      </c>
      <c r="D279" s="49">
        <v>9</v>
      </c>
    </row>
    <row r="280" spans="1:4">
      <c r="B280" s="6">
        <v>20</v>
      </c>
      <c r="C280" s="6" t="s">
        <v>42</v>
      </c>
      <c r="D280" s="49">
        <v>8</v>
      </c>
    </row>
    <row r="281" spans="1:4">
      <c r="B281" s="6">
        <v>27</v>
      </c>
      <c r="C281" s="6" t="s">
        <v>42</v>
      </c>
      <c r="D281" s="49">
        <v>6</v>
      </c>
    </row>
    <row r="282" spans="1:4">
      <c r="B282" s="6">
        <v>4</v>
      </c>
      <c r="C282" s="6" t="s">
        <v>27</v>
      </c>
      <c r="D282" s="49">
        <v>5</v>
      </c>
    </row>
    <row r="283" spans="1:4">
      <c r="B283" s="6">
        <v>11</v>
      </c>
      <c r="C283" s="6" t="s">
        <v>27</v>
      </c>
      <c r="D283" s="49">
        <v>4.5</v>
      </c>
    </row>
    <row r="285" spans="1:4">
      <c r="A285" s="6">
        <v>1874</v>
      </c>
      <c r="B285" s="6">
        <v>8</v>
      </c>
      <c r="C285" s="6" t="s">
        <v>17</v>
      </c>
      <c r="D285" s="49">
        <v>4</v>
      </c>
    </row>
    <row r="286" spans="1:4">
      <c r="B286" s="6">
        <v>15</v>
      </c>
      <c r="C286" s="6" t="s">
        <v>17</v>
      </c>
      <c r="D286" s="49">
        <v>3.5</v>
      </c>
    </row>
    <row r="287" spans="1:4">
      <c r="B287" s="6">
        <v>30</v>
      </c>
      <c r="C287" s="6" t="s">
        <v>24</v>
      </c>
      <c r="D287" s="49">
        <v>4</v>
      </c>
    </row>
    <row r="288" spans="1:4">
      <c r="B288" s="6">
        <v>28</v>
      </c>
      <c r="C288" s="6" t="s">
        <v>18</v>
      </c>
      <c r="D288" s="49">
        <v>3.5</v>
      </c>
    </row>
    <row r="289" spans="1:4">
      <c r="B289" s="6">
        <v>4</v>
      </c>
      <c r="C289" s="6" t="s">
        <v>20</v>
      </c>
      <c r="D289" s="49">
        <v>3</v>
      </c>
    </row>
    <row r="290" spans="1:4">
      <c r="B290" s="6">
        <v>18</v>
      </c>
      <c r="C290" s="6" t="s">
        <v>20</v>
      </c>
      <c r="D290" s="49">
        <v>2.5</v>
      </c>
    </row>
    <row r="291" spans="1:4">
      <c r="B291" s="6">
        <v>30</v>
      </c>
      <c r="C291" s="6" t="s">
        <v>22</v>
      </c>
      <c r="D291" s="49">
        <v>3</v>
      </c>
    </row>
    <row r="292" spans="1:4">
      <c r="B292" s="6">
        <v>6</v>
      </c>
      <c r="C292" s="6" t="s">
        <v>34</v>
      </c>
      <c r="D292" s="49">
        <v>4</v>
      </c>
    </row>
    <row r="293" spans="1:4">
      <c r="B293" s="6">
        <v>20</v>
      </c>
      <c r="C293" s="6" t="s">
        <v>34</v>
      </c>
      <c r="D293" s="49">
        <v>3.5</v>
      </c>
    </row>
    <row r="294" spans="1:4">
      <c r="B294" s="6">
        <v>27</v>
      </c>
      <c r="C294" s="6" t="s">
        <v>34</v>
      </c>
      <c r="D294" s="49">
        <v>3</v>
      </c>
    </row>
    <row r="295" spans="1:4">
      <c r="B295" s="6">
        <v>15</v>
      </c>
      <c r="C295" s="6" t="s">
        <v>15</v>
      </c>
      <c r="D295" s="49">
        <v>4</v>
      </c>
    </row>
    <row r="296" spans="1:4">
      <c r="B296" s="6">
        <v>16</v>
      </c>
      <c r="C296" s="6" t="s">
        <v>42</v>
      </c>
      <c r="D296" s="49">
        <v>5</v>
      </c>
    </row>
    <row r="297" spans="1:4">
      <c r="B297" s="6">
        <v>30</v>
      </c>
      <c r="C297" s="6" t="s">
        <v>42</v>
      </c>
      <c r="D297" s="49">
        <v>6</v>
      </c>
    </row>
    <row r="299" spans="1:4">
      <c r="A299" s="6">
        <v>1875</v>
      </c>
      <c r="B299" s="6">
        <v>7</v>
      </c>
      <c r="C299" s="6" t="s">
        <v>17</v>
      </c>
      <c r="D299" s="49">
        <v>5</v>
      </c>
    </row>
    <row r="300" spans="1:4">
      <c r="B300" s="6">
        <v>14</v>
      </c>
      <c r="C300" s="6" t="s">
        <v>17</v>
      </c>
      <c r="D300" s="49">
        <v>4</v>
      </c>
    </row>
    <row r="301" spans="1:4">
      <c r="B301" s="6">
        <v>28</v>
      </c>
      <c r="C301" s="6" t="s">
        <v>17</v>
      </c>
      <c r="D301" s="49">
        <v>3</v>
      </c>
    </row>
    <row r="302" spans="1:4">
      <c r="B302" s="6">
        <v>18</v>
      </c>
      <c r="C302" s="6" t="s">
        <v>32</v>
      </c>
      <c r="D302" s="49">
        <v>3.5</v>
      </c>
    </row>
    <row r="303" spans="1:4">
      <c r="B303" s="6">
        <v>8</v>
      </c>
      <c r="C303" s="6" t="s">
        <v>22</v>
      </c>
      <c r="D303" s="49">
        <v>3</v>
      </c>
    </row>
    <row r="304" spans="1:4">
      <c r="B304" s="6">
        <v>29</v>
      </c>
      <c r="C304" s="6" t="s">
        <v>22</v>
      </c>
      <c r="D304" s="49">
        <v>2.5</v>
      </c>
    </row>
    <row r="305" spans="1:4">
      <c r="B305" s="6">
        <v>12</v>
      </c>
      <c r="C305" s="6" t="s">
        <v>34</v>
      </c>
      <c r="D305" s="49">
        <v>2</v>
      </c>
    </row>
    <row r="306" spans="1:4">
      <c r="B306" s="6">
        <v>7</v>
      </c>
      <c r="C306" s="6" t="s">
        <v>15</v>
      </c>
      <c r="D306" s="49">
        <v>2.5</v>
      </c>
    </row>
    <row r="307" spans="1:4">
      <c r="B307" s="6">
        <v>14</v>
      </c>
      <c r="C307" s="6" t="s">
        <v>15</v>
      </c>
      <c r="D307" s="49">
        <v>3.5</v>
      </c>
    </row>
    <row r="308" spans="1:4">
      <c r="B308" s="6">
        <v>21</v>
      </c>
      <c r="C308" s="6" t="s">
        <v>15</v>
      </c>
      <c r="D308" s="49">
        <v>4</v>
      </c>
    </row>
    <row r="309" spans="1:4">
      <c r="B309" s="6">
        <v>18</v>
      </c>
      <c r="C309" s="6" t="s">
        <v>42</v>
      </c>
      <c r="D309" s="49">
        <v>3</v>
      </c>
    </row>
    <row r="310" spans="1:4">
      <c r="B310" s="6">
        <v>30</v>
      </c>
      <c r="C310" s="6" t="s">
        <v>27</v>
      </c>
      <c r="D310" s="49">
        <v>4</v>
      </c>
    </row>
    <row r="312" spans="1:4">
      <c r="A312" s="6">
        <v>1876</v>
      </c>
      <c r="B312" s="6">
        <v>6</v>
      </c>
      <c r="C312" s="6" t="s">
        <v>17</v>
      </c>
      <c r="D312" s="49">
        <v>5</v>
      </c>
    </row>
    <row r="313" spans="1:4">
      <c r="B313" s="6">
        <v>27</v>
      </c>
      <c r="C313" s="6" t="s">
        <v>17</v>
      </c>
      <c r="D313" s="49">
        <v>4</v>
      </c>
    </row>
    <row r="314" spans="1:4">
      <c r="B314" s="6">
        <v>23</v>
      </c>
      <c r="C314" s="6" t="s">
        <v>85</v>
      </c>
      <c r="D314" s="49">
        <v>3.5</v>
      </c>
    </row>
    <row r="315" spans="1:4">
      <c r="B315" s="6">
        <v>6</v>
      </c>
      <c r="C315" s="6" t="s">
        <v>24</v>
      </c>
      <c r="D315" s="49">
        <v>3</v>
      </c>
    </row>
    <row r="316" spans="1:4">
      <c r="B316" s="6">
        <v>20</v>
      </c>
      <c r="C316" s="6" t="s">
        <v>24</v>
      </c>
      <c r="D316" s="49">
        <v>2</v>
      </c>
    </row>
    <row r="318" spans="1:4">
      <c r="A318" s="6">
        <v>1877</v>
      </c>
      <c r="B318" s="6">
        <v>3</v>
      </c>
      <c r="C318" s="6" t="s">
        <v>18</v>
      </c>
      <c r="D318" s="49">
        <v>3</v>
      </c>
    </row>
    <row r="319" spans="1:4">
      <c r="B319" s="6">
        <v>5</v>
      </c>
      <c r="C319" s="6" t="s">
        <v>22</v>
      </c>
      <c r="D319" s="49">
        <v>2.5</v>
      </c>
    </row>
    <row r="320" spans="1:4">
      <c r="B320" s="6">
        <v>12</v>
      </c>
      <c r="C320" s="6" t="s">
        <v>22</v>
      </c>
      <c r="D320" s="49">
        <v>2</v>
      </c>
    </row>
    <row r="321" spans="1:4">
      <c r="B321" s="6">
        <v>28</v>
      </c>
      <c r="C321" s="6" t="s">
        <v>34</v>
      </c>
      <c r="D321" s="49">
        <v>3</v>
      </c>
    </row>
    <row r="322" spans="1:4">
      <c r="B322" s="6">
        <v>4</v>
      </c>
      <c r="C322" s="6" t="s">
        <v>15</v>
      </c>
      <c r="D322" s="49">
        <v>4</v>
      </c>
    </row>
    <row r="323" spans="1:4">
      <c r="B323" s="6">
        <v>11</v>
      </c>
      <c r="C323" s="6" t="s">
        <v>15</v>
      </c>
      <c r="D323" s="49">
        <v>5</v>
      </c>
    </row>
    <row r="324" spans="1:4">
      <c r="B324" s="6">
        <v>29</v>
      </c>
      <c r="C324" s="6" t="s">
        <v>42</v>
      </c>
      <c r="D324" s="49">
        <v>4</v>
      </c>
    </row>
    <row r="326" spans="1:4">
      <c r="A326" s="6">
        <v>1878</v>
      </c>
      <c r="B326" s="6">
        <v>10</v>
      </c>
      <c r="C326" s="6" t="s">
        <v>17</v>
      </c>
      <c r="D326" s="49">
        <v>3</v>
      </c>
    </row>
    <row r="327" spans="1:4">
      <c r="B327" s="6">
        <v>31</v>
      </c>
      <c r="C327" s="6" t="s">
        <v>17</v>
      </c>
      <c r="D327" s="49">
        <v>2</v>
      </c>
    </row>
    <row r="328" spans="1:4">
      <c r="B328" s="6">
        <v>28</v>
      </c>
      <c r="C328" s="6" t="s">
        <v>85</v>
      </c>
      <c r="D328" s="49">
        <v>3</v>
      </c>
    </row>
    <row r="329" spans="1:4">
      <c r="B329" s="6">
        <v>30</v>
      </c>
      <c r="C329" s="6" t="s">
        <v>18</v>
      </c>
      <c r="D329" s="49">
        <v>2.5</v>
      </c>
    </row>
    <row r="330" spans="1:4">
      <c r="B330" s="6">
        <v>27</v>
      </c>
      <c r="C330" s="6" t="s">
        <v>20</v>
      </c>
      <c r="D330" s="49">
        <v>3</v>
      </c>
    </row>
    <row r="331" spans="1:4">
      <c r="B331" s="6">
        <v>4</v>
      </c>
      <c r="C331" s="6" t="s">
        <v>22</v>
      </c>
      <c r="D331" s="49">
        <v>3.2</v>
      </c>
    </row>
    <row r="332" spans="1:4">
      <c r="B332" s="6">
        <v>1</v>
      </c>
      <c r="C332" s="6" t="s">
        <v>34</v>
      </c>
      <c r="D332" s="49">
        <v>4</v>
      </c>
    </row>
    <row r="333" spans="1:4">
      <c r="B333" s="6">
        <v>12</v>
      </c>
      <c r="C333" s="6" t="s">
        <v>34</v>
      </c>
      <c r="D333" s="49">
        <v>5</v>
      </c>
    </row>
    <row r="334" spans="1:4">
      <c r="B334" s="6">
        <v>14</v>
      </c>
      <c r="C334" s="6" t="s">
        <v>15</v>
      </c>
      <c r="D334" s="49">
        <v>6</v>
      </c>
    </row>
    <row r="335" spans="1:4">
      <c r="B335" s="6">
        <v>21</v>
      </c>
      <c r="C335" s="6" t="s">
        <v>42</v>
      </c>
      <c r="D335" s="49">
        <v>5</v>
      </c>
    </row>
    <row r="337" spans="1:4">
      <c r="A337" s="6">
        <v>1879</v>
      </c>
      <c r="B337" s="6">
        <v>16</v>
      </c>
      <c r="C337" s="6" t="s">
        <v>17</v>
      </c>
      <c r="D337" s="49">
        <v>4</v>
      </c>
    </row>
    <row r="338" spans="1:4">
      <c r="B338" s="6">
        <v>30</v>
      </c>
      <c r="C338" s="6" t="s">
        <v>17</v>
      </c>
      <c r="D338" s="49">
        <v>3</v>
      </c>
    </row>
    <row r="339" spans="1:4">
      <c r="B339" s="6">
        <v>13</v>
      </c>
      <c r="C339" s="6" t="s">
        <v>85</v>
      </c>
      <c r="D339" s="49">
        <v>2.5</v>
      </c>
    </row>
    <row r="340" spans="1:4">
      <c r="B340" s="6">
        <v>10</v>
      </c>
      <c r="C340" s="6" t="s">
        <v>24</v>
      </c>
      <c r="D340" s="49">
        <v>2</v>
      </c>
    </row>
    <row r="341" spans="1:4">
      <c r="B341" s="6">
        <v>6</v>
      </c>
      <c r="C341" s="6" t="s">
        <v>42</v>
      </c>
      <c r="D341" s="49">
        <v>3</v>
      </c>
    </row>
    <row r="343" spans="1:4">
      <c r="A343" s="6">
        <v>1880</v>
      </c>
      <c r="B343" s="6">
        <v>17</v>
      </c>
      <c r="C343" s="6" t="s">
        <v>20</v>
      </c>
      <c r="D343" s="49">
        <v>2.5</v>
      </c>
    </row>
    <row r="344" spans="1:4">
      <c r="B344" s="6">
        <v>9</v>
      </c>
      <c r="C344" s="6" t="s">
        <v>27</v>
      </c>
      <c r="D344" s="49">
        <v>3</v>
      </c>
    </row>
    <row r="346" spans="1:4">
      <c r="A346" s="6">
        <v>1881</v>
      </c>
      <c r="B346" s="6">
        <v>13</v>
      </c>
      <c r="C346" s="6" t="s">
        <v>17</v>
      </c>
      <c r="D346" s="49">
        <v>3.5</v>
      </c>
    </row>
    <row r="347" spans="1:4">
      <c r="B347" s="6">
        <v>17</v>
      </c>
      <c r="C347" s="6" t="s">
        <v>32</v>
      </c>
      <c r="D347" s="49">
        <v>3</v>
      </c>
    </row>
    <row r="348" spans="1:4">
      <c r="B348" s="6">
        <v>28</v>
      </c>
      <c r="C348" s="6" t="s">
        <v>24</v>
      </c>
      <c r="D348" s="49">
        <v>2.5</v>
      </c>
    </row>
    <row r="349" spans="1:4">
      <c r="B349" s="6">
        <v>18</v>
      </c>
      <c r="C349" s="6" t="s">
        <v>34</v>
      </c>
      <c r="D349" s="49">
        <v>3</v>
      </c>
    </row>
    <row r="350" spans="1:4">
      <c r="B350" s="6">
        <v>25</v>
      </c>
      <c r="C350" s="6" t="s">
        <v>34</v>
      </c>
      <c r="D350" s="49">
        <v>4</v>
      </c>
    </row>
    <row r="351" spans="1:4">
      <c r="B351" s="6">
        <v>6</v>
      </c>
      <c r="C351" s="6" t="s">
        <v>15</v>
      </c>
      <c r="D351" s="49">
        <v>5</v>
      </c>
    </row>
    <row r="353" spans="1:4">
      <c r="A353" s="6">
        <v>1882</v>
      </c>
      <c r="B353" s="6">
        <v>30</v>
      </c>
      <c r="C353" s="6" t="s">
        <v>17</v>
      </c>
      <c r="D353" s="49">
        <v>6</v>
      </c>
    </row>
    <row r="354" spans="1:4">
      <c r="B354" s="6">
        <v>23</v>
      </c>
      <c r="C354" s="6" t="s">
        <v>32</v>
      </c>
      <c r="D354" s="49">
        <v>5</v>
      </c>
    </row>
    <row r="355" spans="1:4">
      <c r="B355" s="6">
        <v>9</v>
      </c>
      <c r="C355" s="6" t="s">
        <v>85</v>
      </c>
      <c r="D355" s="49">
        <v>4</v>
      </c>
    </row>
    <row r="356" spans="1:4">
      <c r="B356" s="6">
        <v>23</v>
      </c>
      <c r="C356" s="6" t="s">
        <v>85</v>
      </c>
      <c r="D356" s="49">
        <v>3</v>
      </c>
    </row>
    <row r="357" spans="1:4">
      <c r="B357" s="6">
        <v>17</v>
      </c>
      <c r="C357" s="6" t="s">
        <v>34</v>
      </c>
      <c r="D357" s="49">
        <v>4</v>
      </c>
    </row>
    <row r="358" spans="1:4">
      <c r="B358" s="6">
        <v>14</v>
      </c>
      <c r="C358" s="6" t="s">
        <v>30</v>
      </c>
      <c r="D358" s="49">
        <v>5</v>
      </c>
    </row>
    <row r="360" spans="1:4">
      <c r="A360" s="6">
        <v>1883</v>
      </c>
      <c r="B360" s="6">
        <v>25</v>
      </c>
      <c r="C360" s="6" t="s">
        <v>17</v>
      </c>
      <c r="D360" s="49">
        <v>4</v>
      </c>
    </row>
    <row r="361" spans="1:4">
      <c r="B361" s="6">
        <v>15</v>
      </c>
      <c r="C361" s="6" t="s">
        <v>32</v>
      </c>
      <c r="D361" s="49">
        <v>3.5</v>
      </c>
    </row>
    <row r="362" spans="1:4">
      <c r="B362" s="6">
        <v>1</v>
      </c>
      <c r="C362" s="6" t="s">
        <v>85</v>
      </c>
      <c r="D362" s="49">
        <v>3</v>
      </c>
    </row>
    <row r="363" spans="1:4">
      <c r="B363" s="6">
        <v>10</v>
      </c>
      <c r="C363" s="6" t="s">
        <v>18</v>
      </c>
      <c r="D363" s="49">
        <v>4</v>
      </c>
    </row>
    <row r="364" spans="1:4">
      <c r="B364" s="6">
        <v>13</v>
      </c>
      <c r="C364" s="6" t="s">
        <v>30</v>
      </c>
      <c r="D364" s="49">
        <v>3.5</v>
      </c>
    </row>
    <row r="365" spans="1:4">
      <c r="B365" s="6">
        <v>27</v>
      </c>
      <c r="C365" s="6" t="s">
        <v>30</v>
      </c>
      <c r="D365" s="49">
        <v>3</v>
      </c>
    </row>
    <row r="367" spans="1:4">
      <c r="A367" s="6">
        <v>1884</v>
      </c>
      <c r="B367" s="6">
        <v>7</v>
      </c>
      <c r="C367" s="6" t="s">
        <v>32</v>
      </c>
      <c r="D367" s="49">
        <v>3.5</v>
      </c>
    </row>
    <row r="368" spans="1:4">
      <c r="B368" s="6">
        <v>13</v>
      </c>
      <c r="C368" s="6" t="s">
        <v>85</v>
      </c>
      <c r="D368" s="49">
        <v>3</v>
      </c>
    </row>
    <row r="369" spans="1:4">
      <c r="B369" s="6">
        <v>3</v>
      </c>
      <c r="C369" s="6" t="s">
        <v>24</v>
      </c>
      <c r="D369" s="49">
        <v>2.5</v>
      </c>
    </row>
    <row r="370" spans="1:4">
      <c r="B370" s="6">
        <v>19</v>
      </c>
      <c r="C370" s="6" t="s">
        <v>20</v>
      </c>
      <c r="D370" s="49">
        <v>2</v>
      </c>
    </row>
    <row r="371" spans="1:4">
      <c r="B371" s="6">
        <v>9</v>
      </c>
      <c r="C371" s="6" t="s">
        <v>15</v>
      </c>
      <c r="D371" s="49">
        <v>3</v>
      </c>
    </row>
    <row r="372" spans="1:4">
      <c r="B372" s="6">
        <v>30</v>
      </c>
      <c r="C372" s="6" t="s">
        <v>15</v>
      </c>
      <c r="D372" s="49">
        <v>4</v>
      </c>
    </row>
    <row r="373" spans="1:4">
      <c r="B373" s="6">
        <v>6</v>
      </c>
      <c r="C373" s="6" t="s">
        <v>42</v>
      </c>
      <c r="D373" s="49">
        <v>5</v>
      </c>
    </row>
    <row r="375" spans="1:4">
      <c r="A375" s="6">
        <v>1885</v>
      </c>
      <c r="B375" s="6">
        <v>29</v>
      </c>
      <c r="C375" s="6" t="s">
        <v>17</v>
      </c>
      <c r="D375" s="49">
        <v>4</v>
      </c>
    </row>
    <row r="376" spans="1:4">
      <c r="B376" s="6">
        <v>19</v>
      </c>
      <c r="C376" s="6" t="s">
        <v>85</v>
      </c>
      <c r="D376" s="49">
        <v>3.5</v>
      </c>
    </row>
    <row r="377" spans="1:4">
      <c r="B377" s="6">
        <v>7</v>
      </c>
      <c r="C377" s="6" t="s">
        <v>18</v>
      </c>
      <c r="D377" s="49">
        <v>3</v>
      </c>
    </row>
    <row r="378" spans="1:4">
      <c r="B378" s="6">
        <v>14</v>
      </c>
      <c r="C378" s="6" t="s">
        <v>18</v>
      </c>
      <c r="D378" s="49">
        <v>2.5</v>
      </c>
    </row>
    <row r="379" spans="1:4">
      <c r="B379" s="6">
        <v>28</v>
      </c>
      <c r="C379" s="6" t="s">
        <v>18</v>
      </c>
      <c r="D379" s="49">
        <v>2</v>
      </c>
    </row>
    <row r="380" spans="1:4">
      <c r="B380" s="6">
        <v>12</v>
      </c>
      <c r="C380" s="6" t="s">
        <v>42</v>
      </c>
      <c r="D380" s="49">
        <v>3</v>
      </c>
    </row>
    <row r="381" spans="1:4">
      <c r="B381" s="6">
        <v>17</v>
      </c>
      <c r="C381" s="6" t="s">
        <v>27</v>
      </c>
      <c r="D381" s="49">
        <v>4</v>
      </c>
    </row>
    <row r="383" spans="1:4">
      <c r="A383" s="6">
        <v>1886</v>
      </c>
      <c r="B383" s="6">
        <v>21</v>
      </c>
      <c r="C383" s="6" t="s">
        <v>17</v>
      </c>
      <c r="D383" s="49">
        <v>3</v>
      </c>
    </row>
    <row r="384" spans="1:4">
      <c r="B384" s="6">
        <v>18</v>
      </c>
      <c r="C384" s="6" t="s">
        <v>32</v>
      </c>
      <c r="D384" s="49">
        <v>2</v>
      </c>
    </row>
    <row r="385" spans="1:4">
      <c r="B385" s="6">
        <v>6</v>
      </c>
      <c r="C385" s="6" t="s">
        <v>18</v>
      </c>
      <c r="D385" s="49">
        <v>3</v>
      </c>
    </row>
    <row r="386" spans="1:4">
      <c r="B386" s="6">
        <v>10</v>
      </c>
      <c r="C386" s="6" t="s">
        <v>20</v>
      </c>
      <c r="D386" s="49">
        <v>2.5</v>
      </c>
    </row>
    <row r="387" spans="1:4">
      <c r="B387" s="6">
        <v>26</v>
      </c>
      <c r="C387" s="6" t="s">
        <v>34</v>
      </c>
      <c r="D387" s="49">
        <v>3.5</v>
      </c>
    </row>
    <row r="388" spans="1:4">
      <c r="B388" s="6">
        <v>21</v>
      </c>
      <c r="C388" s="6" t="s">
        <v>15</v>
      </c>
      <c r="D388" s="49">
        <v>4</v>
      </c>
    </row>
    <row r="389" spans="1:4">
      <c r="B389" s="6">
        <v>16</v>
      </c>
      <c r="C389" s="6" t="s">
        <v>27</v>
      </c>
      <c r="D389" s="49">
        <v>5</v>
      </c>
    </row>
    <row r="391" spans="1:4">
      <c r="A391" s="6">
        <v>1887</v>
      </c>
      <c r="B391" s="6">
        <v>3</v>
      </c>
      <c r="C391" s="6" t="s">
        <v>32</v>
      </c>
      <c r="D391" s="49">
        <v>4</v>
      </c>
    </row>
    <row r="392" spans="1:4">
      <c r="B392" s="6">
        <v>10</v>
      </c>
      <c r="C392" s="6" t="s">
        <v>85</v>
      </c>
      <c r="D392" s="49">
        <v>3.5</v>
      </c>
    </row>
    <row r="393" spans="1:4">
      <c r="B393" s="6">
        <v>24</v>
      </c>
      <c r="C393" s="6" t="s">
        <v>85</v>
      </c>
      <c r="D393" s="49">
        <v>3</v>
      </c>
    </row>
    <row r="394" spans="1:4">
      <c r="B394" s="6">
        <v>14</v>
      </c>
      <c r="C394" s="6" t="s">
        <v>24</v>
      </c>
      <c r="D394" s="49">
        <v>2.5</v>
      </c>
    </row>
    <row r="395" spans="1:4">
      <c r="B395" s="6">
        <v>28</v>
      </c>
      <c r="C395" s="6" t="s">
        <v>24</v>
      </c>
      <c r="D395" s="49">
        <v>2</v>
      </c>
    </row>
    <row r="396" spans="1:4">
      <c r="B396" s="6">
        <v>4</v>
      </c>
      <c r="C396" s="6" t="s">
        <v>34</v>
      </c>
      <c r="D396" s="49">
        <v>3</v>
      </c>
    </row>
    <row r="397" spans="1:4">
      <c r="B397" s="6">
        <v>1</v>
      </c>
      <c r="C397" s="6" t="s">
        <v>30</v>
      </c>
      <c r="D397" s="49">
        <v>4</v>
      </c>
    </row>
    <row r="399" spans="1:4">
      <c r="A399" s="6">
        <v>1888</v>
      </c>
      <c r="B399" s="6">
        <v>12</v>
      </c>
      <c r="C399" s="6" t="s">
        <v>17</v>
      </c>
      <c r="D399" s="49">
        <v>3.5</v>
      </c>
    </row>
    <row r="400" spans="1:4">
      <c r="B400" s="6">
        <v>19</v>
      </c>
      <c r="C400" s="6" t="s">
        <v>17</v>
      </c>
      <c r="D400" s="49">
        <v>3</v>
      </c>
    </row>
    <row r="401" spans="1:4">
      <c r="B401" s="6">
        <v>16</v>
      </c>
      <c r="C401" s="6" t="s">
        <v>32</v>
      </c>
      <c r="D401" s="49">
        <v>2.5</v>
      </c>
    </row>
    <row r="402" spans="1:4">
      <c r="B402" s="6">
        <v>15</v>
      </c>
      <c r="C402" s="6" t="s">
        <v>85</v>
      </c>
      <c r="D402" s="49">
        <v>2</v>
      </c>
    </row>
    <row r="403" spans="1:4">
      <c r="B403" s="6">
        <v>10</v>
      </c>
      <c r="C403" s="6" t="s">
        <v>18</v>
      </c>
      <c r="D403" s="49">
        <v>3</v>
      </c>
    </row>
    <row r="404" spans="1:4">
      <c r="B404" s="6">
        <v>7</v>
      </c>
      <c r="C404" s="6" t="s">
        <v>20</v>
      </c>
      <c r="D404" s="49">
        <v>2.5</v>
      </c>
    </row>
    <row r="405" spans="1:4">
      <c r="B405" s="6">
        <v>9</v>
      </c>
      <c r="C405" s="6" t="s">
        <v>34</v>
      </c>
      <c r="D405" s="49">
        <v>3</v>
      </c>
    </row>
    <row r="406" spans="1:4">
      <c r="B406" s="6">
        <v>13</v>
      </c>
      <c r="C406" s="6" t="s">
        <v>30</v>
      </c>
      <c r="D406" s="49">
        <v>4</v>
      </c>
    </row>
    <row r="407" spans="1:4">
      <c r="B407" s="6">
        <v>4</v>
      </c>
      <c r="C407" s="6" t="s">
        <v>15</v>
      </c>
      <c r="D407" s="49">
        <v>5</v>
      </c>
    </row>
    <row r="409" spans="1:4">
      <c r="A409" s="6">
        <v>1889</v>
      </c>
      <c r="B409" s="6">
        <v>10</v>
      </c>
      <c r="C409" s="6" t="s">
        <v>17</v>
      </c>
      <c r="D409" s="49">
        <v>4</v>
      </c>
    </row>
    <row r="410" spans="1:4">
      <c r="B410" s="6">
        <v>24</v>
      </c>
      <c r="C410" s="6" t="s">
        <v>17</v>
      </c>
      <c r="D410" s="49">
        <v>3.5</v>
      </c>
    </row>
    <row r="411" spans="1:4">
      <c r="B411" s="6">
        <v>31</v>
      </c>
      <c r="C411" s="6" t="s">
        <v>17</v>
      </c>
      <c r="D411" s="49">
        <v>3</v>
      </c>
    </row>
    <row r="412" spans="1:4">
      <c r="B412" s="6">
        <v>18</v>
      </c>
      <c r="C412" s="6" t="s">
        <v>24</v>
      </c>
      <c r="D412" s="49">
        <v>2.5</v>
      </c>
    </row>
    <row r="413" spans="1:4">
      <c r="B413" s="6">
        <v>8</v>
      </c>
      <c r="C413" s="6" t="s">
        <v>34</v>
      </c>
      <c r="D413" s="49">
        <v>3</v>
      </c>
    </row>
    <row r="414" spans="1:4">
      <c r="B414" s="6">
        <v>29</v>
      </c>
      <c r="C414" s="6" t="s">
        <v>34</v>
      </c>
      <c r="D414" s="49">
        <v>4</v>
      </c>
    </row>
    <row r="415" spans="1:4">
      <c r="B415" s="6">
        <v>26</v>
      </c>
      <c r="C415" s="6" t="s">
        <v>30</v>
      </c>
      <c r="D415" s="49">
        <v>5</v>
      </c>
    </row>
    <row r="416" spans="1:4">
      <c r="B416" s="6">
        <v>30</v>
      </c>
      <c r="C416" s="6" t="s">
        <v>27</v>
      </c>
      <c r="D416" s="49">
        <v>6</v>
      </c>
    </row>
    <row r="418" spans="1:4">
      <c r="A418" s="6">
        <v>1890</v>
      </c>
      <c r="B418" s="6">
        <v>20</v>
      </c>
      <c r="C418" s="6" t="s">
        <v>32</v>
      </c>
      <c r="D418" s="49">
        <v>5</v>
      </c>
    </row>
    <row r="419" spans="1:4">
      <c r="B419" s="6">
        <v>6</v>
      </c>
      <c r="C419" s="6" t="s">
        <v>85</v>
      </c>
      <c r="D419" s="49">
        <v>4.5</v>
      </c>
    </row>
    <row r="420" spans="1:4">
      <c r="B420" s="6">
        <v>13</v>
      </c>
      <c r="C420" s="6" t="s">
        <v>85</v>
      </c>
      <c r="D420" s="49">
        <v>4</v>
      </c>
    </row>
    <row r="421" spans="1:4">
      <c r="B421" s="6">
        <v>10</v>
      </c>
      <c r="C421" s="6" t="s">
        <v>24</v>
      </c>
      <c r="D421" s="49">
        <v>3.5</v>
      </c>
    </row>
    <row r="422" spans="1:4">
      <c r="B422" s="6">
        <v>17</v>
      </c>
      <c r="C422" s="6" t="s">
        <v>24</v>
      </c>
      <c r="D422" s="49">
        <v>3</v>
      </c>
    </row>
    <row r="423" spans="1:4">
      <c r="B423" s="6">
        <v>26</v>
      </c>
      <c r="C423" s="6" t="s">
        <v>20</v>
      </c>
      <c r="D423" s="49">
        <v>4</v>
      </c>
    </row>
    <row r="424" spans="1:4">
      <c r="B424" s="6">
        <v>31</v>
      </c>
      <c r="C424" s="6" t="s">
        <v>22</v>
      </c>
      <c r="D424" s="49">
        <v>5</v>
      </c>
    </row>
    <row r="425" spans="1:4">
      <c r="B425" s="6">
        <v>21</v>
      </c>
      <c r="C425" s="6" t="s">
        <v>34</v>
      </c>
      <c r="D425" s="49">
        <v>4</v>
      </c>
    </row>
    <row r="426" spans="1:4">
      <c r="B426" s="6">
        <v>25</v>
      </c>
      <c r="C426" s="6" t="s">
        <v>30</v>
      </c>
      <c r="D426" s="49">
        <v>5</v>
      </c>
    </row>
    <row r="427" spans="1:4">
      <c r="B427" s="6">
        <v>7</v>
      </c>
      <c r="C427" s="6" t="s">
        <v>42</v>
      </c>
      <c r="D427" s="49">
        <v>6</v>
      </c>
    </row>
    <row r="428" spans="1:4">
      <c r="B428" s="6">
        <v>4</v>
      </c>
      <c r="C428" s="6" t="s">
        <v>27</v>
      </c>
      <c r="D428" s="49">
        <v>5</v>
      </c>
    </row>
    <row r="430" spans="1:4">
      <c r="A430" s="6">
        <v>1891</v>
      </c>
      <c r="B430" s="6">
        <v>8</v>
      </c>
      <c r="C430" s="6" t="s">
        <v>17</v>
      </c>
      <c r="D430" s="49">
        <v>4</v>
      </c>
    </row>
    <row r="431" spans="1:4">
      <c r="B431" s="6">
        <v>22</v>
      </c>
      <c r="C431" s="6" t="s">
        <v>17</v>
      </c>
      <c r="D431" s="49">
        <v>3.5</v>
      </c>
    </row>
    <row r="432" spans="1:4">
      <c r="B432" s="6">
        <v>29</v>
      </c>
      <c r="C432" s="6" t="s">
        <v>17</v>
      </c>
      <c r="D432" s="49">
        <v>3</v>
      </c>
    </row>
    <row r="433" spans="1:4">
      <c r="B433" s="6">
        <v>16</v>
      </c>
      <c r="C433" s="6" t="s">
        <v>24</v>
      </c>
      <c r="D433" s="49">
        <v>3.5</v>
      </c>
    </row>
    <row r="434" spans="1:4">
      <c r="B434" s="6">
        <v>7</v>
      </c>
      <c r="C434" s="6" t="s">
        <v>18</v>
      </c>
      <c r="D434" s="49">
        <v>4</v>
      </c>
    </row>
    <row r="435" spans="1:4">
      <c r="B435" s="6">
        <v>14</v>
      </c>
      <c r="C435" s="6" t="s">
        <v>18</v>
      </c>
      <c r="D435" s="49">
        <v>5</v>
      </c>
    </row>
    <row r="436" spans="1:4">
      <c r="B436" s="6">
        <v>4</v>
      </c>
      <c r="C436" s="6" t="s">
        <v>20</v>
      </c>
      <c r="D436" s="49">
        <v>4</v>
      </c>
    </row>
    <row r="437" spans="1:4">
      <c r="B437" s="6">
        <v>18</v>
      </c>
      <c r="C437" s="6" t="s">
        <v>20</v>
      </c>
      <c r="D437" s="49">
        <v>3</v>
      </c>
    </row>
    <row r="438" spans="1:4">
      <c r="B438" s="6">
        <v>2</v>
      </c>
      <c r="C438" s="6" t="s">
        <v>22</v>
      </c>
      <c r="D438" s="49">
        <v>2.5</v>
      </c>
    </row>
    <row r="439" spans="1:4">
      <c r="B439" s="6">
        <v>24</v>
      </c>
      <c r="C439" s="6" t="s">
        <v>30</v>
      </c>
      <c r="D439" s="49">
        <v>3</v>
      </c>
    </row>
    <row r="440" spans="1:4">
      <c r="B440" s="6">
        <v>29</v>
      </c>
      <c r="C440" s="6" t="s">
        <v>15</v>
      </c>
      <c r="D440" s="49">
        <v>4</v>
      </c>
    </row>
    <row r="441" spans="1:4">
      <c r="B441" s="6">
        <v>10</v>
      </c>
      <c r="C441" s="6" t="s">
        <v>27</v>
      </c>
      <c r="D441" s="49">
        <v>3.5</v>
      </c>
    </row>
    <row r="443" spans="1:4">
      <c r="A443" s="6">
        <v>1892</v>
      </c>
      <c r="B443" s="6">
        <v>21</v>
      </c>
      <c r="C443" s="6" t="s">
        <v>17</v>
      </c>
      <c r="D443" s="49">
        <v>3</v>
      </c>
    </row>
    <row r="444" spans="1:4">
      <c r="B444" s="6">
        <v>7</v>
      </c>
      <c r="C444" s="6" t="s">
        <v>24</v>
      </c>
      <c r="D444" s="49">
        <v>2.5</v>
      </c>
    </row>
    <row r="445" spans="1:4">
      <c r="B445" s="6">
        <v>28</v>
      </c>
      <c r="C445" s="6" t="s">
        <v>24</v>
      </c>
      <c r="D445" s="49">
        <v>2</v>
      </c>
    </row>
    <row r="446" spans="1:4">
      <c r="B446" s="6">
        <v>20</v>
      </c>
      <c r="C446" s="6" t="s">
        <v>15</v>
      </c>
      <c r="D446" s="49">
        <v>3</v>
      </c>
    </row>
    <row r="448" spans="1:4">
      <c r="A448" s="6">
        <v>1893</v>
      </c>
      <c r="B448" s="6">
        <v>26</v>
      </c>
      <c r="C448" s="6" t="s">
        <v>17</v>
      </c>
      <c r="D448" s="49">
        <v>2.5</v>
      </c>
    </row>
    <row r="449" spans="1:4">
      <c r="B449" s="6">
        <v>4</v>
      </c>
      <c r="C449" s="6" t="s">
        <v>18</v>
      </c>
      <c r="D449" s="49">
        <v>3</v>
      </c>
    </row>
    <row r="450" spans="1:4">
      <c r="B450" s="6">
        <v>11</v>
      </c>
      <c r="C450" s="6" t="s">
        <v>18</v>
      </c>
      <c r="D450" s="49">
        <v>3.5</v>
      </c>
    </row>
    <row r="451" spans="1:4">
      <c r="B451" s="6">
        <v>18</v>
      </c>
      <c r="C451" s="6" t="s">
        <v>18</v>
      </c>
      <c r="D451" s="49">
        <v>4</v>
      </c>
    </row>
    <row r="452" spans="1:4">
      <c r="B452" s="6">
        <v>8</v>
      </c>
      <c r="C452" s="6" t="s">
        <v>20</v>
      </c>
      <c r="D452" s="49">
        <v>3</v>
      </c>
    </row>
    <row r="453" spans="1:4">
      <c r="B453" s="6">
        <v>15</v>
      </c>
      <c r="C453" s="6" t="s">
        <v>20</v>
      </c>
      <c r="D453" s="49">
        <v>2.5</v>
      </c>
    </row>
    <row r="454" spans="1:4">
      <c r="B454" s="6">
        <v>3</v>
      </c>
      <c r="C454" s="6" t="s">
        <v>34</v>
      </c>
      <c r="D454" s="49">
        <v>3</v>
      </c>
    </row>
    <row r="455" spans="1:4">
      <c r="B455" s="6">
        <v>10</v>
      </c>
      <c r="C455" s="6" t="s">
        <v>34</v>
      </c>
      <c r="D455" s="49">
        <v>4</v>
      </c>
    </row>
    <row r="456" spans="1:4">
      <c r="B456" s="6">
        <v>24</v>
      </c>
      <c r="C456" s="6" t="s">
        <v>34</v>
      </c>
      <c r="D456" s="49">
        <v>5</v>
      </c>
    </row>
    <row r="457" spans="1:4">
      <c r="B457" s="6">
        <v>14</v>
      </c>
      <c r="C457" s="6" t="s">
        <v>30</v>
      </c>
      <c r="D457" s="49">
        <v>4</v>
      </c>
    </row>
    <row r="458" spans="1:4">
      <c r="B458" s="6">
        <v>21</v>
      </c>
      <c r="C458" s="6" t="s">
        <v>30</v>
      </c>
      <c r="D458" s="49">
        <v>3.5</v>
      </c>
    </row>
    <row r="459" spans="1:4">
      <c r="B459" s="6">
        <v>5</v>
      </c>
      <c r="C459" s="6" t="s">
        <v>15</v>
      </c>
      <c r="D459" s="49">
        <v>3</v>
      </c>
    </row>
    <row r="461" spans="1:4">
      <c r="A461" s="6">
        <v>1894</v>
      </c>
      <c r="B461" s="6">
        <v>1</v>
      </c>
      <c r="C461" s="6" t="s">
        <v>32</v>
      </c>
      <c r="D461" s="49">
        <v>2.5</v>
      </c>
    </row>
    <row r="462" spans="1:4">
      <c r="B462" s="6">
        <v>22</v>
      </c>
      <c r="C462" s="6" t="s">
        <v>32</v>
      </c>
      <c r="D462" s="49">
        <v>2</v>
      </c>
    </row>
    <row r="464" spans="1:4">
      <c r="A464" s="6">
        <v>1896</v>
      </c>
      <c r="B464" s="6">
        <v>10</v>
      </c>
      <c r="C464" s="6" t="s">
        <v>30</v>
      </c>
      <c r="D464" s="49">
        <v>2.5</v>
      </c>
    </row>
    <row r="465" spans="1:4">
      <c r="B465" s="6">
        <v>24</v>
      </c>
      <c r="C465" s="6" t="s">
        <v>30</v>
      </c>
      <c r="D465" s="49">
        <v>3</v>
      </c>
    </row>
    <row r="466" spans="1:4">
      <c r="B466" s="6">
        <v>22</v>
      </c>
      <c r="C466" s="6" t="s">
        <v>15</v>
      </c>
      <c r="D466" s="49">
        <v>4</v>
      </c>
    </row>
    <row r="468" spans="1:4">
      <c r="A468" s="6">
        <v>1897</v>
      </c>
      <c r="B468" s="6">
        <v>21</v>
      </c>
      <c r="C468" s="6" t="s">
        <v>17</v>
      </c>
      <c r="D468" s="49">
        <v>3.5</v>
      </c>
    </row>
    <row r="469" spans="1:4">
      <c r="B469" s="6">
        <v>4</v>
      </c>
      <c r="C469" s="6" t="s">
        <v>32</v>
      </c>
      <c r="D469" s="49">
        <v>3</v>
      </c>
    </row>
    <row r="470" spans="1:4">
      <c r="B470" s="6">
        <v>8</v>
      </c>
      <c r="C470" s="6" t="s">
        <v>24</v>
      </c>
      <c r="D470" s="49">
        <v>2.5</v>
      </c>
    </row>
    <row r="471" spans="1:4">
      <c r="B471" s="6">
        <v>13</v>
      </c>
      <c r="C471" s="6" t="s">
        <v>18</v>
      </c>
      <c r="D471" s="49">
        <v>2</v>
      </c>
    </row>
    <row r="472" spans="1:4">
      <c r="B472" s="6">
        <v>23</v>
      </c>
      <c r="C472" s="6" t="s">
        <v>30</v>
      </c>
      <c r="D472" s="49">
        <v>2.5</v>
      </c>
    </row>
    <row r="473" spans="1:4">
      <c r="B473" s="6">
        <v>14</v>
      </c>
      <c r="C473" s="6" t="s">
        <v>15</v>
      </c>
      <c r="D473" s="49">
        <v>3</v>
      </c>
    </row>
    <row r="475" spans="1:4">
      <c r="A475" s="6">
        <v>1898</v>
      </c>
      <c r="B475" s="6">
        <v>6</v>
      </c>
      <c r="C475" s="6" t="s">
        <v>24</v>
      </c>
      <c r="D475" s="49">
        <v>4</v>
      </c>
    </row>
    <row r="476" spans="1:4">
      <c r="B476" s="6">
        <v>25</v>
      </c>
      <c r="C476" s="6" t="s">
        <v>18</v>
      </c>
      <c r="D476" s="49">
        <v>3.5</v>
      </c>
    </row>
    <row r="477" spans="1:4">
      <c r="B477" s="6">
        <v>2</v>
      </c>
      <c r="C477" s="6" t="s">
        <v>20</v>
      </c>
      <c r="D477" s="49">
        <v>3</v>
      </c>
    </row>
    <row r="478" spans="1:4">
      <c r="B478" s="6">
        <v>30</v>
      </c>
      <c r="C478" s="6" t="s">
        <v>20</v>
      </c>
      <c r="D478" s="49">
        <v>2.5</v>
      </c>
    </row>
    <row r="479" spans="1:4">
      <c r="B479" s="6">
        <v>22</v>
      </c>
      <c r="C479" s="6" t="s">
        <v>30</v>
      </c>
      <c r="D479" s="49">
        <v>3</v>
      </c>
    </row>
    <row r="480" spans="1:4">
      <c r="B480" s="6">
        <v>13</v>
      </c>
      <c r="C480" s="6" t="s">
        <v>15</v>
      </c>
      <c r="D480" s="49">
        <v>4</v>
      </c>
    </row>
    <row r="482" spans="1:4">
      <c r="A482" s="6">
        <v>1899</v>
      </c>
      <c r="B482" s="6">
        <v>19</v>
      </c>
      <c r="C482" s="6" t="s">
        <v>17</v>
      </c>
      <c r="D482" s="49">
        <v>3.5</v>
      </c>
    </row>
    <row r="483" spans="1:4">
      <c r="B483" s="6">
        <v>2</v>
      </c>
      <c r="C483" s="6" t="s">
        <v>32</v>
      </c>
      <c r="D483" s="49">
        <v>3</v>
      </c>
    </row>
    <row r="484" spans="1:4">
      <c r="B484" s="6">
        <v>13</v>
      </c>
      <c r="C484" s="6" t="s">
        <v>22</v>
      </c>
      <c r="D484" s="49">
        <v>3.5</v>
      </c>
    </row>
    <row r="485" spans="1:4">
      <c r="B485" s="6">
        <v>3</v>
      </c>
      <c r="C485" s="6" t="s">
        <v>15</v>
      </c>
      <c r="D485" s="49">
        <v>4.5</v>
      </c>
    </row>
    <row r="486" spans="1:4">
      <c r="B486" s="6">
        <v>5</v>
      </c>
      <c r="C486" s="6" t="s">
        <v>15</v>
      </c>
      <c r="D486" s="49">
        <v>5</v>
      </c>
    </row>
    <row r="487" spans="1:4">
      <c r="B487" s="6">
        <v>30</v>
      </c>
      <c r="C487" s="6" t="s">
        <v>42</v>
      </c>
      <c r="D487" s="49">
        <v>6</v>
      </c>
    </row>
    <row r="489" spans="1:4">
      <c r="A489" s="6">
        <v>1900</v>
      </c>
      <c r="B489" s="6">
        <v>11</v>
      </c>
      <c r="C489" s="6" t="s">
        <v>17</v>
      </c>
      <c r="D489" s="49">
        <v>5</v>
      </c>
    </row>
    <row r="490" spans="1:4">
      <c r="B490" s="6">
        <v>18</v>
      </c>
      <c r="C490" s="6" t="s">
        <v>17</v>
      </c>
      <c r="D490" s="49">
        <v>4.5</v>
      </c>
    </row>
    <row r="491" spans="1:4">
      <c r="B491" s="6">
        <v>25</v>
      </c>
      <c r="C491" s="6" t="s">
        <v>17</v>
      </c>
      <c r="D491" s="49">
        <v>4</v>
      </c>
    </row>
    <row r="492" spans="1:4">
      <c r="B492" s="6">
        <v>24</v>
      </c>
      <c r="C492" s="6" t="s">
        <v>18</v>
      </c>
      <c r="D492" s="49">
        <v>3.5</v>
      </c>
    </row>
    <row r="493" spans="1:4">
      <c r="B493" s="6">
        <v>14</v>
      </c>
      <c r="C493" s="6" t="s">
        <v>20</v>
      </c>
      <c r="D493" s="49">
        <v>3</v>
      </c>
    </row>
    <row r="494" spans="1:4">
      <c r="B494" s="6">
        <v>19</v>
      </c>
      <c r="C494" s="6" t="s">
        <v>22</v>
      </c>
      <c r="D494" s="49">
        <v>4</v>
      </c>
    </row>
    <row r="496" spans="1:4">
      <c r="A496" s="6">
        <v>1901</v>
      </c>
      <c r="B496" s="6">
        <v>3</v>
      </c>
      <c r="C496" s="6" t="s">
        <v>17</v>
      </c>
      <c r="D496" s="49">
        <v>5</v>
      </c>
    </row>
    <row r="497" spans="1:4">
      <c r="B497" s="6">
        <v>7</v>
      </c>
      <c r="C497" s="6" t="s">
        <v>32</v>
      </c>
      <c r="D497" s="49">
        <v>4.5</v>
      </c>
    </row>
    <row r="498" spans="1:4">
      <c r="B498" s="6">
        <v>21</v>
      </c>
      <c r="C498" s="6" t="s">
        <v>32</v>
      </c>
      <c r="D498" s="49">
        <v>4</v>
      </c>
    </row>
    <row r="499" spans="1:4">
      <c r="B499" s="6">
        <v>6</v>
      </c>
      <c r="C499" s="6" t="s">
        <v>20</v>
      </c>
      <c r="D499" s="49">
        <v>3.5</v>
      </c>
    </row>
    <row r="500" spans="1:4">
      <c r="B500" s="6">
        <v>13</v>
      </c>
      <c r="C500" s="6" t="s">
        <v>20</v>
      </c>
      <c r="D500" s="49">
        <v>3</v>
      </c>
    </row>
    <row r="501" spans="1:4">
      <c r="B501" s="6">
        <v>21</v>
      </c>
      <c r="C501" s="6" t="s">
        <v>15</v>
      </c>
      <c r="D501" s="49">
        <v>4</v>
      </c>
    </row>
    <row r="503" spans="1:4">
      <c r="A503" s="6">
        <v>1902</v>
      </c>
      <c r="B503" s="6">
        <v>23</v>
      </c>
      <c r="C503" s="6" t="s">
        <v>17</v>
      </c>
      <c r="D503" s="49">
        <v>3.5</v>
      </c>
    </row>
    <row r="504" spans="1:4">
      <c r="B504" s="6">
        <v>6</v>
      </c>
      <c r="C504" s="6" t="s">
        <v>32</v>
      </c>
      <c r="D504" s="49">
        <v>3</v>
      </c>
    </row>
    <row r="505" spans="1:4">
      <c r="B505" s="6">
        <v>2</v>
      </c>
      <c r="C505" s="6" t="s">
        <v>15</v>
      </c>
      <c r="D505" s="49">
        <v>4</v>
      </c>
    </row>
    <row r="507" spans="1:4">
      <c r="A507" s="6">
        <v>1903</v>
      </c>
      <c r="B507" s="6">
        <v>21</v>
      </c>
      <c r="C507" s="6" t="s">
        <v>18</v>
      </c>
      <c r="D507" s="49">
        <v>3.5</v>
      </c>
    </row>
    <row r="508" spans="1:4">
      <c r="B508" s="6">
        <v>18</v>
      </c>
      <c r="C508" s="6" t="s">
        <v>20</v>
      </c>
      <c r="D508" s="49">
        <v>3</v>
      </c>
    </row>
    <row r="509" spans="1:4">
      <c r="B509" s="6">
        <v>3</v>
      </c>
      <c r="C509" s="6" t="s">
        <v>30</v>
      </c>
      <c r="D509" s="49">
        <v>4</v>
      </c>
    </row>
    <row r="511" spans="1:4">
      <c r="A511" s="6">
        <v>1904</v>
      </c>
      <c r="B511" s="6">
        <v>14</v>
      </c>
      <c r="C511" s="6" t="s">
        <v>24</v>
      </c>
      <c r="D511" s="49">
        <v>3.5</v>
      </c>
    </row>
    <row r="512" spans="1:4">
      <c r="B512" s="6">
        <v>21</v>
      </c>
      <c r="C512" s="6" t="s">
        <v>24</v>
      </c>
      <c r="D512" s="49">
        <v>3</v>
      </c>
    </row>
    <row r="514" spans="1:4">
      <c r="A514" s="6">
        <v>1905</v>
      </c>
      <c r="B514" s="6">
        <v>9</v>
      </c>
      <c r="C514" s="6" t="s">
        <v>85</v>
      </c>
      <c r="D514" s="49">
        <v>2.5</v>
      </c>
    </row>
    <row r="515" spans="1:4">
      <c r="B515" s="6">
        <v>7</v>
      </c>
      <c r="C515" s="6" t="s">
        <v>30</v>
      </c>
      <c r="D515" s="49">
        <v>3</v>
      </c>
    </row>
    <row r="516" spans="1:4">
      <c r="B516" s="6">
        <v>28</v>
      </c>
      <c r="C516" s="6" t="s">
        <v>30</v>
      </c>
      <c r="D516" s="49">
        <v>4</v>
      </c>
    </row>
    <row r="518" spans="1:4">
      <c r="A518" s="6">
        <v>1906</v>
      </c>
      <c r="B518" s="6">
        <v>5</v>
      </c>
      <c r="C518" s="6" t="s">
        <v>24</v>
      </c>
      <c r="D518" s="49">
        <v>3.5</v>
      </c>
    </row>
    <row r="519" spans="1:4">
      <c r="B519" s="6">
        <v>3</v>
      </c>
      <c r="C519" s="6" t="s">
        <v>18</v>
      </c>
      <c r="D519" s="49">
        <v>4</v>
      </c>
    </row>
    <row r="520" spans="1:4">
      <c r="B520" s="6">
        <v>21</v>
      </c>
      <c r="C520" s="6" t="s">
        <v>20</v>
      </c>
      <c r="D520" s="49">
        <v>3.5</v>
      </c>
    </row>
    <row r="521" spans="1:4">
      <c r="B521" s="6">
        <v>13</v>
      </c>
      <c r="C521" s="6" t="s">
        <v>30</v>
      </c>
      <c r="D521" s="49">
        <v>4</v>
      </c>
    </row>
    <row r="522" spans="1:4">
      <c r="B522" s="6">
        <v>11</v>
      </c>
      <c r="C522" s="6" t="s">
        <v>15</v>
      </c>
      <c r="D522" s="49">
        <v>5</v>
      </c>
    </row>
    <row r="523" spans="1:4">
      <c r="B523" s="6">
        <v>19</v>
      </c>
      <c r="C523" s="6" t="s">
        <v>15</v>
      </c>
      <c r="D523" s="49">
        <v>6</v>
      </c>
    </row>
    <row r="525" spans="1:4">
      <c r="A525" s="6">
        <v>1907</v>
      </c>
      <c r="B525" s="6">
        <v>17</v>
      </c>
      <c r="C525" s="6" t="s">
        <v>17</v>
      </c>
      <c r="D525" s="49">
        <v>5</v>
      </c>
    </row>
    <row r="526" spans="1:4">
      <c r="B526" s="6">
        <v>11</v>
      </c>
      <c r="C526" s="6" t="s">
        <v>24</v>
      </c>
      <c r="D526" s="49">
        <v>4.5</v>
      </c>
    </row>
    <row r="527" spans="1:4">
      <c r="B527" s="6">
        <v>25</v>
      </c>
      <c r="C527" s="6" t="s">
        <v>24</v>
      </c>
      <c r="D527" s="49">
        <v>4</v>
      </c>
    </row>
    <row r="528" spans="1:4">
      <c r="B528" s="6">
        <v>15</v>
      </c>
      <c r="C528" s="6" t="s">
        <v>34</v>
      </c>
      <c r="D528" s="49">
        <v>4.5</v>
      </c>
    </row>
    <row r="529" spans="1:4">
      <c r="B529" s="6">
        <v>31</v>
      </c>
      <c r="C529" s="6" t="s">
        <v>15</v>
      </c>
      <c r="D529" s="49">
        <v>5.5</v>
      </c>
    </row>
    <row r="530" spans="1:4">
      <c r="B530" s="6">
        <v>4</v>
      </c>
      <c r="C530" s="6" t="s">
        <v>42</v>
      </c>
      <c r="D530" s="49">
        <v>6</v>
      </c>
    </row>
    <row r="531" spans="1:4">
      <c r="B531" s="6">
        <v>7</v>
      </c>
      <c r="C531" s="6" t="s">
        <v>42</v>
      </c>
      <c r="D531" s="49">
        <v>7</v>
      </c>
    </row>
    <row r="533" spans="1:4">
      <c r="A533" s="6">
        <v>1908</v>
      </c>
      <c r="B533" s="6">
        <v>2</v>
      </c>
      <c r="C533" s="6" t="s">
        <v>17</v>
      </c>
      <c r="D533" s="49">
        <v>6</v>
      </c>
    </row>
    <row r="534" spans="1:4">
      <c r="B534" s="6">
        <v>16</v>
      </c>
      <c r="C534" s="6" t="s">
        <v>17</v>
      </c>
      <c r="D534" s="49">
        <v>5</v>
      </c>
    </row>
    <row r="535" spans="1:4">
      <c r="B535" s="6">
        <v>23</v>
      </c>
      <c r="C535" s="6" t="s">
        <v>17</v>
      </c>
      <c r="D535" s="49">
        <v>4</v>
      </c>
    </row>
    <row r="536" spans="1:4">
      <c r="B536" s="6">
        <v>5</v>
      </c>
      <c r="C536" s="6" t="s">
        <v>85</v>
      </c>
      <c r="D536" s="49">
        <v>3.5</v>
      </c>
    </row>
    <row r="537" spans="1:4">
      <c r="B537" s="6">
        <v>19</v>
      </c>
      <c r="C537" s="6" t="s">
        <v>85</v>
      </c>
      <c r="D537" s="49">
        <v>3</v>
      </c>
    </row>
    <row r="538" spans="1:4">
      <c r="B538" s="6">
        <v>28</v>
      </c>
      <c r="C538" s="6" t="s">
        <v>18</v>
      </c>
      <c r="D538" s="49">
        <v>2.5</v>
      </c>
    </row>
    <row r="540" spans="1:4">
      <c r="A540" s="6">
        <v>1909</v>
      </c>
      <c r="B540" s="6">
        <v>14</v>
      </c>
      <c r="C540" s="6" t="s">
        <v>17</v>
      </c>
      <c r="D540" s="49">
        <v>3</v>
      </c>
    </row>
    <row r="541" spans="1:4">
      <c r="B541" s="6">
        <v>1</v>
      </c>
      <c r="C541" s="6" t="s">
        <v>24</v>
      </c>
      <c r="D541" s="49">
        <v>2.5</v>
      </c>
    </row>
    <row r="542" spans="1:4">
      <c r="B542" s="6">
        <v>7</v>
      </c>
      <c r="C542" s="6" t="s">
        <v>15</v>
      </c>
      <c r="D542" s="49">
        <v>3</v>
      </c>
    </row>
    <row r="543" spans="1:4">
      <c r="B543" s="6">
        <v>14</v>
      </c>
      <c r="C543" s="6" t="s">
        <v>15</v>
      </c>
      <c r="D543" s="49">
        <v>4</v>
      </c>
    </row>
    <row r="544" spans="1:4">
      <c r="B544" s="6">
        <v>21</v>
      </c>
      <c r="C544" s="6" t="s">
        <v>15</v>
      </c>
      <c r="D544" s="49">
        <v>5</v>
      </c>
    </row>
    <row r="545" spans="1:4">
      <c r="B545" s="6">
        <v>9</v>
      </c>
      <c r="C545" s="6" t="s">
        <v>27</v>
      </c>
      <c r="D545" s="49">
        <v>4.5</v>
      </c>
    </row>
    <row r="547" spans="1:4">
      <c r="A547" s="6">
        <v>1910</v>
      </c>
      <c r="B547" s="6">
        <v>6</v>
      </c>
      <c r="C547" s="6" t="s">
        <v>17</v>
      </c>
      <c r="D547" s="49">
        <v>4</v>
      </c>
    </row>
    <row r="548" spans="1:4">
      <c r="B548" s="6">
        <v>20</v>
      </c>
      <c r="C548" s="6" t="s">
        <v>17</v>
      </c>
      <c r="D548" s="49">
        <v>3.5</v>
      </c>
    </row>
    <row r="549" spans="1:4">
      <c r="B549" s="6">
        <v>10</v>
      </c>
      <c r="C549" s="6" t="s">
        <v>32</v>
      </c>
      <c r="D549" s="49">
        <v>3</v>
      </c>
    </row>
    <row r="550" spans="1:4">
      <c r="B550" s="6">
        <v>17</v>
      </c>
      <c r="C550" s="6" t="s">
        <v>85</v>
      </c>
      <c r="D550" s="49">
        <v>4</v>
      </c>
    </row>
    <row r="551" spans="1:4">
      <c r="B551" s="6">
        <v>2</v>
      </c>
      <c r="C551" s="6" t="s">
        <v>20</v>
      </c>
      <c r="D551" s="49">
        <v>3.5</v>
      </c>
    </row>
    <row r="552" spans="1:4">
      <c r="B552" s="6">
        <v>9</v>
      </c>
      <c r="C552" s="6" t="s">
        <v>20</v>
      </c>
      <c r="D552" s="49">
        <v>3</v>
      </c>
    </row>
    <row r="553" spans="1:4">
      <c r="B553" s="6">
        <v>29</v>
      </c>
      <c r="C553" s="6" t="s">
        <v>30</v>
      </c>
      <c r="D553" s="49">
        <v>4</v>
      </c>
    </row>
    <row r="554" spans="1:4">
      <c r="B554" s="6">
        <v>20</v>
      </c>
      <c r="C554" s="6" t="s">
        <v>15</v>
      </c>
      <c r="D554" s="49">
        <v>5</v>
      </c>
    </row>
    <row r="555" spans="1:4">
      <c r="B555" s="6">
        <v>1</v>
      </c>
      <c r="C555" s="6" t="s">
        <v>27</v>
      </c>
      <c r="D555" s="49">
        <v>4.5</v>
      </c>
    </row>
    <row r="557" spans="1:4">
      <c r="A557" s="6">
        <v>1911</v>
      </c>
      <c r="B557" s="6">
        <v>26</v>
      </c>
      <c r="C557" s="6" t="s">
        <v>17</v>
      </c>
      <c r="D557" s="49">
        <v>4</v>
      </c>
    </row>
    <row r="558" spans="1:4">
      <c r="B558" s="6">
        <v>16</v>
      </c>
      <c r="C558" s="6" t="s">
        <v>32</v>
      </c>
      <c r="D558" s="49">
        <v>3.5</v>
      </c>
    </row>
    <row r="559" spans="1:4">
      <c r="B559" s="6">
        <v>9</v>
      </c>
      <c r="C559" s="6" t="s">
        <v>85</v>
      </c>
      <c r="D559" s="49">
        <v>3</v>
      </c>
    </row>
    <row r="560" spans="1:4">
      <c r="B560" s="6">
        <v>21</v>
      </c>
      <c r="C560" s="6" t="s">
        <v>30</v>
      </c>
      <c r="D560" s="49">
        <v>4</v>
      </c>
    </row>
    <row r="562" spans="1:4">
      <c r="A562" s="6">
        <v>1912</v>
      </c>
      <c r="B562" s="6">
        <v>8</v>
      </c>
      <c r="C562" s="6" t="s">
        <v>32</v>
      </c>
      <c r="D562" s="49">
        <v>3.5</v>
      </c>
    </row>
    <row r="563" spans="1:4">
      <c r="B563" s="6">
        <v>9</v>
      </c>
      <c r="C563" s="6" t="s">
        <v>18</v>
      </c>
      <c r="D563" s="49">
        <v>3</v>
      </c>
    </row>
    <row r="564" spans="1:4">
      <c r="B564" s="6">
        <v>29</v>
      </c>
      <c r="C564" s="6" t="s">
        <v>34</v>
      </c>
      <c r="D564" s="49">
        <v>4</v>
      </c>
    </row>
    <row r="565" spans="1:4">
      <c r="B565" s="6">
        <v>17</v>
      </c>
      <c r="C565" s="6" t="s">
        <v>15</v>
      </c>
      <c r="D565" s="49">
        <v>5</v>
      </c>
    </row>
    <row r="567" spans="1:4">
      <c r="A567" s="6">
        <v>1913</v>
      </c>
      <c r="B567" s="6">
        <v>17</v>
      </c>
      <c r="C567" s="6" t="s">
        <v>24</v>
      </c>
      <c r="D567" s="49">
        <v>4.5</v>
      </c>
    </row>
    <row r="568" spans="1:4">
      <c r="B568" s="6">
        <v>1</v>
      </c>
      <c r="C568" s="6" t="s">
        <v>15</v>
      </c>
      <c r="D568" s="49">
        <v>5</v>
      </c>
    </row>
    <row r="570" spans="1:4">
      <c r="A570" s="6">
        <v>1914</v>
      </c>
      <c r="B570" s="6">
        <v>8</v>
      </c>
      <c r="C570" s="6" t="s">
        <v>17</v>
      </c>
      <c r="D570" s="49">
        <v>4.5</v>
      </c>
    </row>
    <row r="571" spans="1:4">
      <c r="B571" s="6">
        <v>22</v>
      </c>
      <c r="C571" s="6" t="s">
        <v>17</v>
      </c>
      <c r="D571" s="49">
        <v>4</v>
      </c>
    </row>
    <row r="572" spans="1:4">
      <c r="B572" s="6">
        <v>29</v>
      </c>
      <c r="C572" s="6" t="s">
        <v>17</v>
      </c>
      <c r="D572" s="49">
        <v>3</v>
      </c>
    </row>
    <row r="573" spans="1:4">
      <c r="B573" s="6">
        <v>30</v>
      </c>
      <c r="C573" s="6" t="s">
        <v>22</v>
      </c>
      <c r="D573" s="49">
        <v>4</v>
      </c>
    </row>
    <row r="574" spans="1:4">
      <c r="B574" s="6">
        <v>31</v>
      </c>
      <c r="C574" s="6" t="s">
        <v>22</v>
      </c>
      <c r="D574" s="49">
        <v>8</v>
      </c>
    </row>
    <row r="575" spans="1:4">
      <c r="B575" s="6">
        <v>1</v>
      </c>
      <c r="C575" s="6" t="s">
        <v>34</v>
      </c>
      <c r="D575" s="49">
        <v>10</v>
      </c>
    </row>
    <row r="576" spans="1:4">
      <c r="B576" s="6">
        <v>6</v>
      </c>
      <c r="C576" s="6" t="s">
        <v>34</v>
      </c>
      <c r="D576" s="49">
        <v>6</v>
      </c>
    </row>
    <row r="577" spans="1:4">
      <c r="B577" s="6">
        <v>8</v>
      </c>
      <c r="C577" s="6" t="s">
        <v>34</v>
      </c>
      <c r="D577" s="49">
        <v>5</v>
      </c>
    </row>
    <row r="579" spans="1:4">
      <c r="A579" s="6">
        <v>1915</v>
      </c>
      <c r="B579" s="6" t="s">
        <v>88</v>
      </c>
      <c r="C579" s="6" t="s">
        <v>89</v>
      </c>
    </row>
    <row r="581" spans="1:4">
      <c r="A581" s="6">
        <v>1916</v>
      </c>
      <c r="B581" s="6">
        <v>13</v>
      </c>
      <c r="C581" s="6" t="s">
        <v>22</v>
      </c>
      <c r="D581" s="49">
        <v>6</v>
      </c>
    </row>
    <row r="583" spans="1:4">
      <c r="A583" s="6">
        <v>1917</v>
      </c>
      <c r="B583" s="6">
        <v>18</v>
      </c>
      <c r="C583" s="6" t="s">
        <v>17</v>
      </c>
      <c r="D583" s="49">
        <v>5.5</v>
      </c>
    </row>
    <row r="584" spans="1:4">
      <c r="B584" s="6">
        <v>5</v>
      </c>
      <c r="C584" s="6" t="s">
        <v>24</v>
      </c>
      <c r="D584" s="49">
        <v>5</v>
      </c>
    </row>
    <row r="586" spans="1:4">
      <c r="A586" s="6">
        <v>1918</v>
      </c>
      <c r="B586" s="6" t="s">
        <v>88</v>
      </c>
      <c r="C586" s="6" t="s">
        <v>89</v>
      </c>
    </row>
    <row r="588" spans="1:4">
      <c r="A588" s="6">
        <v>1919</v>
      </c>
      <c r="B588" s="6">
        <v>6</v>
      </c>
      <c r="C588" s="6" t="s">
        <v>42</v>
      </c>
      <c r="D588" s="49">
        <v>6</v>
      </c>
    </row>
    <row r="590" spans="1:4">
      <c r="A590" s="6">
        <v>1920</v>
      </c>
      <c r="B590" s="6">
        <v>15</v>
      </c>
      <c r="C590" s="6" t="s">
        <v>24</v>
      </c>
      <c r="D590" s="49">
        <v>7</v>
      </c>
    </row>
    <row r="592" spans="1:4">
      <c r="A592" s="6">
        <v>1921</v>
      </c>
      <c r="B592" s="6">
        <v>28</v>
      </c>
      <c r="C592" s="6" t="s">
        <v>24</v>
      </c>
      <c r="D592" s="49">
        <v>6.5</v>
      </c>
    </row>
    <row r="593" spans="1:4">
      <c r="B593" s="6">
        <v>23</v>
      </c>
      <c r="C593" s="6" t="s">
        <v>20</v>
      </c>
      <c r="D593" s="49">
        <v>6</v>
      </c>
    </row>
    <row r="594" spans="1:4">
      <c r="B594" s="6">
        <v>21</v>
      </c>
      <c r="C594" s="6" t="s">
        <v>22</v>
      </c>
      <c r="D594" s="49">
        <v>5.5</v>
      </c>
    </row>
    <row r="595" spans="1:4">
      <c r="B595" s="6">
        <v>3</v>
      </c>
      <c r="C595" s="6" t="s">
        <v>42</v>
      </c>
      <c r="D595" s="49">
        <v>5</v>
      </c>
    </row>
    <row r="597" spans="1:4">
      <c r="A597" s="6">
        <v>1922</v>
      </c>
      <c r="B597" s="6">
        <v>16</v>
      </c>
      <c r="C597" s="6" t="s">
        <v>32</v>
      </c>
      <c r="D597" s="49">
        <v>4.5</v>
      </c>
    </row>
    <row r="598" spans="1:4">
      <c r="B598" s="6">
        <v>13</v>
      </c>
      <c r="C598" s="6" t="s">
        <v>24</v>
      </c>
      <c r="D598" s="49">
        <v>4</v>
      </c>
    </row>
    <row r="599" spans="1:4">
      <c r="B599" s="6">
        <v>15</v>
      </c>
      <c r="C599" s="6" t="s">
        <v>20</v>
      </c>
      <c r="D599" s="49">
        <v>3.5</v>
      </c>
    </row>
    <row r="600" spans="1:4">
      <c r="B600" s="6">
        <v>13</v>
      </c>
      <c r="C600" s="6" t="s">
        <v>22</v>
      </c>
      <c r="D600" s="49">
        <v>3</v>
      </c>
    </row>
    <row r="602" spans="1:4">
      <c r="A602" s="6">
        <v>1923</v>
      </c>
      <c r="B602" s="6">
        <v>5</v>
      </c>
      <c r="C602" s="6" t="s">
        <v>22</v>
      </c>
      <c r="D602" s="49">
        <v>4</v>
      </c>
    </row>
    <row r="604" spans="1:4">
      <c r="A604" s="6">
        <v>1924</v>
      </c>
      <c r="B604" s="6" t="s">
        <v>88</v>
      </c>
      <c r="C604" s="6" t="s">
        <v>89</v>
      </c>
    </row>
    <row r="606" spans="1:4">
      <c r="A606" s="6">
        <v>1925</v>
      </c>
      <c r="B606" s="6">
        <v>5</v>
      </c>
      <c r="C606" s="6" t="s">
        <v>85</v>
      </c>
      <c r="D606" s="49">
        <v>5</v>
      </c>
    </row>
    <row r="607" spans="1:4">
      <c r="B607" s="6">
        <v>6</v>
      </c>
      <c r="C607" s="6" t="s">
        <v>34</v>
      </c>
      <c r="D607" s="49">
        <v>4.5</v>
      </c>
    </row>
    <row r="608" spans="1:4">
      <c r="B608" s="6">
        <v>1</v>
      </c>
      <c r="C608" s="6" t="s">
        <v>15</v>
      </c>
      <c r="D608" s="49">
        <v>4</v>
      </c>
    </row>
    <row r="609" spans="1:4">
      <c r="B609" s="6">
        <v>3</v>
      </c>
      <c r="C609" s="6" t="s">
        <v>27</v>
      </c>
      <c r="D609" s="49">
        <v>5</v>
      </c>
    </row>
    <row r="611" spans="1:4">
      <c r="A611" s="6">
        <v>1926</v>
      </c>
      <c r="B611" s="6" t="s">
        <v>88</v>
      </c>
      <c r="C611" s="6" t="s">
        <v>89</v>
      </c>
    </row>
    <row r="613" spans="1:4">
      <c r="A613" s="6">
        <v>1927</v>
      </c>
      <c r="B613" s="6">
        <v>21</v>
      </c>
      <c r="C613" s="6" t="s">
        <v>24</v>
      </c>
      <c r="D613" s="49">
        <v>4.5</v>
      </c>
    </row>
    <row r="615" spans="1:4">
      <c r="A615" s="6">
        <v>1928</v>
      </c>
      <c r="B615" s="6" t="s">
        <v>88</v>
      </c>
      <c r="C615" s="6" t="s">
        <v>89</v>
      </c>
    </row>
    <row r="617" spans="1:4">
      <c r="A617" s="6">
        <v>1929</v>
      </c>
      <c r="B617" s="6">
        <v>7</v>
      </c>
      <c r="C617" s="6" t="s">
        <v>32</v>
      </c>
      <c r="D617" s="49">
        <v>5.5</v>
      </c>
    </row>
    <row r="618" spans="1:4">
      <c r="B618" s="6">
        <v>26</v>
      </c>
      <c r="C618" s="6" t="s">
        <v>30</v>
      </c>
      <c r="D618" s="49">
        <v>6.5</v>
      </c>
    </row>
    <row r="619" spans="1:4">
      <c r="B619" s="6">
        <v>31</v>
      </c>
      <c r="C619" s="6" t="s">
        <v>15</v>
      </c>
      <c r="D619" s="49">
        <v>6</v>
      </c>
    </row>
    <row r="620" spans="1:4">
      <c r="B620" s="6">
        <v>21</v>
      </c>
      <c r="C620" s="6" t="s">
        <v>42</v>
      </c>
      <c r="D620" s="49">
        <v>5.5</v>
      </c>
    </row>
    <row r="621" spans="1:4">
      <c r="B621" s="6">
        <v>12</v>
      </c>
      <c r="C621" s="6" t="s">
        <v>27</v>
      </c>
      <c r="D621" s="49">
        <v>5</v>
      </c>
    </row>
    <row r="623" spans="1:4">
      <c r="A623" s="6">
        <v>1930</v>
      </c>
      <c r="B623" s="6">
        <v>6</v>
      </c>
      <c r="C623" s="6" t="s">
        <v>90</v>
      </c>
      <c r="D623" s="49">
        <v>4.5</v>
      </c>
    </row>
    <row r="624" spans="1:4">
      <c r="B624" s="6">
        <v>6</v>
      </c>
      <c r="C624" s="6" t="s">
        <v>85</v>
      </c>
      <c r="D624" s="49">
        <v>4</v>
      </c>
    </row>
    <row r="625" spans="1:4">
      <c r="B625" s="6">
        <v>20</v>
      </c>
      <c r="C625" s="6" t="s">
        <v>85</v>
      </c>
      <c r="D625" s="49">
        <v>3.5</v>
      </c>
    </row>
    <row r="626" spans="1:4">
      <c r="B626" s="6">
        <v>1</v>
      </c>
      <c r="C626" s="6" t="s">
        <v>18</v>
      </c>
      <c r="D626" s="49">
        <v>3</v>
      </c>
    </row>
    <row r="628" spans="1:4">
      <c r="A628" s="6">
        <v>1931</v>
      </c>
      <c r="B628" s="6">
        <v>14</v>
      </c>
      <c r="C628" s="6" t="s">
        <v>18</v>
      </c>
      <c r="D628" s="49">
        <v>2.5</v>
      </c>
    </row>
    <row r="629" spans="1:4">
      <c r="B629" s="6">
        <v>23</v>
      </c>
      <c r="C629" s="6" t="s">
        <v>22</v>
      </c>
      <c r="D629" s="49">
        <v>3.5</v>
      </c>
    </row>
    <row r="630" spans="1:4">
      <c r="B630" s="6">
        <v>30</v>
      </c>
      <c r="C630" s="6" t="s">
        <v>22</v>
      </c>
      <c r="D630" s="49">
        <v>4.5</v>
      </c>
    </row>
    <row r="631" spans="1:4">
      <c r="B631" s="6">
        <v>21</v>
      </c>
      <c r="C631" s="6" t="s">
        <v>30</v>
      </c>
      <c r="D631" s="49">
        <v>6</v>
      </c>
    </row>
    <row r="633" spans="1:4">
      <c r="A633" s="6">
        <v>1932</v>
      </c>
      <c r="B633" s="6">
        <v>18</v>
      </c>
      <c r="C633" s="6" t="s">
        <v>32</v>
      </c>
      <c r="D633" s="49">
        <v>5</v>
      </c>
    </row>
    <row r="634" spans="1:4">
      <c r="B634" s="6">
        <v>10</v>
      </c>
      <c r="C634" s="6" t="s">
        <v>85</v>
      </c>
      <c r="D634" s="49">
        <v>4</v>
      </c>
    </row>
    <row r="635" spans="1:4">
      <c r="B635" s="6">
        <v>17</v>
      </c>
      <c r="C635" s="6" t="s">
        <v>85</v>
      </c>
      <c r="D635" s="49">
        <v>3.5</v>
      </c>
    </row>
    <row r="636" spans="1:4">
      <c r="B636" s="6">
        <v>21</v>
      </c>
      <c r="C636" s="6" t="s">
        <v>24</v>
      </c>
      <c r="D636" s="49">
        <v>3</v>
      </c>
    </row>
    <row r="637" spans="1:4">
      <c r="B637" s="6">
        <v>12</v>
      </c>
      <c r="C637" s="6" t="s">
        <v>18</v>
      </c>
      <c r="D637" s="49">
        <v>2.5</v>
      </c>
    </row>
    <row r="638" spans="1:4">
      <c r="B638" s="6">
        <v>30</v>
      </c>
      <c r="C638" s="6" t="s">
        <v>20</v>
      </c>
      <c r="D638" s="49">
        <v>2</v>
      </c>
    </row>
    <row r="640" spans="1:4">
      <c r="A640" s="6" t="s">
        <v>91</v>
      </c>
      <c r="B640" s="6" t="s">
        <v>88</v>
      </c>
      <c r="C640" s="6" t="s">
        <v>89</v>
      </c>
    </row>
    <row r="642" spans="1:4">
      <c r="A642" s="6">
        <v>1939</v>
      </c>
      <c r="B642" s="6">
        <v>24</v>
      </c>
      <c r="C642" s="6" t="s">
        <v>34</v>
      </c>
      <c r="D642" s="49">
        <v>4</v>
      </c>
    </row>
    <row r="643" spans="1:4">
      <c r="B643" s="6">
        <v>28</v>
      </c>
      <c r="C643" s="6" t="s">
        <v>30</v>
      </c>
      <c r="D643" s="49">
        <v>3</v>
      </c>
    </row>
    <row r="644" spans="1:4">
      <c r="B644" s="6">
        <v>26</v>
      </c>
      <c r="C644" s="6" t="s">
        <v>15</v>
      </c>
      <c r="D644" s="49">
        <v>2</v>
      </c>
    </row>
    <row r="646" spans="1:4">
      <c r="A646" s="6" t="s">
        <v>92</v>
      </c>
      <c r="B646" s="6" t="s">
        <v>88</v>
      </c>
      <c r="C646" s="6" t="s">
        <v>89</v>
      </c>
    </row>
    <row r="648" spans="1:4">
      <c r="A648" s="6">
        <v>1951</v>
      </c>
      <c r="B648" s="6">
        <v>8</v>
      </c>
      <c r="C648" s="6" t="s">
        <v>42</v>
      </c>
      <c r="D648" s="49">
        <v>2.5</v>
      </c>
    </row>
    <row r="650" spans="1:4">
      <c r="A650" s="6">
        <v>1952</v>
      </c>
      <c r="B650" s="6">
        <v>11</v>
      </c>
      <c r="C650" s="6" t="s">
        <v>85</v>
      </c>
      <c r="D650" s="49">
        <v>4</v>
      </c>
    </row>
    <row r="652" spans="1:4">
      <c r="A652" s="6">
        <v>1953</v>
      </c>
      <c r="B652" s="6">
        <v>17</v>
      </c>
      <c r="C652" s="6" t="s">
        <v>30</v>
      </c>
      <c r="D652" s="49">
        <v>3.5</v>
      </c>
    </row>
    <row r="654" spans="1:4">
      <c r="A654" s="6">
        <v>1954</v>
      </c>
      <c r="B654" s="6">
        <v>13</v>
      </c>
      <c r="C654" s="6" t="s">
        <v>18</v>
      </c>
      <c r="D654" s="49">
        <v>3</v>
      </c>
    </row>
    <row r="656" spans="1:4">
      <c r="A656" s="6">
        <v>1955</v>
      </c>
      <c r="B656" s="6">
        <v>27</v>
      </c>
      <c r="C656" s="6" t="s">
        <v>17</v>
      </c>
      <c r="D656" s="49">
        <v>3.5</v>
      </c>
    </row>
    <row r="657" spans="1:4">
      <c r="B657" s="6">
        <v>24</v>
      </c>
      <c r="C657" s="6" t="s">
        <v>32</v>
      </c>
      <c r="D657" s="49">
        <v>4.5</v>
      </c>
    </row>
    <row r="659" spans="1:4">
      <c r="A659" s="6">
        <v>1956</v>
      </c>
      <c r="B659" s="6">
        <v>16</v>
      </c>
      <c r="C659" s="6" t="s">
        <v>32</v>
      </c>
      <c r="D659" s="49">
        <v>5.5</v>
      </c>
    </row>
    <row r="661" spans="1:4">
      <c r="A661" s="6">
        <v>1957</v>
      </c>
      <c r="B661" s="6">
        <v>7</v>
      </c>
      <c r="C661" s="6" t="s">
        <v>32</v>
      </c>
      <c r="D661" s="49">
        <v>5</v>
      </c>
    </row>
    <row r="662" spans="1:4">
      <c r="B662" s="6">
        <v>19</v>
      </c>
      <c r="C662" s="6" t="s">
        <v>30</v>
      </c>
      <c r="D662" s="49">
        <v>7</v>
      </c>
    </row>
    <row r="664" spans="1:4">
      <c r="A664" s="6">
        <v>1958</v>
      </c>
      <c r="B664" s="6">
        <v>20</v>
      </c>
      <c r="C664" s="6" t="s">
        <v>85</v>
      </c>
      <c r="D664" s="49">
        <v>6</v>
      </c>
    </row>
    <row r="665" spans="1:4">
      <c r="B665" s="6">
        <v>22</v>
      </c>
      <c r="C665" s="6" t="s">
        <v>18</v>
      </c>
      <c r="D665" s="49">
        <v>5.5</v>
      </c>
    </row>
    <row r="666" spans="1:4">
      <c r="B666" s="6">
        <v>19</v>
      </c>
      <c r="C666" s="6" t="s">
        <v>20</v>
      </c>
      <c r="D666" s="49">
        <v>5</v>
      </c>
    </row>
    <row r="667" spans="1:4">
      <c r="B667" s="6">
        <v>14</v>
      </c>
      <c r="C667" s="6" t="s">
        <v>34</v>
      </c>
      <c r="D667" s="49">
        <v>4.5</v>
      </c>
    </row>
    <row r="668" spans="1:4">
      <c r="B668" s="6">
        <v>20</v>
      </c>
      <c r="C668" s="6" t="s">
        <v>42</v>
      </c>
      <c r="D668" s="49">
        <v>4</v>
      </c>
    </row>
    <row r="670" spans="1:4">
      <c r="A670" s="6">
        <v>1959</v>
      </c>
      <c r="B670" s="6" t="s">
        <v>88</v>
      </c>
      <c r="C670" s="6" t="s">
        <v>89</v>
      </c>
    </row>
    <row r="672" spans="1:4">
      <c r="A672" s="6">
        <v>1960</v>
      </c>
      <c r="B672" s="6">
        <v>21</v>
      </c>
      <c r="C672" s="6" t="s">
        <v>17</v>
      </c>
      <c r="D672" s="49">
        <v>5</v>
      </c>
    </row>
    <row r="673" spans="1:4">
      <c r="B673" s="6">
        <v>23</v>
      </c>
      <c r="C673" s="6" t="s">
        <v>20</v>
      </c>
      <c r="D673" s="49">
        <v>6</v>
      </c>
    </row>
    <row r="674" spans="1:4">
      <c r="B674" s="6">
        <v>27</v>
      </c>
      <c r="C674" s="6" t="s">
        <v>15</v>
      </c>
      <c r="D674" s="49">
        <v>5.5</v>
      </c>
    </row>
    <row r="675" spans="1:4">
      <c r="B675" s="6">
        <v>8</v>
      </c>
      <c r="C675" s="6" t="s">
        <v>27</v>
      </c>
      <c r="D675" s="49">
        <v>5</v>
      </c>
    </row>
    <row r="677" spans="1:4">
      <c r="A677" s="6">
        <v>1961</v>
      </c>
      <c r="B677" s="6">
        <v>26</v>
      </c>
      <c r="C677" s="6" t="s">
        <v>22</v>
      </c>
      <c r="D677" s="49">
        <v>7</v>
      </c>
    </row>
    <row r="678" spans="1:4">
      <c r="B678" s="6">
        <v>5</v>
      </c>
      <c r="C678" s="6" t="s">
        <v>15</v>
      </c>
      <c r="D678" s="49">
        <v>6.5</v>
      </c>
    </row>
    <row r="679" spans="1:4">
      <c r="B679" s="6">
        <v>2</v>
      </c>
      <c r="C679" s="6" t="s">
        <v>42</v>
      </c>
      <c r="D679" s="49">
        <v>6</v>
      </c>
    </row>
    <row r="681" spans="1:4">
      <c r="A681" s="6">
        <v>1962</v>
      </c>
      <c r="B681" s="6">
        <v>8</v>
      </c>
      <c r="C681" s="6" t="s">
        <v>85</v>
      </c>
      <c r="D681" s="49">
        <v>5.5</v>
      </c>
    </row>
    <row r="682" spans="1:4">
      <c r="B682" s="6">
        <v>22</v>
      </c>
      <c r="C682" s="6" t="s">
        <v>85</v>
      </c>
      <c r="D682" s="49">
        <v>5</v>
      </c>
    </row>
    <row r="683" spans="1:4">
      <c r="B683" s="6">
        <v>26</v>
      </c>
      <c r="C683" s="6" t="s">
        <v>24</v>
      </c>
      <c r="D683" s="49">
        <v>4.5</v>
      </c>
    </row>
    <row r="685" spans="1:4">
      <c r="A685" s="6">
        <v>1963</v>
      </c>
      <c r="B685" s="6">
        <v>3</v>
      </c>
      <c r="C685" s="6" t="s">
        <v>17</v>
      </c>
      <c r="D685" s="49">
        <v>4</v>
      </c>
    </row>
    <row r="687" spans="1:4">
      <c r="A687" s="6">
        <v>1964</v>
      </c>
      <c r="B687" s="6">
        <v>27</v>
      </c>
      <c r="C687" s="6" t="s">
        <v>32</v>
      </c>
      <c r="D687" s="49">
        <v>5</v>
      </c>
    </row>
    <row r="688" spans="1:4">
      <c r="B688" s="6">
        <v>23</v>
      </c>
      <c r="C688" s="6" t="s">
        <v>42</v>
      </c>
      <c r="D688" s="49">
        <v>7</v>
      </c>
    </row>
    <row r="690" spans="1:4">
      <c r="A690" s="6">
        <v>1965</v>
      </c>
      <c r="B690" s="6">
        <v>3</v>
      </c>
      <c r="C690" s="6" t="s">
        <v>20</v>
      </c>
      <c r="D690" s="49">
        <v>6</v>
      </c>
    </row>
    <row r="692" spans="1:4">
      <c r="A692" s="6">
        <v>1966</v>
      </c>
      <c r="B692" s="6">
        <v>14</v>
      </c>
      <c r="C692" s="6" t="s">
        <v>22</v>
      </c>
      <c r="D692" s="49">
        <v>7</v>
      </c>
    </row>
    <row r="694" spans="1:4">
      <c r="A694" s="6">
        <v>1967</v>
      </c>
      <c r="B694" s="6">
        <v>26</v>
      </c>
      <c r="C694" s="6" t="s">
        <v>17</v>
      </c>
      <c r="D694" s="49">
        <v>6.5</v>
      </c>
    </row>
    <row r="695" spans="1:4">
      <c r="B695" s="6">
        <v>16</v>
      </c>
      <c r="C695" s="6" t="s">
        <v>85</v>
      </c>
      <c r="D695" s="49">
        <v>6</v>
      </c>
    </row>
    <row r="696" spans="1:4">
      <c r="B696" s="6">
        <v>4</v>
      </c>
      <c r="C696" s="6" t="s">
        <v>18</v>
      </c>
      <c r="D696" s="49">
        <v>5.5</v>
      </c>
    </row>
    <row r="697" spans="1:4">
      <c r="B697" s="6">
        <v>19</v>
      </c>
      <c r="C697" s="6" t="s">
        <v>15</v>
      </c>
      <c r="D697" s="49">
        <v>6</v>
      </c>
    </row>
    <row r="698" spans="1:4">
      <c r="B698" s="6">
        <v>9</v>
      </c>
      <c r="C698" s="6" t="s">
        <v>42</v>
      </c>
      <c r="D698" s="49">
        <v>6.5</v>
      </c>
    </row>
    <row r="699" spans="1:4">
      <c r="B699" s="6">
        <v>18</v>
      </c>
      <c r="C699" s="6" t="s">
        <v>42</v>
      </c>
      <c r="D699" s="49">
        <v>8</v>
      </c>
    </row>
    <row r="701" spans="1:4">
      <c r="A701" s="6">
        <v>1968</v>
      </c>
      <c r="B701" s="6">
        <v>21</v>
      </c>
      <c r="C701" s="6" t="s">
        <v>85</v>
      </c>
      <c r="D701" s="49">
        <v>7.5</v>
      </c>
    </row>
    <row r="702" spans="1:4">
      <c r="B702" s="6">
        <v>19</v>
      </c>
      <c r="C702" s="6" t="s">
        <v>30</v>
      </c>
      <c r="D702" s="49">
        <v>7</v>
      </c>
    </row>
    <row r="704" spans="1:4">
      <c r="A704" s="6">
        <v>1969</v>
      </c>
      <c r="B704" s="6">
        <v>27</v>
      </c>
      <c r="C704" s="6" t="s">
        <v>32</v>
      </c>
      <c r="D704" s="49">
        <v>8</v>
      </c>
    </row>
    <row r="706" spans="1:11">
      <c r="A706" s="6">
        <v>1970</v>
      </c>
      <c r="B706" s="6">
        <v>5</v>
      </c>
      <c r="C706" s="6" t="s">
        <v>85</v>
      </c>
      <c r="D706" s="49">
        <v>7.5</v>
      </c>
    </row>
    <row r="707" spans="1:11">
      <c r="B707" s="6">
        <v>15</v>
      </c>
      <c r="C707" s="6" t="s">
        <v>24</v>
      </c>
      <c r="D707" s="49">
        <v>7</v>
      </c>
    </row>
    <row r="709" spans="1:11">
      <c r="A709" s="6">
        <v>1971</v>
      </c>
      <c r="B709" s="6">
        <v>1</v>
      </c>
      <c r="C709" s="6" t="s">
        <v>24</v>
      </c>
      <c r="D709" s="49">
        <v>6</v>
      </c>
    </row>
    <row r="710" spans="1:11">
      <c r="B710" s="6">
        <v>2</v>
      </c>
      <c r="C710" s="6" t="s">
        <v>30</v>
      </c>
      <c r="D710" s="49">
        <v>5</v>
      </c>
    </row>
    <row r="712" spans="1:11">
      <c r="A712" s="6">
        <v>1972</v>
      </c>
      <c r="B712" s="6">
        <v>22</v>
      </c>
      <c r="C712" s="6" t="s">
        <v>20</v>
      </c>
      <c r="D712" s="49">
        <v>6</v>
      </c>
    </row>
    <row r="714" spans="1:11">
      <c r="A714" s="64" t="s">
        <v>93</v>
      </c>
      <c r="B714" s="64"/>
      <c r="C714" s="64"/>
      <c r="I714" s="50"/>
      <c r="J714" s="51"/>
      <c r="K714" s="52"/>
    </row>
    <row r="716" spans="1:11">
      <c r="A716" s="6">
        <v>1972</v>
      </c>
      <c r="B716" s="6">
        <v>16</v>
      </c>
      <c r="C716" s="6" t="s">
        <v>15</v>
      </c>
      <c r="D716" s="49">
        <v>7.25</v>
      </c>
    </row>
    <row r="717" spans="1:11">
      <c r="B717" s="6">
        <v>30</v>
      </c>
      <c r="C717" s="6" t="s">
        <v>15</v>
      </c>
      <c r="D717" s="49">
        <v>7.5</v>
      </c>
    </row>
    <row r="718" spans="1:11">
      <c r="B718" s="6">
        <v>4</v>
      </c>
      <c r="C718" s="6" t="s">
        <v>27</v>
      </c>
      <c r="D718" s="49">
        <v>7.75</v>
      </c>
    </row>
    <row r="719" spans="1:11">
      <c r="B719" s="6">
        <v>11</v>
      </c>
      <c r="C719" s="6" t="s">
        <v>27</v>
      </c>
      <c r="D719" s="49">
        <v>8</v>
      </c>
    </row>
    <row r="720" spans="1:11">
      <c r="B720" s="6">
        <v>27</v>
      </c>
      <c r="C720" s="6" t="s">
        <v>27</v>
      </c>
      <c r="D720" s="49">
        <v>9</v>
      </c>
    </row>
    <row r="722" spans="1:4">
      <c r="A722" s="6">
        <v>1973</v>
      </c>
      <c r="B722" s="6">
        <v>22</v>
      </c>
      <c r="C722" s="6" t="s">
        <v>17</v>
      </c>
      <c r="D722" s="49">
        <v>8.75</v>
      </c>
    </row>
    <row r="723" spans="1:4">
      <c r="B723" s="6">
        <v>26</v>
      </c>
      <c r="C723" s="6" t="s">
        <v>85</v>
      </c>
      <c r="D723" s="49">
        <v>8.5</v>
      </c>
    </row>
    <row r="724" spans="1:4">
      <c r="B724" s="6">
        <v>16</v>
      </c>
      <c r="C724" s="6" t="s">
        <v>24</v>
      </c>
      <c r="D724" s="49">
        <v>8</v>
      </c>
    </row>
    <row r="725" spans="1:4">
      <c r="B725" s="6">
        <v>24</v>
      </c>
      <c r="C725" s="6" t="s">
        <v>24</v>
      </c>
      <c r="D725" s="49">
        <v>8.25</v>
      </c>
    </row>
    <row r="726" spans="1:4">
      <c r="B726" s="6">
        <v>14</v>
      </c>
      <c r="C726" s="6" t="s">
        <v>18</v>
      </c>
      <c r="D726" s="49">
        <v>8</v>
      </c>
    </row>
    <row r="727" spans="1:4">
      <c r="B727" s="6">
        <v>21</v>
      </c>
      <c r="C727" s="6" t="s">
        <v>18</v>
      </c>
      <c r="D727" s="49">
        <v>7.75</v>
      </c>
    </row>
    <row r="728" spans="1:4">
      <c r="B728" s="6">
        <v>25</v>
      </c>
      <c r="C728" s="6" t="s">
        <v>20</v>
      </c>
      <c r="D728" s="49">
        <v>7.5</v>
      </c>
    </row>
    <row r="729" spans="1:4">
      <c r="B729" s="6">
        <v>23</v>
      </c>
      <c r="C729" s="6" t="s">
        <v>22</v>
      </c>
      <c r="D729" s="49">
        <v>9</v>
      </c>
    </row>
    <row r="730" spans="1:4">
      <c r="B730" s="6">
        <v>30</v>
      </c>
      <c r="C730" s="6" t="s">
        <v>22</v>
      </c>
      <c r="D730" s="49">
        <v>11.5</v>
      </c>
    </row>
    <row r="731" spans="1:4">
      <c r="B731" s="6">
        <v>22</v>
      </c>
      <c r="C731" s="6" t="s">
        <v>15</v>
      </c>
      <c r="D731" s="49">
        <v>11.25</v>
      </c>
    </row>
    <row r="732" spans="1:4">
      <c r="B732" s="6">
        <v>13</v>
      </c>
      <c r="C732" s="6" t="s">
        <v>42</v>
      </c>
      <c r="D732" s="49">
        <v>13</v>
      </c>
    </row>
    <row r="734" spans="1:4">
      <c r="A734" s="6">
        <v>1974</v>
      </c>
      <c r="B734" s="6">
        <v>7</v>
      </c>
      <c r="C734" s="6" t="s">
        <v>17</v>
      </c>
      <c r="D734" s="49">
        <v>12.75</v>
      </c>
    </row>
    <row r="735" spans="1:4">
      <c r="B735" s="6">
        <v>4</v>
      </c>
      <c r="C735" s="6" t="s">
        <v>32</v>
      </c>
      <c r="D735" s="49">
        <v>12.5</v>
      </c>
    </row>
    <row r="736" spans="1:4">
      <c r="B736" s="6">
        <v>8</v>
      </c>
      <c r="C736" s="6" t="s">
        <v>24</v>
      </c>
      <c r="D736" s="49">
        <v>12.25</v>
      </c>
    </row>
    <row r="737" spans="1:4">
      <c r="B737" s="6">
        <v>16</v>
      </c>
      <c r="C737" s="6" t="s">
        <v>24</v>
      </c>
      <c r="D737" s="49">
        <v>12</v>
      </c>
    </row>
    <row r="738" spans="1:4">
      <c r="B738" s="6">
        <v>28</v>
      </c>
      <c r="C738" s="6" t="s">
        <v>18</v>
      </c>
      <c r="D738" s="49">
        <v>11.75</v>
      </c>
    </row>
    <row r="739" spans="1:4">
      <c r="B739" s="6">
        <v>23</v>
      </c>
      <c r="C739" s="6" t="s">
        <v>30</v>
      </c>
      <c r="D739" s="49">
        <v>11.5</v>
      </c>
    </row>
    <row r="741" spans="1:4">
      <c r="A741" s="6">
        <v>1975</v>
      </c>
      <c r="B741" s="6">
        <v>20</v>
      </c>
      <c r="C741" s="6" t="s">
        <v>17</v>
      </c>
      <c r="D741" s="49">
        <v>11.25</v>
      </c>
    </row>
    <row r="742" spans="1:4">
      <c r="B742" s="6">
        <v>27</v>
      </c>
      <c r="C742" s="6" t="s">
        <v>17</v>
      </c>
      <c r="D742" s="49">
        <v>11</v>
      </c>
    </row>
    <row r="743" spans="1:4">
      <c r="B743" s="6">
        <v>10</v>
      </c>
      <c r="C743" s="6" t="s">
        <v>32</v>
      </c>
      <c r="D743" s="49">
        <v>10.75</v>
      </c>
    </row>
    <row r="744" spans="1:4">
      <c r="B744" s="6">
        <v>17</v>
      </c>
      <c r="C744" s="6" t="s">
        <v>32</v>
      </c>
      <c r="D744" s="49">
        <v>10.5</v>
      </c>
    </row>
    <row r="745" spans="1:4">
      <c r="B745" s="6">
        <v>10</v>
      </c>
      <c r="C745" s="6" t="s">
        <v>85</v>
      </c>
      <c r="D745" s="49">
        <v>10.25</v>
      </c>
    </row>
    <row r="746" spans="1:4">
      <c r="B746" s="6">
        <v>24</v>
      </c>
      <c r="C746" s="6" t="s">
        <v>85</v>
      </c>
      <c r="D746" s="49">
        <v>10</v>
      </c>
    </row>
    <row r="747" spans="1:4">
      <c r="B747" s="6">
        <v>21</v>
      </c>
      <c r="C747" s="6" t="s">
        <v>24</v>
      </c>
      <c r="D747" s="49">
        <v>9.75</v>
      </c>
    </row>
    <row r="748" spans="1:4">
      <c r="B748" s="6">
        <v>5</v>
      </c>
      <c r="C748" s="6" t="s">
        <v>18</v>
      </c>
      <c r="D748" s="49">
        <v>10</v>
      </c>
    </row>
    <row r="749" spans="1:4">
      <c r="B749" s="6">
        <v>28</v>
      </c>
      <c r="C749" s="6" t="s">
        <v>22</v>
      </c>
      <c r="D749" s="49">
        <v>11</v>
      </c>
    </row>
    <row r="750" spans="1:4">
      <c r="B750" s="6">
        <v>6</v>
      </c>
      <c r="C750" s="6" t="s">
        <v>15</v>
      </c>
      <c r="D750" s="49">
        <v>12</v>
      </c>
    </row>
    <row r="751" spans="1:4">
      <c r="B751" s="6">
        <v>17</v>
      </c>
      <c r="C751" s="6" t="s">
        <v>42</v>
      </c>
      <c r="D751" s="49">
        <v>11.75</v>
      </c>
    </row>
    <row r="752" spans="1:4">
      <c r="B752" s="6">
        <v>1</v>
      </c>
      <c r="C752" s="6" t="s">
        <v>27</v>
      </c>
      <c r="D752" s="49">
        <v>11.5</v>
      </c>
    </row>
    <row r="753" spans="1:4">
      <c r="B753" s="6">
        <v>29</v>
      </c>
      <c r="C753" s="6" t="s">
        <v>27</v>
      </c>
      <c r="D753" s="49">
        <v>11.25</v>
      </c>
    </row>
    <row r="755" spans="1:4">
      <c r="A755" s="6">
        <v>1976</v>
      </c>
      <c r="B755" s="6">
        <v>5</v>
      </c>
      <c r="C755" s="6" t="s">
        <v>17</v>
      </c>
      <c r="D755" s="49">
        <v>11</v>
      </c>
    </row>
    <row r="756" spans="1:4">
      <c r="B756" s="6">
        <v>19</v>
      </c>
      <c r="C756" s="6" t="s">
        <v>17</v>
      </c>
      <c r="D756" s="49">
        <v>10.75</v>
      </c>
    </row>
    <row r="757" spans="1:4">
      <c r="B757" s="6">
        <v>26</v>
      </c>
      <c r="C757" s="6" t="s">
        <v>17</v>
      </c>
      <c r="D757" s="49">
        <v>10.5</v>
      </c>
    </row>
    <row r="758" spans="1:4">
      <c r="B758" s="6">
        <v>2</v>
      </c>
      <c r="C758" s="6" t="s">
        <v>32</v>
      </c>
      <c r="D758" s="49">
        <v>10</v>
      </c>
    </row>
    <row r="759" spans="1:4">
      <c r="B759" s="6">
        <v>9</v>
      </c>
      <c r="C759" s="6" t="s">
        <v>32</v>
      </c>
      <c r="D759" s="49">
        <v>9.5</v>
      </c>
    </row>
    <row r="760" spans="1:4">
      <c r="B760" s="6">
        <v>1</v>
      </c>
      <c r="C760" s="6" t="s">
        <v>85</v>
      </c>
      <c r="D760" s="49">
        <v>9.25</v>
      </c>
    </row>
    <row r="761" spans="1:4">
      <c r="B761" s="6">
        <v>8</v>
      </c>
      <c r="C761" s="6" t="s">
        <v>85</v>
      </c>
      <c r="D761" s="49">
        <v>9</v>
      </c>
    </row>
    <row r="762" spans="1:4">
      <c r="B762" s="6">
        <v>26</v>
      </c>
      <c r="C762" s="6" t="s">
        <v>24</v>
      </c>
      <c r="D762" s="49">
        <v>10.5</v>
      </c>
    </row>
    <row r="763" spans="1:4">
      <c r="B763" s="6">
        <v>24</v>
      </c>
      <c r="C763" s="6" t="s">
        <v>18</v>
      </c>
      <c r="D763" s="49">
        <v>11.5</v>
      </c>
    </row>
    <row r="764" spans="1:4">
      <c r="B764" s="6">
        <v>13</v>
      </c>
      <c r="C764" s="6" t="s">
        <v>30</v>
      </c>
      <c r="D764" s="49">
        <v>13</v>
      </c>
    </row>
    <row r="765" spans="1:4">
      <c r="B765" s="6">
        <v>7</v>
      </c>
      <c r="C765" s="6" t="s">
        <v>15</v>
      </c>
      <c r="D765" s="49">
        <v>15</v>
      </c>
    </row>
    <row r="766" spans="1:4">
      <c r="B766" s="6">
        <v>22</v>
      </c>
      <c r="C766" s="6" t="s">
        <v>42</v>
      </c>
      <c r="D766" s="49">
        <v>14.75</v>
      </c>
    </row>
    <row r="767" spans="1:4">
      <c r="B767" s="6">
        <v>20</v>
      </c>
      <c r="C767" s="6" t="s">
        <v>27</v>
      </c>
      <c r="D767" s="49">
        <v>14.5</v>
      </c>
    </row>
    <row r="768" spans="1:4">
      <c r="B768" s="6">
        <v>29</v>
      </c>
      <c r="C768" s="6" t="s">
        <v>27</v>
      </c>
      <c r="D768" s="49">
        <v>14.25</v>
      </c>
    </row>
    <row r="770" spans="1:4">
      <c r="A770" s="6">
        <v>1977</v>
      </c>
      <c r="B770" s="6">
        <v>10</v>
      </c>
      <c r="C770" s="6" t="s">
        <v>17</v>
      </c>
      <c r="D770" s="49">
        <v>14</v>
      </c>
    </row>
    <row r="771" spans="1:4">
      <c r="B771" s="6">
        <v>24</v>
      </c>
      <c r="C771" s="6" t="s">
        <v>17</v>
      </c>
      <c r="D771" s="49">
        <v>13.25</v>
      </c>
    </row>
    <row r="772" spans="1:4">
      <c r="B772" s="6">
        <v>31</v>
      </c>
      <c r="C772" s="6" t="s">
        <v>17</v>
      </c>
      <c r="D772" s="49">
        <v>12.25</v>
      </c>
    </row>
    <row r="773" spans="1:4">
      <c r="B773" s="6">
        <v>3</v>
      </c>
      <c r="C773" s="6" t="s">
        <v>32</v>
      </c>
      <c r="D773" s="49">
        <v>12</v>
      </c>
    </row>
    <row r="774" spans="1:4">
      <c r="B774" s="6">
        <v>10</v>
      </c>
      <c r="C774" s="6" t="s">
        <v>85</v>
      </c>
      <c r="D774" s="49">
        <v>11</v>
      </c>
    </row>
    <row r="775" spans="1:4">
      <c r="B775" s="6">
        <v>21</v>
      </c>
      <c r="C775" s="6" t="s">
        <v>85</v>
      </c>
      <c r="D775" s="49">
        <v>10.5</v>
      </c>
    </row>
    <row r="776" spans="1:4">
      <c r="B776" s="6">
        <v>31</v>
      </c>
      <c r="C776" s="6" t="s">
        <v>85</v>
      </c>
      <c r="D776" s="49">
        <v>9.5</v>
      </c>
    </row>
    <row r="777" spans="1:4">
      <c r="B777" s="6">
        <v>12</v>
      </c>
      <c r="C777" s="6" t="s">
        <v>24</v>
      </c>
      <c r="D777" s="49">
        <v>9.25</v>
      </c>
    </row>
    <row r="778" spans="1:4">
      <c r="B778" s="6">
        <v>18</v>
      </c>
      <c r="C778" s="6" t="s">
        <v>24</v>
      </c>
      <c r="D778" s="49">
        <v>9</v>
      </c>
    </row>
    <row r="779" spans="1:4">
      <c r="B779" s="6">
        <v>25</v>
      </c>
      <c r="C779" s="6" t="s">
        <v>24</v>
      </c>
      <c r="D779" s="49">
        <v>8.75</v>
      </c>
    </row>
    <row r="780" spans="1:4">
      <c r="B780" s="6">
        <v>2</v>
      </c>
      <c r="C780" s="6" t="s">
        <v>18</v>
      </c>
      <c r="D780" s="49">
        <v>8.25</v>
      </c>
    </row>
    <row r="781" spans="1:4">
      <c r="B781" s="6">
        <v>16</v>
      </c>
      <c r="C781" s="6" t="s">
        <v>18</v>
      </c>
      <c r="D781" s="49">
        <v>8</v>
      </c>
    </row>
    <row r="782" spans="1:4">
      <c r="B782" s="6">
        <v>8</v>
      </c>
      <c r="C782" s="6" t="s">
        <v>34</v>
      </c>
      <c r="D782" s="49">
        <v>7.5</v>
      </c>
    </row>
    <row r="783" spans="1:4">
      <c r="B783" s="6">
        <v>15</v>
      </c>
      <c r="C783" s="6" t="s">
        <v>34</v>
      </c>
      <c r="D783" s="49">
        <v>7</v>
      </c>
    </row>
    <row r="784" spans="1:4">
      <c r="B784" s="6">
        <v>12</v>
      </c>
      <c r="C784" s="6" t="s">
        <v>30</v>
      </c>
      <c r="D784" s="49">
        <v>6.5</v>
      </c>
    </row>
    <row r="785" spans="1:4">
      <c r="B785" s="6">
        <v>19</v>
      </c>
      <c r="C785" s="6" t="s">
        <v>30</v>
      </c>
      <c r="D785" s="49">
        <v>6</v>
      </c>
    </row>
    <row r="786" spans="1:4">
      <c r="B786" s="6">
        <v>10</v>
      </c>
      <c r="C786" s="6" t="s">
        <v>15</v>
      </c>
      <c r="D786" s="49">
        <v>5.5</v>
      </c>
    </row>
    <row r="787" spans="1:4">
      <c r="B787" s="6">
        <v>17</v>
      </c>
      <c r="C787" s="6" t="s">
        <v>15</v>
      </c>
      <c r="D787" s="49">
        <v>5</v>
      </c>
    </row>
    <row r="788" spans="1:4">
      <c r="B788" s="6">
        <v>28</v>
      </c>
      <c r="C788" s="6" t="s">
        <v>42</v>
      </c>
      <c r="D788" s="49">
        <v>7</v>
      </c>
    </row>
    <row r="790" spans="1:4">
      <c r="A790" s="6">
        <v>1978</v>
      </c>
      <c r="B790" s="6">
        <v>9</v>
      </c>
      <c r="C790" s="6" t="s">
        <v>17</v>
      </c>
      <c r="D790" s="49">
        <v>6.5</v>
      </c>
    </row>
    <row r="791" spans="1:4">
      <c r="B791" s="6">
        <v>12</v>
      </c>
      <c r="C791" s="6" t="s">
        <v>24</v>
      </c>
      <c r="D791" s="49">
        <v>7.5</v>
      </c>
    </row>
    <row r="792" spans="1:4">
      <c r="B792" s="6">
        <v>8</v>
      </c>
      <c r="C792" s="6" t="s">
        <v>18</v>
      </c>
      <c r="D792" s="49">
        <v>8.75</v>
      </c>
    </row>
    <row r="793" spans="1:4">
      <c r="B793" s="6">
        <v>15</v>
      </c>
      <c r="C793" s="6" t="s">
        <v>18</v>
      </c>
      <c r="D793" s="49">
        <v>9</v>
      </c>
    </row>
    <row r="794" spans="1:4">
      <c r="B794" s="6">
        <v>8</v>
      </c>
      <c r="C794" s="6" t="s">
        <v>20</v>
      </c>
      <c r="D794" s="49">
        <v>10</v>
      </c>
    </row>
    <row r="795" spans="1:4">
      <c r="B795" s="6">
        <v>9</v>
      </c>
      <c r="C795" s="6" t="s">
        <v>42</v>
      </c>
      <c r="D795" s="49">
        <v>12.5</v>
      </c>
    </row>
    <row r="797" spans="1:4">
      <c r="A797" s="6">
        <v>1979</v>
      </c>
      <c r="B797" s="6">
        <v>8</v>
      </c>
      <c r="C797" s="6" t="s">
        <v>32</v>
      </c>
      <c r="D797" s="49">
        <v>14</v>
      </c>
    </row>
    <row r="798" spans="1:4">
      <c r="B798" s="6">
        <v>1</v>
      </c>
      <c r="C798" s="6" t="s">
        <v>85</v>
      </c>
      <c r="D798" s="49">
        <v>13</v>
      </c>
    </row>
    <row r="799" spans="1:4">
      <c r="B799" s="6">
        <v>5</v>
      </c>
      <c r="C799" s="6" t="s">
        <v>24</v>
      </c>
      <c r="D799" s="49">
        <v>12</v>
      </c>
    </row>
    <row r="800" spans="1:4">
      <c r="B800" s="6">
        <v>13</v>
      </c>
      <c r="C800" s="6" t="s">
        <v>20</v>
      </c>
      <c r="D800" s="49">
        <v>14</v>
      </c>
    </row>
    <row r="801" spans="1:12">
      <c r="B801" s="6">
        <v>15</v>
      </c>
      <c r="C801" s="6" t="s">
        <v>42</v>
      </c>
      <c r="D801" s="49">
        <v>17</v>
      </c>
    </row>
    <row r="803" spans="1:12">
      <c r="A803" s="6">
        <v>1980</v>
      </c>
      <c r="B803" s="6">
        <v>3</v>
      </c>
      <c r="C803" s="6" t="s">
        <v>22</v>
      </c>
      <c r="D803" s="49">
        <v>16</v>
      </c>
    </row>
    <row r="804" spans="1:12">
      <c r="B804" s="6">
        <v>25</v>
      </c>
      <c r="C804" s="6" t="s">
        <v>42</v>
      </c>
      <c r="D804" s="49">
        <v>14</v>
      </c>
    </row>
    <row r="806" spans="1:12">
      <c r="A806" s="6">
        <v>1981</v>
      </c>
      <c r="B806" s="6">
        <v>11</v>
      </c>
      <c r="C806" s="6" t="s">
        <v>85</v>
      </c>
      <c r="D806" s="49">
        <v>12</v>
      </c>
    </row>
    <row r="808" spans="1:12">
      <c r="A808" s="64" t="s">
        <v>94</v>
      </c>
      <c r="B808" s="64"/>
      <c r="C808" s="64"/>
      <c r="D808" s="64"/>
      <c r="I808" s="50"/>
      <c r="J808" s="50"/>
      <c r="K808" s="50"/>
      <c r="L808" s="51"/>
    </row>
    <row r="810" spans="1:12">
      <c r="A810" s="6">
        <v>1981</v>
      </c>
      <c r="B810" s="6">
        <v>25</v>
      </c>
      <c r="C810" s="6" t="s">
        <v>34</v>
      </c>
      <c r="D810" s="49">
        <v>12.6875</v>
      </c>
    </row>
    <row r="811" spans="1:12">
      <c r="B811" s="6">
        <v>15</v>
      </c>
      <c r="C811" s="6" t="s">
        <v>30</v>
      </c>
      <c r="D811" s="49">
        <v>14</v>
      </c>
    </row>
    <row r="812" spans="1:12">
      <c r="B812" s="6">
        <v>12</v>
      </c>
      <c r="C812" s="6" t="s">
        <v>15</v>
      </c>
      <c r="D812" s="49">
        <v>15</v>
      </c>
    </row>
    <row r="813" spans="1:12">
      <c r="B813" s="6">
        <v>28</v>
      </c>
      <c r="C813" s="6" t="s">
        <v>15</v>
      </c>
      <c r="D813" s="49">
        <v>15.125</v>
      </c>
    </row>
    <row r="814" spans="1:12">
      <c r="B814" s="6">
        <v>6</v>
      </c>
      <c r="C814" s="6" t="s">
        <v>42</v>
      </c>
      <c r="D814" s="49">
        <v>15.0625</v>
      </c>
    </row>
    <row r="815" spans="1:12">
      <c r="B815" s="6">
        <v>9</v>
      </c>
      <c r="C815" s="6" t="s">
        <v>42</v>
      </c>
      <c r="D815" s="49">
        <v>14.625</v>
      </c>
    </row>
    <row r="816" spans="1:12">
      <c r="B816" s="6">
        <v>25</v>
      </c>
      <c r="C816" s="6" t="s">
        <v>42</v>
      </c>
      <c r="D816" s="49">
        <v>14.5625</v>
      </c>
    </row>
    <row r="817" spans="1:4">
      <c r="B817" s="6">
        <v>4</v>
      </c>
      <c r="C817" s="6" t="s">
        <v>27</v>
      </c>
      <c r="D817" s="49">
        <v>14.375</v>
      </c>
    </row>
    <row r="819" spans="1:4">
      <c r="A819" s="6">
        <v>1982</v>
      </c>
      <c r="B819" s="6">
        <v>18</v>
      </c>
      <c r="C819" s="6" t="s">
        <v>17</v>
      </c>
      <c r="D819" s="49">
        <v>14.3125</v>
      </c>
    </row>
    <row r="820" spans="1:4">
      <c r="B820" s="6">
        <v>19</v>
      </c>
      <c r="C820" s="6" t="s">
        <v>17</v>
      </c>
      <c r="D820" s="49">
        <v>14.25</v>
      </c>
    </row>
    <row r="821" spans="1:4">
      <c r="B821" s="6">
        <v>20</v>
      </c>
      <c r="C821" s="6" t="s">
        <v>17</v>
      </c>
      <c r="D821" s="49">
        <v>14.125</v>
      </c>
    </row>
    <row r="822" spans="1:4">
      <c r="B822" s="6">
        <v>21</v>
      </c>
      <c r="C822" s="6" t="s">
        <v>17</v>
      </c>
      <c r="D822" s="49">
        <v>14</v>
      </c>
    </row>
    <row r="823" spans="1:4">
      <c r="B823" s="6">
        <v>22</v>
      </c>
      <c r="C823" s="6" t="s">
        <v>17</v>
      </c>
      <c r="D823" s="49">
        <v>13.875</v>
      </c>
    </row>
    <row r="824" spans="1:4">
      <c r="B824" s="6">
        <v>22</v>
      </c>
      <c r="C824" s="6" t="s">
        <v>32</v>
      </c>
      <c r="D824" s="49">
        <v>13.8125</v>
      </c>
    </row>
    <row r="825" spans="1:4">
      <c r="B825" s="6">
        <v>25</v>
      </c>
      <c r="C825" s="6" t="s">
        <v>32</v>
      </c>
      <c r="D825" s="49">
        <v>13.625</v>
      </c>
    </row>
    <row r="826" spans="1:4">
      <c r="B826" s="6">
        <v>10</v>
      </c>
      <c r="C826" s="6" t="s">
        <v>85</v>
      </c>
      <c r="D826" s="49">
        <v>13.25</v>
      </c>
    </row>
    <row r="827" spans="1:4">
      <c r="B827" s="6">
        <v>16</v>
      </c>
      <c r="C827" s="6" t="s">
        <v>24</v>
      </c>
      <c r="D827" s="49">
        <v>13.125</v>
      </c>
    </row>
    <row r="828" spans="1:4">
      <c r="B828" s="6">
        <v>19</v>
      </c>
      <c r="C828" s="6" t="s">
        <v>24</v>
      </c>
      <c r="D828" s="49">
        <v>13</v>
      </c>
    </row>
    <row r="829" spans="1:4">
      <c r="B829" s="6">
        <v>20</v>
      </c>
      <c r="C829" s="6" t="s">
        <v>24</v>
      </c>
      <c r="D829" s="49">
        <v>13.125</v>
      </c>
    </row>
    <row r="830" spans="1:4">
      <c r="B830" s="6">
        <v>8</v>
      </c>
      <c r="C830" s="6" t="s">
        <v>20</v>
      </c>
      <c r="D830" s="49">
        <v>12.625</v>
      </c>
    </row>
    <row r="831" spans="1:4">
      <c r="B831" s="6">
        <v>9</v>
      </c>
      <c r="C831" s="6" t="s">
        <v>22</v>
      </c>
      <c r="D831" s="49">
        <v>12.5</v>
      </c>
    </row>
    <row r="832" spans="1:4">
      <c r="B832" s="6">
        <v>12</v>
      </c>
      <c r="C832" s="6" t="s">
        <v>22</v>
      </c>
      <c r="D832" s="49">
        <v>12.25</v>
      </c>
    </row>
    <row r="833" spans="2:4">
      <c r="B833" s="6">
        <v>13</v>
      </c>
      <c r="C833" s="6" t="s">
        <v>22</v>
      </c>
      <c r="D833" s="49">
        <v>12.125</v>
      </c>
    </row>
    <row r="834" spans="2:4">
      <c r="B834" s="6">
        <v>21</v>
      </c>
      <c r="C834" s="6" t="s">
        <v>22</v>
      </c>
      <c r="D834" s="49">
        <v>12.0625</v>
      </c>
    </row>
    <row r="835" spans="2:4">
      <c r="B835" s="6">
        <v>26</v>
      </c>
      <c r="C835" s="6" t="s">
        <v>22</v>
      </c>
      <c r="D835" s="49">
        <v>11.9375</v>
      </c>
    </row>
    <row r="836" spans="2:4">
      <c r="B836" s="6">
        <v>28</v>
      </c>
      <c r="C836" s="6" t="s">
        <v>22</v>
      </c>
      <c r="D836" s="49">
        <v>11.8125</v>
      </c>
    </row>
    <row r="837" spans="2:4">
      <c r="B837" s="6">
        <v>29</v>
      </c>
      <c r="C837" s="6" t="s">
        <v>22</v>
      </c>
      <c r="D837" s="49">
        <v>11.75</v>
      </c>
    </row>
    <row r="838" spans="2:4">
      <c r="B838" s="6">
        <v>30</v>
      </c>
      <c r="C838" s="6" t="s">
        <v>22</v>
      </c>
      <c r="D838" s="49">
        <v>11.625</v>
      </c>
    </row>
    <row r="839" spans="2:4">
      <c r="B839" s="6">
        <v>2</v>
      </c>
      <c r="C839" s="6" t="s">
        <v>34</v>
      </c>
      <c r="D839" s="49">
        <v>11.5625</v>
      </c>
    </row>
    <row r="840" spans="2:4">
      <c r="B840" s="6">
        <v>4</v>
      </c>
      <c r="C840" s="6" t="s">
        <v>34</v>
      </c>
      <c r="D840" s="49">
        <v>11.5</v>
      </c>
    </row>
    <row r="841" spans="2:4">
      <c r="B841" s="6">
        <v>16</v>
      </c>
      <c r="C841" s="6" t="s">
        <v>34</v>
      </c>
      <c r="D841" s="49">
        <v>11.375</v>
      </c>
    </row>
    <row r="842" spans="2:4">
      <c r="B842" s="6">
        <v>17</v>
      </c>
      <c r="C842" s="6" t="s">
        <v>34</v>
      </c>
      <c r="D842" s="49">
        <v>11.25</v>
      </c>
    </row>
    <row r="843" spans="2:4">
      <c r="B843" s="6">
        <v>24</v>
      </c>
      <c r="C843" s="6" t="s">
        <v>34</v>
      </c>
      <c r="D843" s="49">
        <v>11.125</v>
      </c>
    </row>
    <row r="844" spans="2:4">
      <c r="B844" s="6">
        <v>25</v>
      </c>
      <c r="C844" s="6" t="s">
        <v>34</v>
      </c>
      <c r="D844" s="49">
        <v>11</v>
      </c>
    </row>
    <row r="845" spans="2:4">
      <c r="B845" s="6">
        <v>26</v>
      </c>
      <c r="C845" s="6" t="s">
        <v>34</v>
      </c>
      <c r="D845" s="49">
        <v>10.875</v>
      </c>
    </row>
    <row r="846" spans="2:4">
      <c r="B846" s="6">
        <v>27</v>
      </c>
      <c r="C846" s="6" t="s">
        <v>34</v>
      </c>
      <c r="D846" s="49">
        <v>10.625</v>
      </c>
    </row>
    <row r="847" spans="2:4">
      <c r="B847" s="6">
        <v>27</v>
      </c>
      <c r="C847" s="6" t="s">
        <v>30</v>
      </c>
      <c r="D847" s="49">
        <v>10.5</v>
      </c>
    </row>
    <row r="848" spans="2:4">
      <c r="B848" s="6">
        <v>28</v>
      </c>
      <c r="C848" s="6" t="s">
        <v>30</v>
      </c>
      <c r="D848" s="49">
        <v>10.375</v>
      </c>
    </row>
    <row r="849" spans="1:4">
      <c r="B849" s="6">
        <v>29</v>
      </c>
      <c r="C849" s="6" t="s">
        <v>30</v>
      </c>
      <c r="D849" s="49">
        <v>10.25</v>
      </c>
    </row>
    <row r="850" spans="1:4">
      <c r="B850" s="6">
        <v>30</v>
      </c>
      <c r="C850" s="6" t="s">
        <v>30</v>
      </c>
      <c r="D850" s="49">
        <v>10.125</v>
      </c>
    </row>
    <row r="851" spans="1:4">
      <c r="B851" s="6">
        <v>12</v>
      </c>
      <c r="C851" s="6" t="s">
        <v>15</v>
      </c>
      <c r="D851" s="49">
        <v>9.625</v>
      </c>
    </row>
    <row r="852" spans="1:4">
      <c r="B852" s="6">
        <v>1</v>
      </c>
      <c r="C852" s="6" t="s">
        <v>42</v>
      </c>
      <c r="D852" s="49">
        <v>9.375</v>
      </c>
    </row>
    <row r="853" spans="1:4">
      <c r="B853" s="6">
        <v>2</v>
      </c>
      <c r="C853" s="6" t="s">
        <v>42</v>
      </c>
      <c r="D853" s="49">
        <v>9.125</v>
      </c>
    </row>
    <row r="854" spans="1:4">
      <c r="B854" s="6">
        <v>26</v>
      </c>
      <c r="C854" s="6" t="s">
        <v>42</v>
      </c>
      <c r="D854" s="49">
        <v>10</v>
      </c>
    </row>
    <row r="856" spans="1:4">
      <c r="A856" s="6">
        <v>1983</v>
      </c>
      <c r="B856" s="6">
        <v>12</v>
      </c>
      <c r="C856" s="6" t="s">
        <v>17</v>
      </c>
      <c r="D856" s="49">
        <v>11</v>
      </c>
    </row>
    <row r="857" spans="1:4">
      <c r="B857" s="6">
        <v>15</v>
      </c>
      <c r="C857" s="6" t="s">
        <v>85</v>
      </c>
      <c r="D857" s="49">
        <v>10.5625</v>
      </c>
    </row>
    <row r="858" spans="1:4">
      <c r="B858" s="6">
        <v>13</v>
      </c>
      <c r="C858" s="6" t="s">
        <v>24</v>
      </c>
      <c r="D858" s="49">
        <v>10.3125</v>
      </c>
    </row>
    <row r="859" spans="1:4">
      <c r="B859" s="6">
        <v>14</v>
      </c>
      <c r="C859" s="6" t="s">
        <v>24</v>
      </c>
      <c r="D859" s="49">
        <v>10.0625</v>
      </c>
    </row>
    <row r="860" spans="1:4">
      <c r="B860" s="6">
        <v>13</v>
      </c>
      <c r="C860" s="6" t="s">
        <v>20</v>
      </c>
      <c r="D860" s="49">
        <v>9.8125</v>
      </c>
    </row>
    <row r="861" spans="1:4">
      <c r="B861" s="6">
        <v>14</v>
      </c>
      <c r="C861" s="6" t="s">
        <v>20</v>
      </c>
      <c r="D861" s="49">
        <v>9.5625</v>
      </c>
    </row>
    <row r="862" spans="1:4">
      <c r="B862" s="6">
        <v>9</v>
      </c>
      <c r="C862" s="6" t="s">
        <v>34</v>
      </c>
      <c r="D862" s="49">
        <v>9.4375</v>
      </c>
    </row>
    <row r="863" spans="1:4">
      <c r="B863" s="6">
        <v>10</v>
      </c>
      <c r="C863" s="6" t="s">
        <v>34</v>
      </c>
      <c r="D863" s="49">
        <v>9.5625</v>
      </c>
    </row>
    <row r="864" spans="1:4">
      <c r="B864" s="6">
        <v>3</v>
      </c>
      <c r="C864" s="6" t="s">
        <v>15</v>
      </c>
      <c r="D864" s="49">
        <v>9.0625</v>
      </c>
    </row>
    <row r="866" spans="1:4">
      <c r="A866" s="6">
        <v>1984</v>
      </c>
      <c r="B866" s="6">
        <v>7</v>
      </c>
      <c r="C866" s="6" t="s">
        <v>85</v>
      </c>
      <c r="D866" s="49">
        <v>8.8125</v>
      </c>
    </row>
    <row r="867" spans="1:4">
      <c r="B867" s="6">
        <v>14</v>
      </c>
      <c r="C867" s="6" t="s">
        <v>85</v>
      </c>
      <c r="D867" s="49">
        <v>8.5625</v>
      </c>
    </row>
    <row r="868" spans="1:4">
      <c r="B868" s="6">
        <v>10</v>
      </c>
      <c r="C868" s="6" t="s">
        <v>95</v>
      </c>
      <c r="D868" s="49">
        <v>9.0625</v>
      </c>
    </row>
    <row r="869" spans="1:4">
      <c r="B869" s="6">
        <v>29</v>
      </c>
      <c r="C869" s="6" t="s">
        <v>20</v>
      </c>
      <c r="D869" s="49">
        <v>8.875</v>
      </c>
    </row>
    <row r="870" spans="1:4">
      <c r="B870" s="6">
        <v>6</v>
      </c>
      <c r="C870" s="6" t="s">
        <v>22</v>
      </c>
      <c r="D870" s="49">
        <v>10</v>
      </c>
    </row>
    <row r="871" spans="1:4">
      <c r="B871" s="6">
        <v>11</v>
      </c>
      <c r="C871" s="6" t="s">
        <v>22</v>
      </c>
      <c r="D871" s="49">
        <v>12</v>
      </c>
    </row>
    <row r="872" spans="1:4">
      <c r="B872" s="6">
        <v>8</v>
      </c>
      <c r="C872" s="6" t="s">
        <v>34</v>
      </c>
      <c r="D872" s="49">
        <v>11.5</v>
      </c>
    </row>
    <row r="873" spans="1:4">
      <c r="B873" s="6">
        <v>9</v>
      </c>
      <c r="C873" s="6" t="s">
        <v>34</v>
      </c>
      <c r="D873" s="49">
        <v>11</v>
      </c>
    </row>
    <row r="874" spans="1:4">
      <c r="B874" s="6">
        <v>16</v>
      </c>
      <c r="C874" s="6" t="s">
        <v>34</v>
      </c>
      <c r="D874" s="49">
        <v>10.75</v>
      </c>
    </row>
    <row r="875" spans="1:4">
      <c r="B875" s="6">
        <v>17</v>
      </c>
      <c r="C875" s="6" t="s">
        <v>34</v>
      </c>
      <c r="D875" s="49">
        <v>10.5</v>
      </c>
    </row>
    <row r="876" spans="1:4">
      <c r="B876" s="6">
        <v>5</v>
      </c>
      <c r="C876" s="6" t="s">
        <v>42</v>
      </c>
      <c r="D876" s="49">
        <v>10</v>
      </c>
    </row>
    <row r="877" spans="1:4">
      <c r="B877" s="6">
        <v>19</v>
      </c>
      <c r="C877" s="6" t="s">
        <v>42</v>
      </c>
      <c r="D877" s="49">
        <v>9.75</v>
      </c>
    </row>
    <row r="878" spans="1:4">
      <c r="B878" s="6">
        <v>23</v>
      </c>
      <c r="C878" s="6" t="s">
        <v>42</v>
      </c>
      <c r="D878" s="49">
        <v>9.5</v>
      </c>
    </row>
    <row r="880" spans="1:4">
      <c r="A880" s="6">
        <v>1985</v>
      </c>
      <c r="B880" s="6">
        <v>14</v>
      </c>
      <c r="C880" s="6" t="s">
        <v>17</v>
      </c>
      <c r="D880" s="49">
        <v>11.875</v>
      </c>
    </row>
    <row r="881" spans="1:4">
      <c r="B881" s="6">
        <v>28</v>
      </c>
      <c r="C881" s="6" t="s">
        <v>17</v>
      </c>
      <c r="D881" s="49">
        <v>13.875</v>
      </c>
    </row>
    <row r="882" spans="1:4">
      <c r="B882" s="6">
        <v>20</v>
      </c>
      <c r="C882" s="6" t="s">
        <v>85</v>
      </c>
      <c r="D882" s="49">
        <v>13.375</v>
      </c>
    </row>
    <row r="883" spans="1:4">
      <c r="B883" s="6">
        <v>28</v>
      </c>
      <c r="C883" s="6" t="s">
        <v>85</v>
      </c>
      <c r="D883" s="49">
        <v>12.875</v>
      </c>
    </row>
    <row r="884" spans="1:4">
      <c r="B884" s="6">
        <v>19</v>
      </c>
      <c r="C884" s="6" t="s">
        <v>24</v>
      </c>
      <c r="D884" s="49">
        <v>12.375</v>
      </c>
    </row>
    <row r="885" spans="1:4">
      <c r="B885" s="6">
        <v>11</v>
      </c>
      <c r="C885" s="6" t="s">
        <v>22</v>
      </c>
      <c r="D885" s="49">
        <v>11.875</v>
      </c>
    </row>
    <row r="886" spans="1:4">
      <c r="B886" s="6">
        <v>26</v>
      </c>
      <c r="C886" s="6" t="s">
        <v>22</v>
      </c>
      <c r="D886" s="49">
        <v>11.375</v>
      </c>
    </row>
    <row r="888" spans="1:4">
      <c r="A888" s="6">
        <v>1986</v>
      </c>
      <c r="B888" s="6">
        <v>15</v>
      </c>
      <c r="C888" s="6" t="s">
        <v>17</v>
      </c>
      <c r="D888" s="49">
        <v>12.375</v>
      </c>
    </row>
    <row r="889" spans="1:4">
      <c r="B889" s="6">
        <v>19</v>
      </c>
      <c r="C889" s="6" t="s">
        <v>85</v>
      </c>
      <c r="D889" s="49">
        <v>11.375</v>
      </c>
    </row>
    <row r="890" spans="1:4">
      <c r="B890" s="6">
        <v>11</v>
      </c>
      <c r="C890" s="6" t="s">
        <v>24</v>
      </c>
      <c r="D890" s="49">
        <v>10.875</v>
      </c>
    </row>
    <row r="891" spans="1:4">
      <c r="B891" s="6">
        <v>18</v>
      </c>
      <c r="C891" s="6" t="s">
        <v>24</v>
      </c>
      <c r="D891" s="49">
        <v>10.375</v>
      </c>
    </row>
    <row r="892" spans="1:4">
      <c r="B892" s="6">
        <v>23</v>
      </c>
      <c r="C892" s="6" t="s">
        <v>18</v>
      </c>
      <c r="D892" s="49">
        <v>9.875</v>
      </c>
    </row>
    <row r="893" spans="1:4">
      <c r="B893" s="6">
        <v>15</v>
      </c>
      <c r="C893" s="6" t="s">
        <v>15</v>
      </c>
      <c r="D893" s="49">
        <v>10.875</v>
      </c>
    </row>
    <row r="895" spans="1:4">
      <c r="A895" s="6">
        <v>1987</v>
      </c>
      <c r="B895" s="6">
        <v>9</v>
      </c>
      <c r="C895" s="6" t="s">
        <v>85</v>
      </c>
      <c r="D895" s="49">
        <v>10.375</v>
      </c>
    </row>
    <row r="896" spans="1:4">
      <c r="B896" s="6">
        <v>18</v>
      </c>
      <c r="C896" s="6" t="s">
        <v>85</v>
      </c>
      <c r="D896" s="49">
        <v>9.875</v>
      </c>
    </row>
    <row r="897" spans="1:4">
      <c r="B897" s="6">
        <v>28</v>
      </c>
      <c r="C897" s="6" t="s">
        <v>24</v>
      </c>
      <c r="D897" s="49">
        <v>9.375</v>
      </c>
    </row>
    <row r="898" spans="1:4">
      <c r="B898" s="6">
        <v>8</v>
      </c>
      <c r="C898" s="6" t="s">
        <v>18</v>
      </c>
      <c r="D898" s="49">
        <v>8.875</v>
      </c>
    </row>
    <row r="899" spans="1:4">
      <c r="B899" s="6">
        <v>6</v>
      </c>
      <c r="C899" s="6" t="s">
        <v>34</v>
      </c>
      <c r="D899" s="49">
        <v>9.875</v>
      </c>
    </row>
    <row r="900" spans="1:4">
      <c r="B900" s="6">
        <v>23</v>
      </c>
      <c r="C900" s="6" t="s">
        <v>15</v>
      </c>
      <c r="D900" s="49">
        <v>9.375</v>
      </c>
    </row>
    <row r="901" spans="1:4">
      <c r="B901" s="6">
        <v>4</v>
      </c>
      <c r="C901" s="6" t="s">
        <v>42</v>
      </c>
      <c r="D901" s="49">
        <v>8.875</v>
      </c>
    </row>
    <row r="902" spans="1:4">
      <c r="B902" s="6">
        <v>3</v>
      </c>
      <c r="C902" s="6" t="s">
        <v>27</v>
      </c>
      <c r="D902" s="49">
        <v>8.375</v>
      </c>
    </row>
    <row r="904" spans="1:4">
      <c r="A904" s="6">
        <v>1988</v>
      </c>
      <c r="B904" s="6">
        <v>1</v>
      </c>
      <c r="C904" s="6" t="s">
        <v>32</v>
      </c>
      <c r="D904" s="49">
        <v>8.875</v>
      </c>
    </row>
    <row r="905" spans="1:4">
      <c r="B905" s="6">
        <v>17</v>
      </c>
      <c r="C905" s="6" t="s">
        <v>85</v>
      </c>
      <c r="D905" s="49">
        <v>8.375</v>
      </c>
    </row>
    <row r="906" spans="1:4">
      <c r="B906" s="6">
        <v>8</v>
      </c>
      <c r="C906" s="6" t="s">
        <v>24</v>
      </c>
      <c r="D906" s="49">
        <v>7.875</v>
      </c>
    </row>
    <row r="907" spans="1:4">
      <c r="B907" s="6">
        <v>17</v>
      </c>
      <c r="C907" s="6" t="s">
        <v>18</v>
      </c>
      <c r="D907" s="49">
        <v>7.375</v>
      </c>
    </row>
    <row r="908" spans="1:4">
      <c r="B908" s="6">
        <v>3</v>
      </c>
      <c r="C908" s="6" t="s">
        <v>20</v>
      </c>
      <c r="D908" s="49">
        <v>7.875</v>
      </c>
    </row>
    <row r="909" spans="1:4">
      <c r="B909" s="6">
        <v>10</v>
      </c>
      <c r="C909" s="6" t="s">
        <v>20</v>
      </c>
      <c r="D909" s="49">
        <v>8.375</v>
      </c>
    </row>
    <row r="910" spans="1:4">
      <c r="B910" s="6">
        <v>24</v>
      </c>
      <c r="C910" s="6" t="s">
        <v>20</v>
      </c>
      <c r="D910" s="49">
        <v>8.875</v>
      </c>
    </row>
    <row r="911" spans="1:4">
      <c r="B911" s="6">
        <v>7</v>
      </c>
      <c r="C911" s="6" t="s">
        <v>22</v>
      </c>
      <c r="D911" s="49">
        <v>9.875</v>
      </c>
    </row>
    <row r="912" spans="1:4">
      <c r="B912" s="6">
        <v>21</v>
      </c>
      <c r="C912" s="6" t="s">
        <v>22</v>
      </c>
      <c r="D912" s="49">
        <v>10.375</v>
      </c>
    </row>
    <row r="913" spans="1:4">
      <c r="B913" s="6">
        <v>8</v>
      </c>
      <c r="C913" s="6" t="s">
        <v>34</v>
      </c>
      <c r="D913" s="49">
        <v>10.875</v>
      </c>
    </row>
    <row r="914" spans="1:4">
      <c r="B914" s="6">
        <v>25</v>
      </c>
      <c r="C914" s="6" t="s">
        <v>34</v>
      </c>
      <c r="D914" s="49">
        <v>11.875</v>
      </c>
    </row>
    <row r="915" spans="1:4">
      <c r="B915" s="6">
        <v>25</v>
      </c>
      <c r="C915" s="6" t="s">
        <v>42</v>
      </c>
      <c r="D915" s="49">
        <v>12.875</v>
      </c>
    </row>
    <row r="917" spans="1:4">
      <c r="A917" s="6">
        <v>1989</v>
      </c>
      <c r="B917" s="6">
        <v>25</v>
      </c>
      <c r="C917" s="6" t="s">
        <v>18</v>
      </c>
      <c r="D917" s="49">
        <v>13.75</v>
      </c>
    </row>
    <row r="918" spans="1:4">
      <c r="B918" s="6">
        <v>31</v>
      </c>
      <c r="C918" s="6" t="s">
        <v>34</v>
      </c>
      <c r="D918" s="49">
        <v>13.8438</v>
      </c>
    </row>
    <row r="919" spans="1:4">
      <c r="B919" s="6">
        <v>4</v>
      </c>
      <c r="C919" s="6" t="s">
        <v>30</v>
      </c>
      <c r="D919" s="49">
        <v>13.875</v>
      </c>
    </row>
    <row r="920" spans="1:4">
      <c r="B920" s="6">
        <v>8</v>
      </c>
      <c r="C920" s="6" t="s">
        <v>30</v>
      </c>
      <c r="D920" s="49">
        <v>13.75</v>
      </c>
    </row>
    <row r="921" spans="1:4">
      <c r="B921" s="6">
        <v>6</v>
      </c>
      <c r="C921" s="6" t="s">
        <v>15</v>
      </c>
      <c r="D921" s="49">
        <v>14.875</v>
      </c>
    </row>
    <row r="923" spans="1:4">
      <c r="A923" s="6">
        <v>1990</v>
      </c>
      <c r="B923" s="6">
        <v>8</v>
      </c>
      <c r="C923" s="6" t="s">
        <v>15</v>
      </c>
      <c r="D923" s="49">
        <v>13.875</v>
      </c>
    </row>
    <row r="925" spans="1:4">
      <c r="A925" s="6">
        <v>1991</v>
      </c>
      <c r="B925" s="6">
        <v>13</v>
      </c>
      <c r="C925" s="6" t="s">
        <v>32</v>
      </c>
      <c r="D925" s="49">
        <v>13.375</v>
      </c>
    </row>
    <row r="926" spans="1:4">
      <c r="B926" s="6">
        <v>27</v>
      </c>
      <c r="C926" s="6" t="s">
        <v>32</v>
      </c>
      <c r="D926" s="49">
        <v>12.875</v>
      </c>
    </row>
    <row r="927" spans="1:4">
      <c r="B927" s="6">
        <v>22</v>
      </c>
      <c r="C927" s="6" t="s">
        <v>85</v>
      </c>
      <c r="D927" s="49">
        <v>12.375</v>
      </c>
    </row>
    <row r="928" spans="1:4">
      <c r="B928" s="6">
        <v>12</v>
      </c>
      <c r="C928" s="6" t="s">
        <v>24</v>
      </c>
      <c r="D928" s="49">
        <v>11.875</v>
      </c>
    </row>
    <row r="929" spans="1:4">
      <c r="B929" s="6">
        <v>24</v>
      </c>
      <c r="C929" s="6" t="s">
        <v>18</v>
      </c>
      <c r="D929" s="49">
        <v>11.375</v>
      </c>
    </row>
    <row r="930" spans="1:4">
      <c r="B930" s="6">
        <v>12</v>
      </c>
      <c r="C930" s="6" t="s">
        <v>22</v>
      </c>
      <c r="D930" s="49">
        <v>10.875</v>
      </c>
    </row>
    <row r="931" spans="1:4">
      <c r="B931" s="6">
        <v>4</v>
      </c>
      <c r="C931" s="6" t="s">
        <v>30</v>
      </c>
      <c r="D931" s="49">
        <v>10.375</v>
      </c>
    </row>
    <row r="933" spans="1:4">
      <c r="A933" s="6">
        <v>1992</v>
      </c>
      <c r="B933" s="6">
        <v>5</v>
      </c>
      <c r="C933" s="6" t="s">
        <v>18</v>
      </c>
      <c r="D933" s="49">
        <v>9.875</v>
      </c>
    </row>
    <row r="934" spans="1:4">
      <c r="B934" s="6">
        <v>22</v>
      </c>
      <c r="C934" s="6" t="s">
        <v>30</v>
      </c>
      <c r="D934" s="49">
        <v>8.875</v>
      </c>
    </row>
    <row r="935" spans="1:4">
      <c r="B935" s="6">
        <v>16</v>
      </c>
      <c r="C935" s="6" t="s">
        <v>15</v>
      </c>
      <c r="D935" s="49">
        <v>7.875</v>
      </c>
    </row>
    <row r="936" spans="1:4">
      <c r="B936" s="6">
        <v>13</v>
      </c>
      <c r="C936" s="6" t="s">
        <v>42</v>
      </c>
      <c r="D936" s="49">
        <v>6.875</v>
      </c>
    </row>
    <row r="938" spans="1:4">
      <c r="A938" s="6">
        <v>1993</v>
      </c>
      <c r="B938" s="6">
        <v>26</v>
      </c>
      <c r="C938" s="6" t="s">
        <v>17</v>
      </c>
      <c r="D938" s="49">
        <v>5.875</v>
      </c>
    </row>
    <row r="939" spans="1:4">
      <c r="B939" s="6">
        <v>23</v>
      </c>
      <c r="C939" s="6" t="s">
        <v>42</v>
      </c>
      <c r="D939" s="49">
        <v>5.375</v>
      </c>
    </row>
    <row r="941" spans="1:4">
      <c r="A941" s="6">
        <v>1994</v>
      </c>
      <c r="B941" s="6">
        <v>8</v>
      </c>
      <c r="C941" s="6" t="s">
        <v>32</v>
      </c>
      <c r="D941" s="49">
        <v>5.125</v>
      </c>
    </row>
    <row r="942" spans="1:4">
      <c r="B942" s="6">
        <v>12</v>
      </c>
      <c r="C942" s="6" t="s">
        <v>30</v>
      </c>
      <c r="D942" s="49">
        <v>5.625</v>
      </c>
    </row>
    <row r="943" spans="1:4">
      <c r="B943" s="6">
        <v>7</v>
      </c>
      <c r="C943" s="6" t="s">
        <v>27</v>
      </c>
      <c r="D943" s="49">
        <v>6.125</v>
      </c>
    </row>
    <row r="945" spans="1:9">
      <c r="A945" s="6">
        <v>1995</v>
      </c>
      <c r="B945" s="6">
        <v>2</v>
      </c>
      <c r="C945" s="6" t="s">
        <v>32</v>
      </c>
      <c r="D945" s="49">
        <v>6.625</v>
      </c>
    </row>
    <row r="946" spans="1:9">
      <c r="B946" s="6">
        <v>13</v>
      </c>
      <c r="C946" s="6" t="s">
        <v>27</v>
      </c>
      <c r="D946" s="49">
        <v>6.375</v>
      </c>
    </row>
    <row r="948" spans="1:9">
      <c r="A948" s="6">
        <v>1996</v>
      </c>
      <c r="B948" s="6">
        <v>18</v>
      </c>
      <c r="C948" s="6" t="s">
        <v>17</v>
      </c>
      <c r="D948" s="49">
        <v>6.125</v>
      </c>
    </row>
    <row r="949" spans="1:9">
      <c r="B949" s="6">
        <v>8</v>
      </c>
      <c r="C949" s="6" t="s">
        <v>85</v>
      </c>
      <c r="D949" s="49">
        <v>5.9375</v>
      </c>
    </row>
    <row r="950" spans="1:9">
      <c r="B950" s="6">
        <v>6</v>
      </c>
      <c r="C950" s="6" t="s">
        <v>20</v>
      </c>
      <c r="D950" s="49">
        <v>5.6875</v>
      </c>
    </row>
    <row r="951" spans="1:9">
      <c r="B951" s="6">
        <v>30</v>
      </c>
      <c r="C951" s="6" t="s">
        <v>15</v>
      </c>
      <c r="D951" s="49">
        <v>5.9375</v>
      </c>
    </row>
    <row r="953" spans="1:9">
      <c r="A953" s="64" t="s">
        <v>96</v>
      </c>
      <c r="B953" s="64"/>
      <c r="H953" s="50"/>
      <c r="I953" s="50"/>
    </row>
    <row r="955" spans="1:9">
      <c r="A955" s="6">
        <v>1997</v>
      </c>
      <c r="B955" s="6">
        <v>6</v>
      </c>
      <c r="C955" s="6" t="s">
        <v>18</v>
      </c>
      <c r="D955" s="49">
        <v>6.25</v>
      </c>
    </row>
    <row r="956" spans="1:9">
      <c r="B956" s="6">
        <v>6</v>
      </c>
      <c r="C956" s="6" t="s">
        <v>20</v>
      </c>
      <c r="D956" s="49">
        <v>6.5</v>
      </c>
    </row>
    <row r="957" spans="1:9">
      <c r="B957" s="6">
        <v>10</v>
      </c>
      <c r="C957" s="6" t="s">
        <v>22</v>
      </c>
      <c r="D957" s="49">
        <v>6.75</v>
      </c>
    </row>
    <row r="958" spans="1:9">
      <c r="B958" s="6">
        <v>7</v>
      </c>
      <c r="C958" s="6" t="s">
        <v>34</v>
      </c>
      <c r="D958" s="49">
        <v>7</v>
      </c>
    </row>
    <row r="959" spans="1:9">
      <c r="B959" s="6">
        <v>6</v>
      </c>
      <c r="C959" s="6" t="s">
        <v>42</v>
      </c>
      <c r="D959" s="49">
        <v>7.25</v>
      </c>
    </row>
    <row r="961" spans="1:4">
      <c r="A961" s="6">
        <v>1998</v>
      </c>
      <c r="B961" s="6">
        <v>4</v>
      </c>
      <c r="C961" s="6" t="s">
        <v>20</v>
      </c>
      <c r="D961" s="49">
        <v>7.5</v>
      </c>
    </row>
    <row r="962" spans="1:4">
      <c r="B962" s="6">
        <v>8</v>
      </c>
      <c r="C962" s="6" t="s">
        <v>15</v>
      </c>
      <c r="D962" s="49">
        <v>7.25</v>
      </c>
    </row>
    <row r="963" spans="1:4">
      <c r="B963" s="6">
        <v>5</v>
      </c>
      <c r="C963" s="6" t="s">
        <v>42</v>
      </c>
      <c r="D963" s="49">
        <v>6.75</v>
      </c>
    </row>
    <row r="964" spans="1:4">
      <c r="B964" s="6">
        <v>10</v>
      </c>
      <c r="C964" s="6" t="s">
        <v>27</v>
      </c>
      <c r="D964" s="49">
        <v>6.25</v>
      </c>
    </row>
    <row r="966" spans="1:4">
      <c r="A966" s="6">
        <v>1999</v>
      </c>
      <c r="B966" s="6">
        <v>7</v>
      </c>
      <c r="C966" s="6" t="s">
        <v>17</v>
      </c>
      <c r="D966" s="49">
        <v>6</v>
      </c>
    </row>
    <row r="967" spans="1:4">
      <c r="B967" s="6">
        <v>4</v>
      </c>
      <c r="C967" s="6" t="s">
        <v>32</v>
      </c>
      <c r="D967" s="49">
        <v>5.5</v>
      </c>
    </row>
    <row r="968" spans="1:4">
      <c r="B968" s="6">
        <v>8</v>
      </c>
      <c r="C968" s="6" t="s">
        <v>24</v>
      </c>
      <c r="D968" s="49">
        <v>5.25</v>
      </c>
    </row>
    <row r="969" spans="1:4">
      <c r="B969" s="6">
        <v>10</v>
      </c>
      <c r="C969" s="6" t="s">
        <v>20</v>
      </c>
      <c r="D969" s="49">
        <v>5</v>
      </c>
    </row>
    <row r="970" spans="1:4">
      <c r="B970" s="6">
        <v>8</v>
      </c>
      <c r="C970" s="6" t="s">
        <v>30</v>
      </c>
      <c r="D970" s="49">
        <v>5.25</v>
      </c>
    </row>
    <row r="971" spans="1:4">
      <c r="B971" s="6">
        <v>4</v>
      </c>
      <c r="C971" s="6" t="s">
        <v>42</v>
      </c>
      <c r="D971" s="49">
        <v>5.5</v>
      </c>
    </row>
    <row r="973" spans="1:4">
      <c r="A973" s="6">
        <v>2000</v>
      </c>
      <c r="B973" s="6">
        <v>13</v>
      </c>
      <c r="C973" s="6" t="s">
        <v>17</v>
      </c>
      <c r="D973" s="49">
        <v>5.75</v>
      </c>
    </row>
    <row r="974" spans="1:4">
      <c r="B974" s="6">
        <v>10</v>
      </c>
      <c r="C974" s="6" t="s">
        <v>32</v>
      </c>
      <c r="D974" s="49">
        <v>6</v>
      </c>
    </row>
    <row r="976" spans="1:4">
      <c r="A976" s="6">
        <v>2001</v>
      </c>
      <c r="B976" s="6">
        <v>8</v>
      </c>
      <c r="C976" s="6" t="s">
        <v>32</v>
      </c>
      <c r="D976" s="49">
        <v>5.75</v>
      </c>
    </row>
    <row r="977" spans="1:4">
      <c r="B977" s="6">
        <v>5</v>
      </c>
      <c r="C977" s="6" t="s">
        <v>24</v>
      </c>
      <c r="D977" s="49">
        <v>5.5</v>
      </c>
    </row>
    <row r="978" spans="1:4">
      <c r="B978" s="6">
        <v>10</v>
      </c>
      <c r="C978" s="6" t="s">
        <v>18</v>
      </c>
      <c r="D978" s="49">
        <v>5.25</v>
      </c>
    </row>
    <row r="979" spans="1:4">
      <c r="B979" s="6">
        <v>2</v>
      </c>
      <c r="C979" s="6" t="s">
        <v>34</v>
      </c>
      <c r="D979" s="49">
        <v>5</v>
      </c>
    </row>
    <row r="980" spans="1:4">
      <c r="B980" s="6">
        <v>18</v>
      </c>
      <c r="C980" s="6" t="s">
        <v>30</v>
      </c>
      <c r="D980" s="49">
        <v>4.75</v>
      </c>
    </row>
    <row r="981" spans="1:4">
      <c r="B981" s="6">
        <v>4</v>
      </c>
      <c r="C981" s="6" t="s">
        <v>15</v>
      </c>
      <c r="D981" s="49">
        <v>4.5</v>
      </c>
    </row>
    <row r="982" spans="1:4">
      <c r="B982" s="6">
        <v>8</v>
      </c>
      <c r="C982" s="6" t="s">
        <v>42</v>
      </c>
      <c r="D982" s="49">
        <v>4</v>
      </c>
    </row>
    <row r="984" spans="1:4">
      <c r="A984" s="6">
        <v>2003</v>
      </c>
      <c r="B984" s="6">
        <v>6</v>
      </c>
      <c r="C984" s="6" t="s">
        <v>32</v>
      </c>
      <c r="D984" s="49">
        <v>3.75</v>
      </c>
    </row>
    <row r="985" spans="1:4">
      <c r="B985" s="6">
        <v>10</v>
      </c>
      <c r="C985" s="6" t="s">
        <v>22</v>
      </c>
      <c r="D985" s="49">
        <v>3.5</v>
      </c>
    </row>
    <row r="986" spans="1:4">
      <c r="B986" s="6">
        <v>6</v>
      </c>
      <c r="C986" s="6" t="s">
        <v>42</v>
      </c>
      <c r="D986" s="49">
        <v>3.75</v>
      </c>
    </row>
    <row r="988" spans="1:4">
      <c r="A988" s="6">
        <v>2004</v>
      </c>
      <c r="B988" s="6">
        <v>5</v>
      </c>
      <c r="C988" s="6" t="s">
        <v>32</v>
      </c>
      <c r="D988" s="49">
        <v>4</v>
      </c>
    </row>
    <row r="989" spans="1:4">
      <c r="B989" s="6">
        <v>6</v>
      </c>
      <c r="C989" s="6" t="s">
        <v>18</v>
      </c>
      <c r="D989" s="49">
        <v>4.25</v>
      </c>
    </row>
    <row r="990" spans="1:4">
      <c r="B990" s="6">
        <v>10</v>
      </c>
      <c r="C990" s="6" t="s">
        <v>20</v>
      </c>
      <c r="D990" s="49">
        <v>4.5</v>
      </c>
    </row>
    <row r="991" spans="1:4">
      <c r="B991" s="6">
        <v>5</v>
      </c>
      <c r="C991" s="6" t="s">
        <v>34</v>
      </c>
      <c r="D991" s="49">
        <v>4.75</v>
      </c>
    </row>
    <row r="993" spans="1:4">
      <c r="A993" s="6">
        <v>2005</v>
      </c>
      <c r="B993" s="6">
        <v>4</v>
      </c>
      <c r="C993" s="6" t="s">
        <v>34</v>
      </c>
      <c r="D993" s="49">
        <v>4.5</v>
      </c>
    </row>
    <row r="995" spans="1:4">
      <c r="A995" s="64" t="s">
        <v>97</v>
      </c>
      <c r="B995" s="64"/>
      <c r="C995" s="64"/>
    </row>
    <row r="997" spans="1:4">
      <c r="A997" s="6">
        <v>2006</v>
      </c>
      <c r="B997" s="6">
        <v>3</v>
      </c>
      <c r="C997" s="6" t="s">
        <v>34</v>
      </c>
      <c r="D997" s="49">
        <v>4.75</v>
      </c>
    </row>
    <row r="998" spans="1:4">
      <c r="A998" s="50"/>
      <c r="B998" s="43">
        <v>9</v>
      </c>
      <c r="C998" s="7" t="s">
        <v>42</v>
      </c>
      <c r="D998" s="34">
        <v>5</v>
      </c>
    </row>
    <row r="1000" spans="1:4">
      <c r="A1000" s="43">
        <v>2007</v>
      </c>
      <c r="B1000" s="43">
        <v>11</v>
      </c>
      <c r="C1000" s="7" t="s">
        <v>17</v>
      </c>
      <c r="D1000" s="34">
        <v>5.25</v>
      </c>
    </row>
    <row r="1001" spans="1:4">
      <c r="B1001" s="6">
        <v>10</v>
      </c>
      <c r="C1001" s="6" t="s">
        <v>18</v>
      </c>
      <c r="D1001" s="49">
        <v>5.5</v>
      </c>
    </row>
    <row r="1002" spans="1:4">
      <c r="B1002" s="6">
        <v>5</v>
      </c>
      <c r="C1002" s="6" t="s">
        <v>22</v>
      </c>
      <c r="D1002" s="49">
        <v>5.75</v>
      </c>
    </row>
    <row r="1003" spans="1:4">
      <c r="B1003" s="6">
        <v>6</v>
      </c>
      <c r="C1003" s="6" t="s">
        <v>27</v>
      </c>
      <c r="D1003" s="49">
        <v>5.5</v>
      </c>
    </row>
    <row r="1005" spans="1:4">
      <c r="A1005" s="6">
        <v>2008</v>
      </c>
      <c r="B1005" s="6">
        <v>7</v>
      </c>
      <c r="C1005" s="6" t="s">
        <v>32</v>
      </c>
      <c r="D1005" s="49">
        <v>5.25</v>
      </c>
    </row>
    <row r="1006" spans="1:4">
      <c r="B1006" s="6">
        <v>10</v>
      </c>
      <c r="C1006" s="6" t="s">
        <v>24</v>
      </c>
      <c r="D1006" s="49">
        <v>5</v>
      </c>
    </row>
    <row r="1007" spans="1:4">
      <c r="B1007" s="6">
        <v>8</v>
      </c>
      <c r="C1007" s="6" t="s">
        <v>15</v>
      </c>
      <c r="D1007" s="49">
        <v>4.5</v>
      </c>
    </row>
    <row r="1008" spans="1:4">
      <c r="B1008" s="6">
        <v>6</v>
      </c>
      <c r="C1008" s="6" t="s">
        <v>42</v>
      </c>
      <c r="D1008" s="49">
        <v>3</v>
      </c>
    </row>
    <row r="1009" spans="1:4">
      <c r="B1009" s="6">
        <v>4</v>
      </c>
      <c r="C1009" s="6" t="s">
        <v>27</v>
      </c>
      <c r="D1009" s="49">
        <v>2</v>
      </c>
    </row>
    <row r="1011" spans="1:4">
      <c r="A1011" s="6">
        <v>2009</v>
      </c>
      <c r="B1011" s="6">
        <v>8</v>
      </c>
      <c r="C1011" s="6" t="s">
        <v>17</v>
      </c>
      <c r="D1011" s="49">
        <v>1.5</v>
      </c>
    </row>
    <row r="1012" spans="1:4">
      <c r="B1012" s="6">
        <v>5</v>
      </c>
      <c r="C1012" s="6" t="s">
        <v>32</v>
      </c>
      <c r="D1012" s="49">
        <v>1</v>
      </c>
    </row>
    <row r="1013" spans="1:4">
      <c r="B1013" s="6">
        <v>5</v>
      </c>
      <c r="C1013" s="6" t="s">
        <v>85</v>
      </c>
      <c r="D1013" s="49">
        <v>0.5</v>
      </c>
    </row>
    <row r="1015" spans="1:4">
      <c r="A1015" s="6">
        <v>2016</v>
      </c>
      <c r="B1015" s="6">
        <v>4</v>
      </c>
      <c r="C1015" s="6" t="s">
        <v>34</v>
      </c>
      <c r="D1015" s="49">
        <v>0.25</v>
      </c>
    </row>
    <row r="1017" spans="1:4">
      <c r="A1017" s="6">
        <v>2017</v>
      </c>
      <c r="B1017" s="6">
        <v>2</v>
      </c>
      <c r="C1017" s="6" t="s">
        <v>42</v>
      </c>
      <c r="D1017" s="49">
        <v>0.5</v>
      </c>
    </row>
    <row r="1019" spans="1:4">
      <c r="A1019" s="6">
        <v>2018</v>
      </c>
      <c r="B1019" s="6">
        <v>2</v>
      </c>
      <c r="C1019" s="6" t="s">
        <v>98</v>
      </c>
      <c r="D1019" s="49">
        <v>0.75</v>
      </c>
    </row>
    <row r="1021" spans="1:4">
      <c r="A1021" s="6">
        <v>2020</v>
      </c>
      <c r="B1021" s="6">
        <v>11</v>
      </c>
      <c r="C1021" s="6" t="s">
        <v>85</v>
      </c>
      <c r="D1021" s="49">
        <v>0.25</v>
      </c>
    </row>
    <row r="1022" spans="1:4">
      <c r="B1022" s="6">
        <v>19</v>
      </c>
      <c r="C1022" s="6" t="s">
        <v>85</v>
      </c>
      <c r="D1022" s="49">
        <v>0.1</v>
      </c>
    </row>
    <row r="1024" spans="1:4">
      <c r="A1024" s="6">
        <v>2021</v>
      </c>
      <c r="B1024" s="6">
        <v>16</v>
      </c>
      <c r="C1024" s="6" t="s">
        <v>27</v>
      </c>
      <c r="D1024" s="49">
        <v>0.25</v>
      </c>
    </row>
    <row r="1026" spans="1:4">
      <c r="A1026" s="6">
        <v>2022</v>
      </c>
      <c r="B1026" s="6">
        <v>3</v>
      </c>
      <c r="C1026" s="6" t="s">
        <v>32</v>
      </c>
      <c r="D1026" s="49">
        <v>0.5</v>
      </c>
    </row>
    <row r="1027" spans="1:4">
      <c r="B1027" s="6">
        <v>17</v>
      </c>
      <c r="C1027" s="6" t="s">
        <v>85</v>
      </c>
      <c r="D1027" s="49">
        <v>0.75</v>
      </c>
    </row>
    <row r="1028" spans="1:4">
      <c r="B1028" s="6">
        <v>5</v>
      </c>
      <c r="C1028" s="6" t="s">
        <v>18</v>
      </c>
      <c r="D1028" s="49">
        <v>1</v>
      </c>
    </row>
    <row r="1029" spans="1:4">
      <c r="B1029" s="6">
        <v>16</v>
      </c>
      <c r="C1029" s="6" t="s">
        <v>20</v>
      </c>
      <c r="D1029" s="49">
        <v>1.25</v>
      </c>
    </row>
    <row r="1030" spans="1:4">
      <c r="B1030" s="6">
        <v>4</v>
      </c>
      <c r="C1030" s="6" t="s">
        <v>34</v>
      </c>
      <c r="D1030" s="49">
        <v>1.75</v>
      </c>
    </row>
    <row r="1031" spans="1:4">
      <c r="B1031" s="6">
        <v>22</v>
      </c>
      <c r="C1031" s="6" t="s">
        <v>30</v>
      </c>
      <c r="D1031" s="49">
        <v>2.25</v>
      </c>
    </row>
    <row r="1032" spans="1:4">
      <c r="B1032" s="6">
        <v>3</v>
      </c>
      <c r="C1032" s="6" t="s">
        <v>42</v>
      </c>
      <c r="D1032" s="49">
        <v>3</v>
      </c>
    </row>
    <row r="1033" spans="1:4">
      <c r="B1033" s="6">
        <v>15</v>
      </c>
      <c r="C1033" s="6" t="s">
        <v>27</v>
      </c>
      <c r="D1033" s="49">
        <v>3.5</v>
      </c>
    </row>
    <row r="1035" spans="1:4">
      <c r="A1035" s="6">
        <v>2023</v>
      </c>
      <c r="B1035" s="6">
        <v>2</v>
      </c>
      <c r="C1035" s="6" t="s">
        <v>32</v>
      </c>
      <c r="D1035" s="49">
        <v>4</v>
      </c>
    </row>
    <row r="1036" spans="1:4">
      <c r="B1036" s="6">
        <v>23</v>
      </c>
      <c r="C1036" s="6" t="s">
        <v>85</v>
      </c>
      <c r="D1036" s="49">
        <v>4.25</v>
      </c>
    </row>
    <row r="1037" spans="1:4">
      <c r="B1037" s="6">
        <v>11</v>
      </c>
      <c r="C1037" s="6" t="s">
        <v>18</v>
      </c>
      <c r="D1037" s="49">
        <v>4.5</v>
      </c>
    </row>
    <row r="1038" spans="1:4">
      <c r="B1038" s="6">
        <v>22</v>
      </c>
      <c r="C1038" s="6" t="s">
        <v>20</v>
      </c>
      <c r="D1038" s="49">
        <v>5</v>
      </c>
    </row>
    <row r="1039" spans="1:4">
      <c r="B1039" s="6">
        <v>3</v>
      </c>
      <c r="C1039" s="6" t="s">
        <v>34</v>
      </c>
      <c r="D1039" s="49">
        <v>5.25</v>
      </c>
    </row>
  </sheetData>
  <mergeCells count="4">
    <mergeCell ref="A714:C714"/>
    <mergeCell ref="A808:D808"/>
    <mergeCell ref="A953:B953"/>
    <mergeCell ref="A995:C9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D543-4352-294C-9512-C5A62CFE5ADE}">
  <dimension ref="A1:F1002"/>
  <sheetViews>
    <sheetView workbookViewId="0">
      <selection activeCell="B1" sqref="B1"/>
    </sheetView>
  </sheetViews>
  <sheetFormatPr baseColWidth="10" defaultRowHeight="16"/>
  <cols>
    <col min="1" max="1" width="10.83203125" style="4"/>
    <col min="3" max="4" width="10.83203125" style="3"/>
  </cols>
  <sheetData>
    <row r="1" spans="1:6">
      <c r="A1" s="4" t="s">
        <v>0</v>
      </c>
      <c r="B1" t="s">
        <v>2</v>
      </c>
      <c r="C1" s="2" t="s">
        <v>106</v>
      </c>
      <c r="D1" s="2" t="s">
        <v>1</v>
      </c>
    </row>
    <row r="2" spans="1:6">
      <c r="A2" s="4">
        <v>45322</v>
      </c>
      <c r="C2" s="2"/>
      <c r="D2" s="2"/>
    </row>
    <row r="3" spans="1:6">
      <c r="A3" s="4">
        <v>45291</v>
      </c>
      <c r="C3" s="2"/>
      <c r="D3" s="2"/>
    </row>
    <row r="4" spans="1:6">
      <c r="A4" s="4">
        <v>45260</v>
      </c>
      <c r="B4">
        <v>4.4573999999999998</v>
      </c>
      <c r="C4" s="2">
        <f>B4/100</f>
        <v>4.4573999999999996E-2</v>
      </c>
      <c r="D4" s="2"/>
      <c r="E4" s="1"/>
      <c r="F4" s="1"/>
    </row>
    <row r="5" spans="1:6">
      <c r="A5" s="4">
        <v>45230</v>
      </c>
      <c r="B5">
        <v>4.7557</v>
      </c>
      <c r="C5" s="2">
        <f t="shared" ref="C5:C68" si="0">B5/100</f>
        <v>4.7557000000000002E-2</v>
      </c>
      <c r="D5" s="2"/>
    </row>
    <row r="6" spans="1:6">
      <c r="A6" s="4">
        <v>45199</v>
      </c>
      <c r="B6">
        <v>4.5328999999999997</v>
      </c>
      <c r="C6" s="2">
        <f t="shared" si="0"/>
        <v>4.5328999999999994E-2</v>
      </c>
      <c r="D6" s="2"/>
    </row>
    <row r="7" spans="1:6">
      <c r="A7" s="4">
        <v>45169</v>
      </c>
      <c r="B7">
        <v>4.5332999999999997</v>
      </c>
      <c r="C7" s="2">
        <f t="shared" si="0"/>
        <v>4.5332999999999998E-2</v>
      </c>
      <c r="D7" s="2"/>
    </row>
    <row r="8" spans="1:6">
      <c r="A8" s="4">
        <v>45138</v>
      </c>
      <c r="B8">
        <v>4.3841000000000001</v>
      </c>
      <c r="C8" s="2">
        <f t="shared" si="0"/>
        <v>4.3840999999999998E-2</v>
      </c>
      <c r="D8" s="2"/>
    </row>
    <row r="9" spans="1:6">
      <c r="A9" s="4">
        <v>45107</v>
      </c>
      <c r="B9">
        <v>4.3411999999999997</v>
      </c>
      <c r="C9" s="2">
        <f t="shared" si="0"/>
        <v>4.3411999999999999E-2</v>
      </c>
      <c r="D9" s="2"/>
    </row>
    <row r="10" spans="1:6">
      <c r="A10" s="4">
        <v>45077</v>
      </c>
      <c r="B10">
        <v>4.1433</v>
      </c>
      <c r="C10" s="2">
        <f t="shared" si="0"/>
        <v>4.1432999999999998E-2</v>
      </c>
      <c r="D10" s="2"/>
    </row>
    <row r="11" spans="1:6">
      <c r="A11" s="4">
        <v>45046</v>
      </c>
      <c r="B11">
        <v>3.8176999999999999</v>
      </c>
      <c r="C11" s="2">
        <f t="shared" si="0"/>
        <v>3.8176999999999996E-2</v>
      </c>
      <c r="D11" s="2"/>
    </row>
    <row r="12" spans="1:6">
      <c r="A12" s="4">
        <v>45016</v>
      </c>
      <c r="B12">
        <v>3.7578</v>
      </c>
      <c r="C12" s="2">
        <f t="shared" si="0"/>
        <v>3.7578E-2</v>
      </c>
      <c r="D12" s="2">
        <f>C12</f>
        <v>3.7578E-2</v>
      </c>
    </row>
    <row r="13" spans="1:6">
      <c r="A13" s="4">
        <v>44985</v>
      </c>
      <c r="B13">
        <v>3.8056999999999999</v>
      </c>
      <c r="C13" s="2">
        <f t="shared" si="0"/>
        <v>3.8057000000000001E-2</v>
      </c>
      <c r="D13" s="2"/>
    </row>
    <row r="14" spans="1:6">
      <c r="A14" s="4">
        <v>44957</v>
      </c>
      <c r="B14">
        <v>3.7277</v>
      </c>
      <c r="C14" s="2">
        <f t="shared" si="0"/>
        <v>3.7276999999999998E-2</v>
      </c>
      <c r="D14" s="2"/>
    </row>
    <row r="15" spans="1:6">
      <c r="A15" s="4">
        <v>44926</v>
      </c>
      <c r="B15">
        <v>3.6656</v>
      </c>
      <c r="C15" s="2">
        <f t="shared" si="0"/>
        <v>3.6656000000000001E-2</v>
      </c>
      <c r="D15" s="2"/>
    </row>
    <row r="16" spans="1:6">
      <c r="A16" s="4">
        <v>44895</v>
      </c>
      <c r="B16">
        <v>3.5512000000000001</v>
      </c>
      <c r="C16" s="2">
        <f t="shared" si="0"/>
        <v>3.5512000000000002E-2</v>
      </c>
      <c r="D16" s="2"/>
    </row>
    <row r="17" spans="1:4">
      <c r="A17" s="4">
        <v>44865</v>
      </c>
      <c r="B17">
        <v>4.1809000000000003</v>
      </c>
      <c r="C17" s="2">
        <f t="shared" si="0"/>
        <v>4.1809000000000006E-2</v>
      </c>
      <c r="D17" s="2"/>
    </row>
    <row r="18" spans="1:4">
      <c r="A18" s="4">
        <v>44834</v>
      </c>
      <c r="B18">
        <v>3.6339999999999999</v>
      </c>
      <c r="C18" s="2">
        <f t="shared" si="0"/>
        <v>3.6339999999999997E-2</v>
      </c>
      <c r="D18" s="2"/>
    </row>
    <row r="19" spans="1:4">
      <c r="A19" s="4">
        <v>44804</v>
      </c>
      <c r="B19">
        <v>2.5767000000000002</v>
      </c>
      <c r="C19" s="2">
        <f t="shared" si="0"/>
        <v>2.5767000000000002E-2</v>
      </c>
      <c r="D19" s="2"/>
    </row>
    <row r="20" spans="1:4">
      <c r="A20" s="4">
        <v>44773</v>
      </c>
      <c r="B20">
        <v>2.5064000000000002</v>
      </c>
      <c r="C20" s="2">
        <f t="shared" si="0"/>
        <v>2.5064000000000003E-2</v>
      </c>
      <c r="D20" s="2"/>
    </row>
    <row r="21" spans="1:4">
      <c r="A21" s="4">
        <v>44742</v>
      </c>
      <c r="B21">
        <v>2.6343999999999999</v>
      </c>
      <c r="C21" s="2">
        <f t="shared" si="0"/>
        <v>2.6343999999999999E-2</v>
      </c>
      <c r="D21" s="2"/>
    </row>
    <row r="22" spans="1:4">
      <c r="A22" s="4">
        <v>44712</v>
      </c>
      <c r="B22">
        <v>2.1484999999999999</v>
      </c>
      <c r="C22" s="2">
        <f t="shared" si="0"/>
        <v>2.1484999999999997E-2</v>
      </c>
      <c r="D22" s="2"/>
    </row>
    <row r="23" spans="1:4">
      <c r="A23" s="4">
        <v>44681</v>
      </c>
      <c r="B23">
        <v>1.9461999999999999</v>
      </c>
      <c r="C23" s="2">
        <f t="shared" si="0"/>
        <v>1.9462E-2</v>
      </c>
      <c r="D23" s="2"/>
    </row>
    <row r="24" spans="1:4">
      <c r="A24" s="4">
        <v>44651</v>
      </c>
      <c r="B24">
        <v>1.6918</v>
      </c>
      <c r="C24" s="2">
        <f t="shared" si="0"/>
        <v>1.6917999999999999E-2</v>
      </c>
      <c r="D24" s="2"/>
    </row>
    <row r="25" spans="1:4">
      <c r="A25" s="4">
        <v>44620</v>
      </c>
      <c r="B25">
        <v>1.5829</v>
      </c>
      <c r="C25" s="2">
        <f t="shared" si="0"/>
        <v>1.5828999999999999E-2</v>
      </c>
      <c r="D25" s="2"/>
    </row>
    <row r="26" spans="1:4">
      <c r="A26" s="4">
        <v>44592</v>
      </c>
      <c r="B26">
        <v>1.3588</v>
      </c>
      <c r="C26" s="2">
        <f t="shared" si="0"/>
        <v>1.3587999999999999E-2</v>
      </c>
      <c r="D26" s="2"/>
    </row>
    <row r="27" spans="1:4">
      <c r="A27" s="4">
        <v>44561</v>
      </c>
      <c r="B27">
        <v>1.0208999999999999</v>
      </c>
      <c r="C27" s="2">
        <f t="shared" si="0"/>
        <v>1.0208999999999999E-2</v>
      </c>
      <c r="D27" s="2"/>
    </row>
    <row r="28" spans="1:4">
      <c r="A28" s="4">
        <v>44530</v>
      </c>
      <c r="B28">
        <v>1.1203000000000001</v>
      </c>
      <c r="C28" s="2">
        <f t="shared" si="0"/>
        <v>1.1203000000000001E-2</v>
      </c>
      <c r="D28" s="2"/>
    </row>
    <row r="29" spans="1:4">
      <c r="A29" s="4">
        <v>44500</v>
      </c>
      <c r="B29">
        <v>1.3640000000000001</v>
      </c>
      <c r="C29" s="2">
        <f t="shared" si="0"/>
        <v>1.3640000000000001E-2</v>
      </c>
      <c r="D29" s="2"/>
    </row>
    <row r="30" spans="1:4">
      <c r="A30" s="4">
        <v>44469</v>
      </c>
      <c r="B30">
        <v>1.1359999999999999</v>
      </c>
      <c r="C30" s="2">
        <f t="shared" si="0"/>
        <v>1.1359999999999999E-2</v>
      </c>
      <c r="D30" s="2"/>
    </row>
    <row r="31" spans="1:4">
      <c r="A31" s="4">
        <v>44439</v>
      </c>
      <c r="B31">
        <v>0.97750000000000004</v>
      </c>
      <c r="C31" s="2">
        <f t="shared" si="0"/>
        <v>9.7750000000000007E-3</v>
      </c>
      <c r="D31" s="2"/>
    </row>
    <row r="32" spans="1:4">
      <c r="A32" s="4">
        <v>44408</v>
      </c>
      <c r="B32">
        <v>1.0741000000000001</v>
      </c>
      <c r="C32" s="2">
        <f t="shared" si="0"/>
        <v>1.0741000000000001E-2</v>
      </c>
      <c r="D32" s="2"/>
    </row>
    <row r="33" spans="1:4">
      <c r="A33" s="4">
        <v>44377</v>
      </c>
      <c r="B33">
        <v>1.2650999999999999</v>
      </c>
      <c r="C33" s="2">
        <f t="shared" si="0"/>
        <v>1.2650999999999999E-2</v>
      </c>
      <c r="D33" s="2"/>
    </row>
    <row r="34" spans="1:4">
      <c r="A34" s="4">
        <v>44347</v>
      </c>
      <c r="B34">
        <v>1.3416999999999999</v>
      </c>
      <c r="C34" s="2">
        <f t="shared" si="0"/>
        <v>1.3416999999999998E-2</v>
      </c>
      <c r="D34" s="2"/>
    </row>
    <row r="35" spans="1:4">
      <c r="A35" s="4">
        <v>44316</v>
      </c>
      <c r="B35">
        <v>1.2795000000000001</v>
      </c>
      <c r="C35" s="2">
        <f t="shared" si="0"/>
        <v>1.2795000000000001E-2</v>
      </c>
      <c r="D35" s="2"/>
    </row>
    <row r="36" spans="1:4">
      <c r="A36" s="4">
        <v>44286</v>
      </c>
      <c r="B36">
        <v>1.2827</v>
      </c>
      <c r="C36" s="2">
        <f t="shared" si="0"/>
        <v>1.2827E-2</v>
      </c>
      <c r="D36" s="2"/>
    </row>
    <row r="37" spans="1:4">
      <c r="A37" s="4">
        <v>44255</v>
      </c>
      <c r="B37">
        <v>1.0806</v>
      </c>
      <c r="C37" s="2">
        <f t="shared" si="0"/>
        <v>1.0806E-2</v>
      </c>
      <c r="D37" s="2"/>
    </row>
    <row r="38" spans="1:4">
      <c r="A38" s="4">
        <v>44227</v>
      </c>
      <c r="B38">
        <v>0.78069999999999995</v>
      </c>
      <c r="C38" s="2">
        <f t="shared" si="0"/>
        <v>7.8069999999999997E-3</v>
      </c>
      <c r="D38" s="2"/>
    </row>
    <row r="39" spans="1:4">
      <c r="A39" s="4">
        <v>44196</v>
      </c>
      <c r="B39">
        <v>0.74809999999999999</v>
      </c>
      <c r="C39" s="2">
        <f t="shared" si="0"/>
        <v>7.4809999999999998E-3</v>
      </c>
      <c r="D39" s="2"/>
    </row>
    <row r="40" spans="1:4">
      <c r="A40" s="4">
        <v>44165</v>
      </c>
      <c r="B40">
        <v>0.82340000000000002</v>
      </c>
      <c r="C40" s="2">
        <f t="shared" si="0"/>
        <v>8.234E-3</v>
      </c>
      <c r="D40" s="2"/>
    </row>
    <row r="41" spans="1:4">
      <c r="A41" s="4">
        <v>44135</v>
      </c>
      <c r="B41">
        <v>0.73280000000000001</v>
      </c>
      <c r="C41" s="2">
        <f t="shared" si="0"/>
        <v>7.3280000000000003E-3</v>
      </c>
      <c r="D41" s="2"/>
    </row>
    <row r="42" spans="1:4">
      <c r="A42" s="4">
        <v>44104</v>
      </c>
      <c r="B42">
        <v>0.70860000000000001</v>
      </c>
      <c r="C42" s="2">
        <f t="shared" si="0"/>
        <v>7.0860000000000003E-3</v>
      </c>
      <c r="D42" s="2"/>
    </row>
    <row r="43" spans="1:4">
      <c r="A43" s="4">
        <v>44074</v>
      </c>
      <c r="B43">
        <v>0.70109999999999995</v>
      </c>
      <c r="C43" s="2">
        <f t="shared" si="0"/>
        <v>7.0109999999999999E-3</v>
      </c>
      <c r="D43" s="2"/>
    </row>
    <row r="44" spans="1:4">
      <c r="A44" s="4">
        <v>44043</v>
      </c>
      <c r="B44">
        <v>0.57779999999999998</v>
      </c>
      <c r="C44" s="2">
        <f t="shared" si="0"/>
        <v>5.7780000000000001E-3</v>
      </c>
      <c r="D44" s="2"/>
    </row>
    <row r="45" spans="1:4">
      <c r="A45" s="4">
        <v>44012</v>
      </c>
      <c r="B45">
        <v>0.60980000000000001</v>
      </c>
      <c r="C45" s="2">
        <f t="shared" si="0"/>
        <v>6.0980000000000001E-3</v>
      </c>
      <c r="D45" s="2"/>
    </row>
    <row r="46" spans="1:4">
      <c r="A46" s="4">
        <v>43982</v>
      </c>
      <c r="B46">
        <v>0.56899999999999995</v>
      </c>
      <c r="C46" s="2">
        <f t="shared" si="0"/>
        <v>5.6899999999999997E-3</v>
      </c>
      <c r="D46" s="2"/>
    </row>
    <row r="47" spans="1:4">
      <c r="A47" s="4">
        <v>43951</v>
      </c>
      <c r="B47">
        <v>0.67020000000000002</v>
      </c>
      <c r="C47" s="2">
        <f t="shared" si="0"/>
        <v>6.7020000000000005E-3</v>
      </c>
      <c r="D47" s="2"/>
    </row>
    <row r="48" spans="1:4">
      <c r="A48" s="4">
        <v>43921</v>
      </c>
      <c r="B48">
        <v>0.7661</v>
      </c>
      <c r="C48" s="2">
        <f t="shared" si="0"/>
        <v>7.6610000000000003E-3</v>
      </c>
      <c r="D48" s="2">
        <f>C48</f>
        <v>7.6610000000000003E-3</v>
      </c>
    </row>
    <row r="49" spans="1:4">
      <c r="A49" s="4">
        <v>43890</v>
      </c>
      <c r="B49">
        <v>0.91549999999999998</v>
      </c>
      <c r="C49" s="2">
        <f t="shared" si="0"/>
        <v>9.1549999999999999E-3</v>
      </c>
      <c r="D49" s="2"/>
    </row>
    <row r="50" spans="1:4">
      <c r="A50" s="4">
        <v>43861</v>
      </c>
      <c r="B50">
        <v>1.0439000000000001</v>
      </c>
      <c r="C50" s="2">
        <f t="shared" si="0"/>
        <v>1.0439E-2</v>
      </c>
      <c r="D50" s="2"/>
    </row>
    <row r="51" spans="1:4">
      <c r="A51" s="4">
        <v>43830</v>
      </c>
      <c r="B51">
        <v>1.1787000000000001</v>
      </c>
      <c r="C51" s="2">
        <f t="shared" si="0"/>
        <v>1.1787000000000001E-2</v>
      </c>
      <c r="D51" s="2"/>
    </row>
    <row r="52" spans="1:4">
      <c r="A52" s="4">
        <v>43799</v>
      </c>
      <c r="B52">
        <v>1.1077999999999999</v>
      </c>
      <c r="C52" s="2">
        <f t="shared" si="0"/>
        <v>1.1077999999999999E-2</v>
      </c>
      <c r="D52" s="2"/>
    </row>
    <row r="53" spans="1:4">
      <c r="A53" s="4">
        <v>43769</v>
      </c>
      <c r="B53">
        <v>0.96179999999999999</v>
      </c>
      <c r="C53" s="2">
        <f t="shared" si="0"/>
        <v>9.6179999999999998E-3</v>
      </c>
      <c r="D53" s="2"/>
    </row>
    <row r="54" spans="1:4">
      <c r="A54" s="4">
        <v>43738</v>
      </c>
      <c r="B54">
        <v>0.90369999999999995</v>
      </c>
      <c r="C54" s="2">
        <f t="shared" si="0"/>
        <v>9.0369999999999999E-3</v>
      </c>
      <c r="D54" s="2"/>
    </row>
    <row r="55" spans="1:4">
      <c r="A55" s="4">
        <v>43708</v>
      </c>
      <c r="B55">
        <v>0.94040000000000001</v>
      </c>
      <c r="C55" s="2">
        <f t="shared" si="0"/>
        <v>9.4040000000000009E-3</v>
      </c>
      <c r="D55" s="2"/>
    </row>
    <row r="56" spans="1:4">
      <c r="A56" s="4">
        <v>43677</v>
      </c>
      <c r="B56">
        <v>1.2152000000000001</v>
      </c>
      <c r="C56" s="2">
        <f t="shared" si="0"/>
        <v>1.2152000000000001E-2</v>
      </c>
      <c r="D56" s="2"/>
    </row>
    <row r="57" spans="1:4">
      <c r="A57" s="4">
        <v>43646</v>
      </c>
      <c r="B57">
        <v>1.3475999999999999</v>
      </c>
      <c r="C57" s="2">
        <f t="shared" si="0"/>
        <v>1.3475999999999998E-2</v>
      </c>
      <c r="D57" s="2"/>
    </row>
    <row r="58" spans="1:4">
      <c r="A58" s="4">
        <v>43616</v>
      </c>
      <c r="B58">
        <v>1.5161</v>
      </c>
      <c r="C58" s="2">
        <f t="shared" si="0"/>
        <v>1.5161000000000001E-2</v>
      </c>
      <c r="D58" s="2"/>
    </row>
    <row r="59" spans="1:4">
      <c r="A59" s="4">
        <v>43585</v>
      </c>
      <c r="B59">
        <v>1.6135999999999999</v>
      </c>
      <c r="C59" s="2">
        <f t="shared" si="0"/>
        <v>1.6135999999999998E-2</v>
      </c>
      <c r="D59" s="2"/>
    </row>
    <row r="60" spans="1:4">
      <c r="A60" s="4">
        <v>43555</v>
      </c>
      <c r="B60">
        <v>1.5876999999999999</v>
      </c>
      <c r="C60" s="2">
        <f t="shared" si="0"/>
        <v>1.5876999999999999E-2</v>
      </c>
      <c r="D60" s="2"/>
    </row>
    <row r="61" spans="1:4">
      <c r="A61" s="4">
        <v>43524</v>
      </c>
      <c r="B61">
        <v>1.6575</v>
      </c>
      <c r="C61" s="2">
        <f t="shared" si="0"/>
        <v>1.6574999999999999E-2</v>
      </c>
      <c r="D61" s="2"/>
    </row>
    <row r="62" spans="1:4">
      <c r="A62" s="4">
        <v>43496</v>
      </c>
      <c r="B62">
        <v>1.7203999999999999</v>
      </c>
      <c r="C62" s="2">
        <f t="shared" si="0"/>
        <v>1.7204000000000001E-2</v>
      </c>
      <c r="D62" s="2"/>
    </row>
    <row r="63" spans="1:4">
      <c r="A63" s="4">
        <v>43465</v>
      </c>
      <c r="B63">
        <v>1.7303999999999999</v>
      </c>
      <c r="C63" s="2">
        <f t="shared" si="0"/>
        <v>1.7304E-2</v>
      </c>
      <c r="D63" s="2"/>
    </row>
    <row r="64" spans="1:4">
      <c r="A64" s="4">
        <v>43434</v>
      </c>
      <c r="B64">
        <v>1.8972</v>
      </c>
      <c r="C64" s="2">
        <f t="shared" si="0"/>
        <v>1.8971999999999999E-2</v>
      </c>
      <c r="D64" s="2"/>
    </row>
    <row r="65" spans="1:4">
      <c r="A65" s="4">
        <v>43404</v>
      </c>
      <c r="B65">
        <v>1.9291</v>
      </c>
      <c r="C65" s="2">
        <f t="shared" si="0"/>
        <v>1.9290999999999999E-2</v>
      </c>
      <c r="D65" s="2"/>
    </row>
    <row r="66" spans="1:4">
      <c r="A66" s="4">
        <v>43373</v>
      </c>
      <c r="B66">
        <v>1.8685</v>
      </c>
      <c r="C66" s="2">
        <f t="shared" si="0"/>
        <v>1.8685E-2</v>
      </c>
      <c r="D66" s="2"/>
    </row>
    <row r="67" spans="1:4">
      <c r="A67" s="4">
        <v>43343</v>
      </c>
      <c r="B67">
        <v>1.7545999999999999</v>
      </c>
      <c r="C67" s="2">
        <f t="shared" si="0"/>
        <v>1.7545999999999999E-2</v>
      </c>
      <c r="D67" s="2"/>
    </row>
    <row r="68" spans="1:4">
      <c r="A68" s="4">
        <v>43312</v>
      </c>
      <c r="B68">
        <v>1.7230000000000001</v>
      </c>
      <c r="C68" s="2">
        <f t="shared" si="0"/>
        <v>1.7230000000000002E-2</v>
      </c>
      <c r="D68" s="2"/>
    </row>
    <row r="69" spans="1:4">
      <c r="A69" s="4">
        <v>43281</v>
      </c>
      <c r="B69">
        <v>1.7859</v>
      </c>
      <c r="C69" s="2">
        <f t="shared" ref="C69:C132" si="1">B69/100</f>
        <v>1.7859E-2</v>
      </c>
      <c r="D69" s="2"/>
    </row>
    <row r="70" spans="1:4">
      <c r="A70" s="4">
        <v>43251</v>
      </c>
      <c r="B70">
        <v>1.8548</v>
      </c>
      <c r="C70" s="2">
        <f t="shared" si="1"/>
        <v>1.8547999999999999E-2</v>
      </c>
      <c r="D70" s="2"/>
    </row>
    <row r="71" spans="1:4">
      <c r="A71" s="4">
        <v>43220</v>
      </c>
      <c r="B71">
        <v>1.8387</v>
      </c>
      <c r="C71" s="2">
        <f t="shared" si="1"/>
        <v>1.8387000000000001E-2</v>
      </c>
      <c r="D71" s="2"/>
    </row>
    <row r="72" spans="1:4">
      <c r="A72" s="4">
        <v>43190</v>
      </c>
      <c r="B72">
        <v>1.8331</v>
      </c>
      <c r="C72" s="2">
        <f t="shared" si="1"/>
        <v>1.8331E-2</v>
      </c>
      <c r="D72" s="2">
        <f>C72</f>
        <v>1.8331E-2</v>
      </c>
    </row>
    <row r="73" spans="1:4">
      <c r="A73" s="4">
        <v>43159</v>
      </c>
      <c r="B73">
        <v>1.9717</v>
      </c>
      <c r="C73" s="2">
        <f t="shared" si="1"/>
        <v>1.9716999999999998E-2</v>
      </c>
      <c r="D73" s="2"/>
    </row>
    <row r="74" spans="1:4">
      <c r="A74" s="4">
        <v>43131</v>
      </c>
      <c r="B74">
        <v>1.8432999999999999</v>
      </c>
      <c r="C74" s="2">
        <f t="shared" si="1"/>
        <v>1.8432999999999998E-2</v>
      </c>
      <c r="D74" s="2"/>
    </row>
    <row r="75" spans="1:4">
      <c r="A75" s="4">
        <v>43100</v>
      </c>
      <c r="B75">
        <v>1.7830999999999999</v>
      </c>
      <c r="C75" s="2">
        <f t="shared" si="1"/>
        <v>1.7831E-2</v>
      </c>
      <c r="D75" s="2"/>
    </row>
    <row r="76" spans="1:4">
      <c r="A76" s="4">
        <v>43069</v>
      </c>
      <c r="B76">
        <v>1.8509</v>
      </c>
      <c r="C76" s="2">
        <f t="shared" si="1"/>
        <v>1.8509000000000001E-2</v>
      </c>
      <c r="D76" s="2"/>
    </row>
    <row r="77" spans="1:4">
      <c r="A77" s="4">
        <v>43039</v>
      </c>
      <c r="B77">
        <v>1.9186000000000001</v>
      </c>
      <c r="C77" s="2">
        <f t="shared" si="1"/>
        <v>1.9186000000000002E-2</v>
      </c>
      <c r="D77" s="2"/>
    </row>
    <row r="78" spans="1:4">
      <c r="A78" s="4">
        <v>43008</v>
      </c>
      <c r="B78">
        <v>1.823</v>
      </c>
      <c r="C78" s="2">
        <f t="shared" si="1"/>
        <v>1.823E-2</v>
      </c>
      <c r="D78" s="2"/>
    </row>
    <row r="79" spans="1:4">
      <c r="A79" s="4">
        <v>42978</v>
      </c>
      <c r="B79">
        <v>1.7476</v>
      </c>
      <c r="C79" s="2">
        <f t="shared" si="1"/>
        <v>1.7476000000000002E-2</v>
      </c>
      <c r="D79" s="2"/>
    </row>
    <row r="80" spans="1:4">
      <c r="A80" s="4">
        <v>42947</v>
      </c>
      <c r="B80">
        <v>1.88</v>
      </c>
      <c r="C80" s="2">
        <f t="shared" si="1"/>
        <v>1.8799999999999997E-2</v>
      </c>
      <c r="D80" s="2"/>
    </row>
    <row r="81" spans="1:4">
      <c r="A81" s="4">
        <v>42916</v>
      </c>
      <c r="B81">
        <v>1.7134</v>
      </c>
      <c r="C81" s="2">
        <f t="shared" si="1"/>
        <v>1.7134E-2</v>
      </c>
      <c r="D81" s="2"/>
    </row>
    <row r="82" spans="1:4">
      <c r="A82" s="4">
        <v>42886</v>
      </c>
      <c r="B82">
        <v>1.7488999999999999</v>
      </c>
      <c r="C82" s="2">
        <f t="shared" si="1"/>
        <v>1.7488999999999998E-2</v>
      </c>
      <c r="D82" s="2"/>
    </row>
    <row r="83" spans="1:4">
      <c r="A83" s="4">
        <v>42855</v>
      </c>
      <c r="B83">
        <v>1.6922999999999999</v>
      </c>
      <c r="C83" s="2">
        <f t="shared" si="1"/>
        <v>1.6923000000000001E-2</v>
      </c>
      <c r="D83" s="2"/>
    </row>
    <row r="84" spans="1:4">
      <c r="A84" s="4">
        <v>42825</v>
      </c>
      <c r="B84">
        <v>1.8129</v>
      </c>
      <c r="C84" s="2">
        <f t="shared" si="1"/>
        <v>1.8128999999999999E-2</v>
      </c>
      <c r="D84" s="2">
        <f>C84</f>
        <v>1.8128999999999999E-2</v>
      </c>
    </row>
    <row r="85" spans="1:4">
      <c r="A85" s="4">
        <v>42794</v>
      </c>
      <c r="B85">
        <v>1.9125000000000001</v>
      </c>
      <c r="C85" s="2">
        <f t="shared" si="1"/>
        <v>1.9125E-2</v>
      </c>
      <c r="D85" s="2"/>
    </row>
    <row r="86" spans="1:4">
      <c r="A86" s="4">
        <v>42766</v>
      </c>
      <c r="B86">
        <v>1.9869000000000001</v>
      </c>
      <c r="C86" s="2">
        <f t="shared" si="1"/>
        <v>1.9869000000000001E-2</v>
      </c>
      <c r="D86" s="2"/>
    </row>
    <row r="87" spans="1:4">
      <c r="A87" s="4">
        <v>42735</v>
      </c>
      <c r="B87">
        <v>1.9984999999999999</v>
      </c>
      <c r="C87" s="2">
        <f t="shared" si="1"/>
        <v>1.9984999999999999E-2</v>
      </c>
      <c r="D87" s="2"/>
    </row>
    <row r="88" spans="1:4">
      <c r="A88" s="4">
        <v>42704</v>
      </c>
      <c r="B88">
        <v>1.9505999999999999</v>
      </c>
      <c r="C88" s="2">
        <f t="shared" si="1"/>
        <v>1.9505999999999999E-2</v>
      </c>
      <c r="D88" s="2"/>
    </row>
    <row r="89" spans="1:4">
      <c r="A89" s="4">
        <v>42674</v>
      </c>
      <c r="B89">
        <v>1.655</v>
      </c>
      <c r="C89" s="2">
        <f t="shared" si="1"/>
        <v>1.6549999999999999E-2</v>
      </c>
      <c r="D89" s="2"/>
    </row>
    <row r="90" spans="1:4">
      <c r="A90" s="4">
        <v>42643</v>
      </c>
      <c r="B90">
        <v>1.3562000000000001</v>
      </c>
      <c r="C90" s="2">
        <f t="shared" si="1"/>
        <v>1.3562000000000001E-2</v>
      </c>
      <c r="D90" s="2"/>
    </row>
    <row r="91" spans="1:4">
      <c r="A91" s="4">
        <v>42613</v>
      </c>
      <c r="B91">
        <v>1.2661</v>
      </c>
      <c r="C91" s="2">
        <f t="shared" si="1"/>
        <v>1.2661E-2</v>
      </c>
      <c r="D91" s="2"/>
    </row>
    <row r="92" spans="1:4">
      <c r="A92" s="4">
        <v>42582</v>
      </c>
      <c r="B92">
        <v>1.5431999999999999</v>
      </c>
      <c r="C92" s="2">
        <f t="shared" si="1"/>
        <v>1.5432E-2</v>
      </c>
      <c r="D92" s="2"/>
    </row>
    <row r="93" spans="1:4">
      <c r="A93" s="4">
        <v>42551</v>
      </c>
      <c r="B93">
        <v>1.9487000000000001</v>
      </c>
      <c r="C93" s="2">
        <f t="shared" si="1"/>
        <v>1.9487000000000001E-2</v>
      </c>
      <c r="D93" s="2"/>
    </row>
    <row r="94" spans="1:4">
      <c r="A94" s="4">
        <v>42521</v>
      </c>
      <c r="B94">
        <v>2.1985000000000001</v>
      </c>
      <c r="C94" s="2">
        <f t="shared" si="1"/>
        <v>2.1985000000000001E-2</v>
      </c>
      <c r="D94" s="2"/>
    </row>
    <row r="95" spans="1:4">
      <c r="A95" s="4">
        <v>42490</v>
      </c>
      <c r="B95">
        <v>2.2450999999999999</v>
      </c>
      <c r="C95" s="2">
        <f t="shared" si="1"/>
        <v>2.2450999999999999E-2</v>
      </c>
      <c r="D95" s="2"/>
    </row>
    <row r="96" spans="1:4">
      <c r="A96" s="4">
        <v>42460</v>
      </c>
      <c r="B96">
        <v>2.222</v>
      </c>
      <c r="C96" s="2">
        <f t="shared" si="1"/>
        <v>2.222E-2</v>
      </c>
      <c r="D96" s="2"/>
    </row>
    <row r="97" spans="1:4">
      <c r="A97" s="4">
        <v>42429</v>
      </c>
      <c r="B97">
        <v>2.1972</v>
      </c>
      <c r="C97" s="2">
        <f t="shared" si="1"/>
        <v>2.1972000000000002E-2</v>
      </c>
      <c r="D97" s="2"/>
    </row>
    <row r="98" spans="1:4">
      <c r="A98" s="4">
        <v>42400</v>
      </c>
      <c r="B98">
        <v>2.3860000000000001</v>
      </c>
      <c r="C98" s="2">
        <f t="shared" si="1"/>
        <v>2.3860000000000003E-2</v>
      </c>
      <c r="D98" s="2"/>
    </row>
    <row r="99" spans="1:4">
      <c r="A99" s="4">
        <v>42369</v>
      </c>
      <c r="B99">
        <v>2.4748999999999999</v>
      </c>
      <c r="C99" s="2">
        <f t="shared" si="1"/>
        <v>2.4749E-2</v>
      </c>
      <c r="D99" s="2"/>
    </row>
    <row r="100" spans="1:4">
      <c r="A100" s="4">
        <v>42338</v>
      </c>
      <c r="B100">
        <v>2.5375000000000001</v>
      </c>
      <c r="C100" s="2">
        <f t="shared" si="1"/>
        <v>2.5375000000000002E-2</v>
      </c>
      <c r="D100" s="2"/>
    </row>
    <row r="101" spans="1:4">
      <c r="A101" s="4">
        <v>42308</v>
      </c>
      <c r="B101">
        <v>2.4420999999999999</v>
      </c>
      <c r="C101" s="2">
        <f t="shared" si="1"/>
        <v>2.4420999999999998E-2</v>
      </c>
      <c r="D101" s="2"/>
    </row>
    <row r="102" spans="1:4">
      <c r="A102" s="4">
        <v>42277</v>
      </c>
      <c r="B102">
        <v>2.4175</v>
      </c>
      <c r="C102" s="2">
        <f t="shared" si="1"/>
        <v>2.4174999999999999E-2</v>
      </c>
      <c r="D102" s="2"/>
    </row>
    <row r="103" spans="1:4">
      <c r="A103" s="4">
        <v>42247</v>
      </c>
      <c r="B103">
        <v>2.4306999999999999</v>
      </c>
      <c r="C103" s="2">
        <f t="shared" si="1"/>
        <v>2.4306999999999999E-2</v>
      </c>
      <c r="D103" s="2"/>
    </row>
    <row r="104" spans="1:4">
      <c r="A104" s="4">
        <v>42216</v>
      </c>
      <c r="B104">
        <v>2.5968</v>
      </c>
      <c r="C104" s="2">
        <f t="shared" si="1"/>
        <v>2.5968000000000001E-2</v>
      </c>
      <c r="D104" s="2"/>
    </row>
    <row r="105" spans="1:4">
      <c r="A105" s="4">
        <v>42185</v>
      </c>
      <c r="B105">
        <v>2.6379000000000001</v>
      </c>
      <c r="C105" s="2">
        <f t="shared" si="1"/>
        <v>2.6379E-2</v>
      </c>
      <c r="D105" s="2"/>
    </row>
    <row r="106" spans="1:4">
      <c r="A106" s="4">
        <v>42155</v>
      </c>
      <c r="B106">
        <v>2.4790999999999999</v>
      </c>
      <c r="C106" s="2">
        <f t="shared" si="1"/>
        <v>2.4790999999999997E-2</v>
      </c>
      <c r="D106" s="2"/>
    </row>
    <row r="107" spans="1:4">
      <c r="A107" s="4">
        <v>42124</v>
      </c>
      <c r="B107">
        <v>2.2061000000000002</v>
      </c>
      <c r="C107" s="2">
        <f t="shared" si="1"/>
        <v>2.2061000000000001E-2</v>
      </c>
      <c r="D107" s="2"/>
    </row>
    <row r="108" spans="1:4">
      <c r="A108" s="4">
        <v>42094</v>
      </c>
      <c r="B108">
        <v>2.2852999999999999</v>
      </c>
      <c r="C108" s="2">
        <f t="shared" si="1"/>
        <v>2.2852999999999998E-2</v>
      </c>
      <c r="D108" s="2"/>
    </row>
    <row r="109" spans="1:4">
      <c r="A109" s="4">
        <v>42063</v>
      </c>
      <c r="B109">
        <v>2.2503000000000002</v>
      </c>
      <c r="C109" s="2">
        <f t="shared" si="1"/>
        <v>2.2503000000000002E-2</v>
      </c>
      <c r="D109" s="2"/>
    </row>
    <row r="110" spans="1:4">
      <c r="A110" s="4">
        <v>42035</v>
      </c>
      <c r="B110">
        <v>2.1112000000000002</v>
      </c>
      <c r="C110" s="2">
        <f t="shared" si="1"/>
        <v>2.1112000000000002E-2</v>
      </c>
      <c r="D110" s="2"/>
    </row>
    <row r="111" spans="1:4">
      <c r="A111" s="4">
        <v>42004</v>
      </c>
      <c r="B111">
        <v>2.4744000000000002</v>
      </c>
      <c r="C111" s="2">
        <f t="shared" si="1"/>
        <v>2.4744000000000002E-2</v>
      </c>
      <c r="D111" s="2"/>
    </row>
    <row r="112" spans="1:4">
      <c r="A112" s="4">
        <v>41973</v>
      </c>
      <c r="B112">
        <v>2.7235</v>
      </c>
      <c r="C112" s="2">
        <f t="shared" si="1"/>
        <v>2.7234999999999999E-2</v>
      </c>
      <c r="D112" s="2"/>
    </row>
    <row r="113" spans="1:4">
      <c r="A113" s="4">
        <v>41943</v>
      </c>
      <c r="B113">
        <v>2.7955000000000001</v>
      </c>
      <c r="C113" s="2">
        <f t="shared" si="1"/>
        <v>2.7955000000000001E-2</v>
      </c>
      <c r="D113" s="2"/>
    </row>
    <row r="114" spans="1:4">
      <c r="A114" s="4">
        <v>41912</v>
      </c>
      <c r="B114">
        <v>2.9780000000000002</v>
      </c>
      <c r="C114" s="2">
        <f t="shared" si="1"/>
        <v>2.9780000000000001E-2</v>
      </c>
      <c r="D114" s="2"/>
    </row>
    <row r="115" spans="1:4">
      <c r="A115" s="4">
        <v>41882</v>
      </c>
      <c r="B115">
        <v>2.9986000000000002</v>
      </c>
      <c r="C115" s="2">
        <f t="shared" si="1"/>
        <v>2.9986000000000002E-2</v>
      </c>
      <c r="D115" s="2"/>
    </row>
    <row r="116" spans="1:4">
      <c r="A116" s="4">
        <v>41851</v>
      </c>
      <c r="B116">
        <v>3.2280000000000002</v>
      </c>
      <c r="C116" s="2">
        <f t="shared" si="1"/>
        <v>3.2280000000000003E-2</v>
      </c>
      <c r="D116" s="2"/>
    </row>
    <row r="117" spans="1:4">
      <c r="A117" s="4">
        <v>41820</v>
      </c>
      <c r="B117">
        <v>3.3054999999999999</v>
      </c>
      <c r="C117" s="2">
        <f t="shared" si="1"/>
        <v>3.3055000000000001E-2</v>
      </c>
      <c r="D117" s="2"/>
    </row>
    <row r="118" spans="1:4">
      <c r="A118" s="4">
        <v>41790</v>
      </c>
      <c r="B118">
        <v>3.2387000000000001</v>
      </c>
      <c r="C118" s="2">
        <f t="shared" si="1"/>
        <v>3.2386999999999999E-2</v>
      </c>
      <c r="D118" s="2"/>
    </row>
    <row r="119" spans="1:4">
      <c r="A119" s="4">
        <v>41759</v>
      </c>
      <c r="B119">
        <v>3.3127</v>
      </c>
      <c r="C119" s="2">
        <f t="shared" si="1"/>
        <v>3.3126999999999997E-2</v>
      </c>
      <c r="D119" s="2"/>
    </row>
    <row r="120" spans="1:4">
      <c r="A120" s="4">
        <v>41729</v>
      </c>
      <c r="B120">
        <v>3.3469000000000002</v>
      </c>
      <c r="C120" s="2">
        <f t="shared" si="1"/>
        <v>3.3468999999999999E-2</v>
      </c>
      <c r="D120" s="2">
        <f>C120</f>
        <v>3.3468999999999999E-2</v>
      </c>
    </row>
    <row r="121" spans="1:4">
      <c r="A121" s="4">
        <v>41698</v>
      </c>
      <c r="B121">
        <v>3.3668</v>
      </c>
      <c r="C121" s="2">
        <f t="shared" si="1"/>
        <v>3.3668000000000003E-2</v>
      </c>
      <c r="D121" s="2"/>
    </row>
    <row r="122" spans="1:4">
      <c r="A122" s="4">
        <v>41670</v>
      </c>
      <c r="B122">
        <v>3.4287000000000001</v>
      </c>
      <c r="C122" s="2">
        <f t="shared" si="1"/>
        <v>3.4286999999999998E-2</v>
      </c>
      <c r="D122" s="2"/>
    </row>
    <row r="123" spans="1:4">
      <c r="A123" s="4">
        <v>41639</v>
      </c>
      <c r="B123">
        <v>3.4969999999999999</v>
      </c>
      <c r="C123" s="2">
        <f t="shared" si="1"/>
        <v>3.4970000000000001E-2</v>
      </c>
      <c r="D123" s="2"/>
    </row>
    <row r="124" spans="1:4">
      <c r="A124" s="4">
        <v>41608</v>
      </c>
      <c r="B124">
        <v>3.3978000000000002</v>
      </c>
      <c r="C124" s="2">
        <f t="shared" si="1"/>
        <v>3.3978000000000001E-2</v>
      </c>
      <c r="D124" s="2"/>
    </row>
    <row r="125" spans="1:4">
      <c r="A125" s="4">
        <v>41578</v>
      </c>
      <c r="B125">
        <v>3.3197999999999999</v>
      </c>
      <c r="C125" s="2">
        <f t="shared" si="1"/>
        <v>3.3197999999999998E-2</v>
      </c>
      <c r="D125" s="2"/>
    </row>
    <row r="126" spans="1:4">
      <c r="A126" s="4">
        <v>41547</v>
      </c>
      <c r="B126">
        <v>3.4662000000000002</v>
      </c>
      <c r="C126" s="2">
        <f t="shared" si="1"/>
        <v>3.4661999999999998E-2</v>
      </c>
      <c r="D126" s="2"/>
    </row>
    <row r="127" spans="1:4">
      <c r="A127" s="4">
        <v>41517</v>
      </c>
      <c r="B127">
        <v>3.4083000000000001</v>
      </c>
      <c r="C127" s="2">
        <f t="shared" si="1"/>
        <v>3.4083000000000002E-2</v>
      </c>
      <c r="D127" s="2"/>
    </row>
    <row r="128" spans="1:4">
      <c r="A128" s="4">
        <v>41486</v>
      </c>
      <c r="B128">
        <v>3.2719</v>
      </c>
      <c r="C128" s="2">
        <f t="shared" si="1"/>
        <v>3.2718999999999998E-2</v>
      </c>
      <c r="D128" s="2"/>
    </row>
    <row r="129" spans="1:4">
      <c r="A129" s="4">
        <v>41455</v>
      </c>
      <c r="B129">
        <v>3.1583999999999999</v>
      </c>
      <c r="C129" s="2">
        <f t="shared" si="1"/>
        <v>3.1584000000000001E-2</v>
      </c>
      <c r="D129" s="2"/>
    </row>
    <row r="130" spans="1:4">
      <c r="A130" s="4">
        <v>41425</v>
      </c>
      <c r="B130">
        <v>2.9096000000000002</v>
      </c>
      <c r="C130" s="2">
        <f t="shared" si="1"/>
        <v>2.9096E-2</v>
      </c>
      <c r="D130" s="2"/>
    </row>
    <row r="131" spans="1:4">
      <c r="A131" s="4">
        <v>41394</v>
      </c>
      <c r="B131">
        <v>2.7759999999999998</v>
      </c>
      <c r="C131" s="2">
        <f t="shared" si="1"/>
        <v>2.7759999999999996E-2</v>
      </c>
      <c r="D131" s="2"/>
    </row>
    <row r="132" spans="1:4">
      <c r="A132" s="4">
        <v>41364</v>
      </c>
      <c r="B132">
        <v>2.9653999999999998</v>
      </c>
      <c r="C132" s="2">
        <f t="shared" si="1"/>
        <v>2.9654E-2</v>
      </c>
      <c r="D132" s="2"/>
    </row>
    <row r="133" spans="1:4">
      <c r="A133" s="4">
        <v>41333</v>
      </c>
      <c r="B133">
        <v>3.1034999999999999</v>
      </c>
      <c r="C133" s="2">
        <f t="shared" ref="C133:C196" si="2">B133/100</f>
        <v>3.1035E-2</v>
      </c>
      <c r="D133" s="2"/>
    </row>
    <row r="134" spans="1:4">
      <c r="A134" s="4">
        <v>41305</v>
      </c>
      <c r="B134">
        <v>3.0068999999999999</v>
      </c>
      <c r="C134" s="2">
        <f t="shared" si="2"/>
        <v>3.0068999999999999E-2</v>
      </c>
      <c r="D134" s="2"/>
    </row>
    <row r="135" spans="1:4">
      <c r="A135" s="4">
        <v>41274</v>
      </c>
      <c r="B135">
        <v>2.8391000000000002</v>
      </c>
      <c r="C135" s="2">
        <f t="shared" si="2"/>
        <v>2.8391000000000003E-2</v>
      </c>
      <c r="D135" s="2"/>
    </row>
    <row r="136" spans="1:4">
      <c r="A136" s="4">
        <v>41243</v>
      </c>
      <c r="B136">
        <v>2.7846000000000002</v>
      </c>
      <c r="C136" s="2">
        <f t="shared" si="2"/>
        <v>2.7846000000000003E-2</v>
      </c>
      <c r="D136" s="2"/>
    </row>
    <row r="137" spans="1:4">
      <c r="A137" s="4">
        <v>41213</v>
      </c>
      <c r="B137">
        <v>2.7968999999999999</v>
      </c>
      <c r="C137" s="2">
        <f t="shared" si="2"/>
        <v>2.7969000000000001E-2</v>
      </c>
      <c r="D137" s="2"/>
    </row>
    <row r="138" spans="1:4">
      <c r="A138" s="4">
        <v>41182</v>
      </c>
      <c r="B138">
        <v>2.7496999999999998</v>
      </c>
      <c r="C138" s="2">
        <f t="shared" si="2"/>
        <v>2.7496999999999997E-2</v>
      </c>
      <c r="D138" s="2"/>
    </row>
    <row r="139" spans="1:4">
      <c r="A139" s="4">
        <v>41152</v>
      </c>
      <c r="B139">
        <v>2.65</v>
      </c>
      <c r="C139" s="2">
        <f t="shared" si="2"/>
        <v>2.6499999999999999E-2</v>
      </c>
      <c r="D139" s="2"/>
    </row>
    <row r="140" spans="1:4">
      <c r="A140" s="4">
        <v>41121</v>
      </c>
      <c r="B140">
        <v>2.6453000000000002</v>
      </c>
      <c r="C140" s="2">
        <f t="shared" si="2"/>
        <v>2.6453000000000001E-2</v>
      </c>
      <c r="D140" s="2"/>
    </row>
    <row r="141" spans="1:4">
      <c r="A141" s="4">
        <v>41090</v>
      </c>
      <c r="B141">
        <v>2.7250000000000001</v>
      </c>
      <c r="C141" s="2">
        <f t="shared" si="2"/>
        <v>2.725E-2</v>
      </c>
      <c r="D141" s="2"/>
    </row>
    <row r="142" spans="1:4">
      <c r="A142" s="4">
        <v>41060</v>
      </c>
      <c r="B142">
        <v>2.9073000000000002</v>
      </c>
      <c r="C142" s="2">
        <f t="shared" si="2"/>
        <v>2.9073000000000002E-2</v>
      </c>
      <c r="D142" s="2"/>
    </row>
    <row r="143" spans="1:4">
      <c r="A143" s="4">
        <v>41029</v>
      </c>
      <c r="B143">
        <v>3.1259000000000001</v>
      </c>
      <c r="C143" s="2">
        <f t="shared" si="2"/>
        <v>3.1259000000000002E-2</v>
      </c>
      <c r="D143" s="2"/>
    </row>
    <row r="144" spans="1:4">
      <c r="A144" s="4">
        <v>40999</v>
      </c>
      <c r="B144">
        <v>3.1743999999999999</v>
      </c>
      <c r="C144" s="2">
        <f t="shared" si="2"/>
        <v>3.1744000000000001E-2</v>
      </c>
      <c r="D144" s="2"/>
    </row>
    <row r="145" spans="1:5">
      <c r="A145" s="4">
        <v>40968</v>
      </c>
      <c r="B145">
        <v>3.089</v>
      </c>
      <c r="C145" s="2">
        <f t="shared" si="2"/>
        <v>3.0890000000000001E-2</v>
      </c>
      <c r="D145" s="2"/>
    </row>
    <row r="146" spans="1:5">
      <c r="A146" s="4">
        <v>40939</v>
      </c>
      <c r="B146">
        <v>2.9060000000000001</v>
      </c>
      <c r="C146" s="2">
        <f t="shared" si="2"/>
        <v>2.9060000000000002E-2</v>
      </c>
      <c r="D146" s="2"/>
    </row>
    <row r="147" spans="1:5">
      <c r="A147" s="4">
        <v>40908</v>
      </c>
      <c r="B147">
        <v>2.9803000000000002</v>
      </c>
      <c r="C147" s="2">
        <f t="shared" si="2"/>
        <v>2.9803000000000003E-2</v>
      </c>
      <c r="D147" s="2"/>
    </row>
    <row r="148" spans="1:5">
      <c r="A148" s="4">
        <v>40877</v>
      </c>
      <c r="B148">
        <v>3.0312999999999999</v>
      </c>
      <c r="C148" s="2">
        <f t="shared" si="2"/>
        <v>3.0313E-2</v>
      </c>
      <c r="D148" s="2"/>
    </row>
    <row r="149" spans="1:5">
      <c r="A149" s="4">
        <v>40847</v>
      </c>
      <c r="B149">
        <v>3.2581000000000002</v>
      </c>
      <c r="C149" s="2">
        <f t="shared" si="2"/>
        <v>3.2580999999999999E-2</v>
      </c>
      <c r="D149" s="2"/>
    </row>
    <row r="150" spans="1:5">
      <c r="A150" s="4">
        <v>40816</v>
      </c>
      <c r="B150">
        <v>3.4205000000000001</v>
      </c>
      <c r="C150" s="2">
        <f t="shared" si="2"/>
        <v>3.4204999999999999E-2</v>
      </c>
      <c r="D150" s="2"/>
    </row>
    <row r="151" spans="1:5">
      <c r="A151" s="4">
        <v>40786</v>
      </c>
      <c r="B151">
        <v>3.7132000000000001</v>
      </c>
      <c r="C151" s="2">
        <f t="shared" si="2"/>
        <v>3.7131999999999998E-2</v>
      </c>
      <c r="D151" s="2"/>
    </row>
    <row r="152" spans="1:5">
      <c r="A152" s="4">
        <v>40755</v>
      </c>
      <c r="B152">
        <v>4.0974000000000004</v>
      </c>
      <c r="C152" s="2">
        <f t="shared" si="2"/>
        <v>4.0974000000000003E-2</v>
      </c>
      <c r="D152" s="2"/>
    </row>
    <row r="153" spans="1:5">
      <c r="A153" s="4">
        <v>40724</v>
      </c>
      <c r="B153">
        <v>4.1276999999999999</v>
      </c>
      <c r="C153" s="2">
        <f t="shared" si="2"/>
        <v>4.1277000000000001E-2</v>
      </c>
      <c r="D153" s="2"/>
    </row>
    <row r="154" spans="1:5">
      <c r="A154" s="4">
        <v>40694</v>
      </c>
      <c r="B154">
        <v>4.1371000000000002</v>
      </c>
      <c r="C154" s="2">
        <f t="shared" si="2"/>
        <v>4.1371000000000005E-2</v>
      </c>
      <c r="D154" s="2"/>
    </row>
    <row r="155" spans="1:5">
      <c r="A155" s="4">
        <v>40663</v>
      </c>
      <c r="B155">
        <v>4.2933000000000003</v>
      </c>
      <c r="C155" s="2">
        <f t="shared" si="2"/>
        <v>4.2933000000000006E-2</v>
      </c>
      <c r="D155" s="2"/>
    </row>
    <row r="156" spans="1:5">
      <c r="A156" s="4">
        <v>40633</v>
      </c>
      <c r="B156">
        <v>4.298</v>
      </c>
      <c r="C156" s="2">
        <f t="shared" si="2"/>
        <v>4.2979999999999997E-2</v>
      </c>
      <c r="D156" s="2"/>
      <c r="E156" s="1">
        <f>C156</f>
        <v>4.2979999999999997E-2</v>
      </c>
    </row>
    <row r="157" spans="1:5">
      <c r="A157" s="4">
        <v>40602</v>
      </c>
      <c r="B157">
        <v>4.4050000000000002</v>
      </c>
      <c r="C157" s="2">
        <f t="shared" si="2"/>
        <v>4.4050000000000006E-2</v>
      </c>
      <c r="D157" s="2"/>
    </row>
    <row r="158" spans="1:5">
      <c r="A158" s="4">
        <v>40574</v>
      </c>
      <c r="B158">
        <v>4.3204000000000002</v>
      </c>
      <c r="C158" s="2">
        <f t="shared" si="2"/>
        <v>4.3203999999999999E-2</v>
      </c>
      <c r="D158" s="2"/>
    </row>
    <row r="159" spans="1:5">
      <c r="A159" s="4">
        <v>40543</v>
      </c>
      <c r="B159">
        <v>4.2568000000000001</v>
      </c>
      <c r="C159" s="2">
        <f t="shared" si="2"/>
        <v>4.2568000000000002E-2</v>
      </c>
      <c r="D159" s="2"/>
    </row>
    <row r="160" spans="1:5">
      <c r="A160" s="4">
        <v>40512</v>
      </c>
      <c r="B160">
        <v>4.1148999999999996</v>
      </c>
      <c r="C160" s="2">
        <f t="shared" si="2"/>
        <v>4.1148999999999998E-2</v>
      </c>
      <c r="D160" s="2"/>
    </row>
    <row r="161" spans="1:4">
      <c r="A161" s="4">
        <v>40482</v>
      </c>
      <c r="B161">
        <v>3.8875999999999999</v>
      </c>
      <c r="C161" s="2">
        <f t="shared" si="2"/>
        <v>3.8876000000000001E-2</v>
      </c>
      <c r="D161" s="2"/>
    </row>
    <row r="162" spans="1:4">
      <c r="A162" s="4">
        <v>40451</v>
      </c>
      <c r="B162">
        <v>3.8954</v>
      </c>
      <c r="C162" s="2">
        <f t="shared" si="2"/>
        <v>3.8954000000000003E-2</v>
      </c>
      <c r="D162" s="2"/>
    </row>
    <row r="163" spans="1:4">
      <c r="A163" s="4">
        <v>40421</v>
      </c>
      <c r="B163">
        <v>3.9824000000000002</v>
      </c>
      <c r="C163" s="2">
        <f t="shared" si="2"/>
        <v>3.9823999999999998E-2</v>
      </c>
      <c r="D163" s="2"/>
    </row>
    <row r="164" spans="1:4">
      <c r="A164" s="4">
        <v>40390</v>
      </c>
      <c r="B164">
        <v>4.1753999999999998</v>
      </c>
      <c r="C164" s="2">
        <f t="shared" si="2"/>
        <v>4.1753999999999999E-2</v>
      </c>
      <c r="D164" s="2"/>
    </row>
    <row r="165" spans="1:4">
      <c r="A165" s="4">
        <v>40359</v>
      </c>
      <c r="B165">
        <v>4.2079000000000004</v>
      </c>
      <c r="C165" s="2">
        <f t="shared" si="2"/>
        <v>4.2079000000000005E-2</v>
      </c>
      <c r="D165" s="2"/>
    </row>
    <row r="166" spans="1:4">
      <c r="A166" s="4">
        <v>40329</v>
      </c>
      <c r="B166">
        <v>4.3143000000000002</v>
      </c>
      <c r="C166" s="2">
        <f t="shared" si="2"/>
        <v>4.3143000000000001E-2</v>
      </c>
      <c r="D166" s="2"/>
    </row>
    <row r="167" spans="1:4">
      <c r="A167" s="4">
        <v>40298</v>
      </c>
      <c r="B167">
        <v>4.5579999999999998</v>
      </c>
      <c r="C167" s="2">
        <f t="shared" si="2"/>
        <v>4.5579999999999996E-2</v>
      </c>
      <c r="D167" s="2"/>
    </row>
    <row r="168" spans="1:4">
      <c r="A168" s="4">
        <v>40268</v>
      </c>
      <c r="B168">
        <v>4.5697999999999999</v>
      </c>
      <c r="C168" s="2">
        <f t="shared" si="2"/>
        <v>4.5697999999999996E-2</v>
      </c>
      <c r="D168" s="2"/>
    </row>
    <row r="169" spans="1:4">
      <c r="A169" s="4">
        <v>40237</v>
      </c>
      <c r="B169">
        <v>4.5157999999999996</v>
      </c>
      <c r="C169" s="2">
        <f t="shared" si="2"/>
        <v>4.5157999999999997E-2</v>
      </c>
      <c r="D169" s="2"/>
    </row>
    <row r="170" spans="1:4">
      <c r="A170" s="4">
        <v>40209</v>
      </c>
      <c r="B170">
        <v>4.4161000000000001</v>
      </c>
      <c r="C170" s="2">
        <f t="shared" si="2"/>
        <v>4.4160999999999999E-2</v>
      </c>
      <c r="D170" s="2"/>
    </row>
    <row r="171" spans="1:4">
      <c r="A171" s="4">
        <v>40178</v>
      </c>
      <c r="B171">
        <v>4.3305999999999996</v>
      </c>
      <c r="C171" s="2">
        <f t="shared" si="2"/>
        <v>4.3305999999999997E-2</v>
      </c>
      <c r="D171" s="2"/>
    </row>
    <row r="172" spans="1:4">
      <c r="A172" s="4">
        <v>40147</v>
      </c>
      <c r="B172">
        <v>4.2176999999999998</v>
      </c>
      <c r="C172" s="2">
        <f t="shared" si="2"/>
        <v>4.2176999999999999E-2</v>
      </c>
      <c r="D172" s="2"/>
    </row>
    <row r="173" spans="1:4">
      <c r="A173" s="4">
        <v>40117</v>
      </c>
      <c r="B173">
        <v>4.05</v>
      </c>
      <c r="C173" s="2">
        <f t="shared" si="2"/>
        <v>4.0500000000000001E-2</v>
      </c>
      <c r="D173" s="2"/>
    </row>
    <row r="174" spans="1:4">
      <c r="A174" s="4">
        <v>40086</v>
      </c>
      <c r="B174">
        <v>4.0688000000000004</v>
      </c>
      <c r="C174" s="2">
        <f t="shared" si="2"/>
        <v>4.0688000000000002E-2</v>
      </c>
      <c r="D174" s="2"/>
    </row>
    <row r="175" spans="1:4">
      <c r="A175" s="4">
        <v>40056</v>
      </c>
      <c r="B175">
        <v>4.2164000000000001</v>
      </c>
      <c r="C175" s="2">
        <f t="shared" si="2"/>
        <v>4.2164E-2</v>
      </c>
      <c r="D175" s="2"/>
    </row>
    <row r="176" spans="1:4">
      <c r="A176" s="4">
        <v>40025</v>
      </c>
      <c r="B176">
        <v>4.4588000000000001</v>
      </c>
      <c r="C176" s="2">
        <f t="shared" si="2"/>
        <v>4.4588000000000003E-2</v>
      </c>
      <c r="D176" s="2"/>
    </row>
    <row r="177" spans="1:5">
      <c r="A177" s="4">
        <v>39994</v>
      </c>
      <c r="B177">
        <v>4.4710000000000001</v>
      </c>
      <c r="C177" s="2">
        <f t="shared" si="2"/>
        <v>4.471E-2</v>
      </c>
      <c r="D177" s="2"/>
    </row>
    <row r="178" spans="1:5">
      <c r="A178" s="4">
        <v>39964</v>
      </c>
      <c r="B178">
        <v>4.3752000000000004</v>
      </c>
      <c r="C178" s="2">
        <f t="shared" si="2"/>
        <v>4.3752000000000006E-2</v>
      </c>
      <c r="D178" s="2"/>
    </row>
    <row r="179" spans="1:5">
      <c r="A179" s="4">
        <v>39933</v>
      </c>
      <c r="B179">
        <v>4.2419000000000002</v>
      </c>
      <c r="C179" s="2">
        <f t="shared" si="2"/>
        <v>4.2419000000000005E-2</v>
      </c>
      <c r="D179" s="2"/>
    </row>
    <row r="180" spans="1:5">
      <c r="A180" s="4">
        <v>39903</v>
      </c>
      <c r="B180">
        <v>4.0069999999999997</v>
      </c>
      <c r="C180" s="2">
        <f t="shared" si="2"/>
        <v>4.0069999999999995E-2</v>
      </c>
      <c r="D180" s="2"/>
    </row>
    <row r="181" spans="1:5">
      <c r="A181" s="4">
        <v>39872</v>
      </c>
      <c r="B181">
        <v>4.3394000000000004</v>
      </c>
      <c r="C181" s="2">
        <f t="shared" si="2"/>
        <v>4.3394000000000002E-2</v>
      </c>
      <c r="D181" s="2"/>
    </row>
    <row r="182" spans="1:5">
      <c r="A182" s="4">
        <v>39844</v>
      </c>
      <c r="B182">
        <v>4.2758000000000003</v>
      </c>
      <c r="C182" s="2">
        <f t="shared" si="2"/>
        <v>4.2758000000000004E-2</v>
      </c>
      <c r="D182" s="2"/>
    </row>
    <row r="183" spans="1:5">
      <c r="A183" s="4">
        <v>39813</v>
      </c>
      <c r="B183">
        <v>4.1460999999999997</v>
      </c>
      <c r="C183" s="2">
        <f t="shared" si="2"/>
        <v>4.1460999999999998E-2</v>
      </c>
      <c r="D183" s="2"/>
    </row>
    <row r="184" spans="1:5">
      <c r="A184" s="4">
        <v>39782</v>
      </c>
      <c r="B184">
        <v>4.6898</v>
      </c>
      <c r="C184" s="2">
        <f t="shared" si="2"/>
        <v>4.6898000000000002E-2</v>
      </c>
      <c r="D184" s="2"/>
    </row>
    <row r="185" spans="1:5">
      <c r="A185" s="4">
        <v>39752</v>
      </c>
      <c r="B185">
        <v>4.7579000000000002</v>
      </c>
      <c r="C185" s="2">
        <f t="shared" si="2"/>
        <v>4.7579000000000003E-2</v>
      </c>
      <c r="D185" s="2"/>
    </row>
    <row r="186" spans="1:5">
      <c r="A186" s="4">
        <v>39721</v>
      </c>
      <c r="B186">
        <v>4.6619000000000002</v>
      </c>
      <c r="C186" s="2">
        <f t="shared" si="2"/>
        <v>4.6619000000000001E-2</v>
      </c>
      <c r="D186" s="2"/>
    </row>
    <row r="187" spans="1:5">
      <c r="A187" s="4">
        <v>39691</v>
      </c>
      <c r="B187">
        <v>4.7438000000000002</v>
      </c>
      <c r="C187" s="2">
        <f t="shared" si="2"/>
        <v>4.7438000000000001E-2</v>
      </c>
      <c r="D187" s="2"/>
    </row>
    <row r="188" spans="1:5">
      <c r="A188" s="4">
        <v>39660</v>
      </c>
      <c r="B188">
        <v>4.9390999999999998</v>
      </c>
      <c r="C188" s="2">
        <f t="shared" si="2"/>
        <v>4.9390999999999997E-2</v>
      </c>
      <c r="D188" s="2"/>
    </row>
    <row r="189" spans="1:5">
      <c r="A189" s="4">
        <v>39629</v>
      </c>
      <c r="B189">
        <v>5.0260999999999996</v>
      </c>
      <c r="C189" s="2">
        <f t="shared" si="2"/>
        <v>5.0260999999999993E-2</v>
      </c>
      <c r="D189" s="2"/>
    </row>
    <row r="190" spans="1:5">
      <c r="A190" s="4">
        <v>39599</v>
      </c>
      <c r="B190">
        <v>4.8539000000000003</v>
      </c>
      <c r="C190" s="2">
        <f t="shared" si="2"/>
        <v>4.8539000000000006E-2</v>
      </c>
      <c r="D190" s="2"/>
    </row>
    <row r="191" spans="1:5">
      <c r="A191" s="4">
        <v>39568</v>
      </c>
      <c r="B191">
        <v>4.7314999999999996</v>
      </c>
      <c r="C191" s="2">
        <f t="shared" si="2"/>
        <v>4.7314999999999996E-2</v>
      </c>
      <c r="D191" s="2"/>
    </row>
    <row r="192" spans="1:5">
      <c r="A192" s="4">
        <v>39538</v>
      </c>
      <c r="B192">
        <v>4.5400999999999998</v>
      </c>
      <c r="C192" s="2">
        <f t="shared" si="2"/>
        <v>4.5400999999999997E-2</v>
      </c>
      <c r="D192" s="2"/>
      <c r="E192" s="1">
        <f>C192</f>
        <v>4.5400999999999997E-2</v>
      </c>
    </row>
    <row r="193" spans="1:4">
      <c r="A193" s="4">
        <v>39507</v>
      </c>
      <c r="B193">
        <v>4.6173000000000002</v>
      </c>
      <c r="C193" s="2">
        <f t="shared" si="2"/>
        <v>4.6172999999999999E-2</v>
      </c>
      <c r="D193" s="2"/>
    </row>
    <row r="194" spans="1:4">
      <c r="A194" s="4">
        <v>39478</v>
      </c>
      <c r="B194">
        <v>4.4577999999999998</v>
      </c>
      <c r="C194" s="2">
        <f t="shared" si="2"/>
        <v>4.4578E-2</v>
      </c>
      <c r="D194" s="2"/>
    </row>
    <row r="195" spans="1:4">
      <c r="A195" s="4">
        <v>39447</v>
      </c>
      <c r="B195">
        <v>4.5915999999999997</v>
      </c>
      <c r="C195" s="2">
        <f t="shared" si="2"/>
        <v>4.5915999999999998E-2</v>
      </c>
      <c r="D195" s="2"/>
    </row>
    <row r="196" spans="1:4">
      <c r="A196" s="4">
        <v>39416</v>
      </c>
      <c r="B196">
        <v>4.5923999999999996</v>
      </c>
      <c r="C196" s="2">
        <f t="shared" si="2"/>
        <v>4.5923999999999993E-2</v>
      </c>
      <c r="D196" s="2"/>
    </row>
    <row r="197" spans="1:4">
      <c r="A197" s="4">
        <v>39386</v>
      </c>
      <c r="B197">
        <v>4.7393999999999998</v>
      </c>
      <c r="C197" s="2">
        <f t="shared" ref="C197:C260" si="3">B197/100</f>
        <v>4.7393999999999999E-2</v>
      </c>
      <c r="D197" s="2"/>
    </row>
    <row r="198" spans="1:4">
      <c r="A198" s="4">
        <v>39355</v>
      </c>
      <c r="B198">
        <v>4.7407000000000004</v>
      </c>
      <c r="C198" s="2">
        <f t="shared" si="3"/>
        <v>4.7407000000000005E-2</v>
      </c>
      <c r="D198" s="2"/>
    </row>
    <row r="199" spans="1:4">
      <c r="A199" s="4">
        <v>39325</v>
      </c>
      <c r="B199">
        <v>4.8048999999999999</v>
      </c>
      <c r="C199" s="2">
        <f t="shared" si="3"/>
        <v>4.8049000000000001E-2</v>
      </c>
      <c r="D199" s="2"/>
    </row>
    <row r="200" spans="1:4">
      <c r="A200" s="4">
        <v>39294</v>
      </c>
      <c r="B200">
        <v>5.0259999999999998</v>
      </c>
      <c r="C200" s="2">
        <f t="shared" si="3"/>
        <v>5.0259999999999999E-2</v>
      </c>
      <c r="D200" s="2"/>
    </row>
    <row r="201" spans="1:4">
      <c r="A201" s="4">
        <v>39263</v>
      </c>
      <c r="B201">
        <v>5.0696000000000003</v>
      </c>
      <c r="C201" s="2">
        <f t="shared" si="3"/>
        <v>5.0696000000000005E-2</v>
      </c>
      <c r="D201" s="2"/>
    </row>
    <row r="202" spans="1:4">
      <c r="A202" s="4">
        <v>39233</v>
      </c>
      <c r="B202">
        <v>4.8163</v>
      </c>
      <c r="C202" s="2">
        <f t="shared" si="3"/>
        <v>4.8162999999999997E-2</v>
      </c>
      <c r="D202" s="2"/>
    </row>
    <row r="203" spans="1:4">
      <c r="A203" s="4">
        <v>39202</v>
      </c>
      <c r="B203">
        <v>4.7350000000000003</v>
      </c>
      <c r="C203" s="2">
        <f t="shared" si="3"/>
        <v>4.7350000000000003E-2</v>
      </c>
      <c r="D203" s="2"/>
    </row>
    <row r="204" spans="1:4">
      <c r="A204" s="4">
        <v>39172</v>
      </c>
      <c r="B204">
        <v>4.5194999999999999</v>
      </c>
      <c r="C204" s="2">
        <f t="shared" si="3"/>
        <v>4.5194999999999999E-2</v>
      </c>
      <c r="D204" s="2"/>
    </row>
    <row r="205" spans="1:4">
      <c r="A205" s="4">
        <v>39141</v>
      </c>
      <c r="B205">
        <v>4.5597000000000003</v>
      </c>
      <c r="C205" s="2">
        <f t="shared" si="3"/>
        <v>4.5597000000000006E-2</v>
      </c>
      <c r="D205" s="2"/>
    </row>
    <row r="206" spans="1:4">
      <c r="A206" s="4">
        <v>39113</v>
      </c>
      <c r="B206">
        <v>4.5130999999999997</v>
      </c>
      <c r="C206" s="2">
        <f t="shared" si="3"/>
        <v>4.5130999999999998E-2</v>
      </c>
      <c r="D206" s="2"/>
    </row>
    <row r="207" spans="1:4">
      <c r="A207" s="4">
        <v>39082</v>
      </c>
      <c r="B207">
        <v>4.3350999999999997</v>
      </c>
      <c r="C207" s="2">
        <f t="shared" si="3"/>
        <v>4.3351000000000001E-2</v>
      </c>
      <c r="D207" s="2"/>
    </row>
    <row r="208" spans="1:4">
      <c r="A208" s="4">
        <v>39051</v>
      </c>
      <c r="B208">
        <v>4.2572000000000001</v>
      </c>
      <c r="C208" s="2">
        <f t="shared" si="3"/>
        <v>4.2571999999999999E-2</v>
      </c>
      <c r="D208" s="2"/>
    </row>
    <row r="209" spans="1:4">
      <c r="A209" s="4">
        <v>39021</v>
      </c>
      <c r="B209">
        <v>4.3287000000000004</v>
      </c>
      <c r="C209" s="2">
        <f t="shared" si="3"/>
        <v>4.3287000000000006E-2</v>
      </c>
      <c r="D209" s="2"/>
    </row>
    <row r="210" spans="1:4">
      <c r="A210" s="4">
        <v>38990</v>
      </c>
      <c r="B210">
        <v>4.3032000000000004</v>
      </c>
      <c r="C210" s="2">
        <f t="shared" si="3"/>
        <v>4.3032000000000001E-2</v>
      </c>
      <c r="D210" s="2"/>
    </row>
    <row r="211" spans="1:4">
      <c r="A211" s="4">
        <v>38960</v>
      </c>
      <c r="B211">
        <v>4.4259000000000004</v>
      </c>
      <c r="C211" s="2">
        <f t="shared" si="3"/>
        <v>4.4259000000000007E-2</v>
      </c>
      <c r="D211" s="2"/>
    </row>
    <row r="212" spans="1:4">
      <c r="A212" s="4">
        <v>38929</v>
      </c>
      <c r="B212">
        <v>4.4630999999999998</v>
      </c>
      <c r="C212" s="2">
        <f t="shared" si="3"/>
        <v>4.4630999999999997E-2</v>
      </c>
      <c r="D212" s="2"/>
    </row>
    <row r="213" spans="1:4">
      <c r="A213" s="4">
        <v>38898</v>
      </c>
      <c r="B213">
        <v>4.4775</v>
      </c>
      <c r="C213" s="2">
        <f t="shared" si="3"/>
        <v>4.4775000000000002E-2</v>
      </c>
      <c r="D213" s="2"/>
    </row>
    <row r="214" spans="1:4">
      <c r="A214" s="4">
        <v>38868</v>
      </c>
      <c r="B214">
        <v>4.4360999999999997</v>
      </c>
      <c r="C214" s="2">
        <f t="shared" si="3"/>
        <v>4.4360999999999998E-2</v>
      </c>
      <c r="D214" s="2"/>
    </row>
    <row r="215" spans="1:4">
      <c r="A215" s="4">
        <v>38837</v>
      </c>
      <c r="B215">
        <v>4.3574999999999999</v>
      </c>
      <c r="C215" s="2">
        <f t="shared" si="3"/>
        <v>4.3575000000000003E-2</v>
      </c>
      <c r="D215" s="2"/>
    </row>
    <row r="216" spans="1:4">
      <c r="A216" s="4">
        <v>38807</v>
      </c>
      <c r="B216">
        <v>4.1509999999999998</v>
      </c>
      <c r="C216" s="2">
        <f t="shared" si="3"/>
        <v>4.1509999999999998E-2</v>
      </c>
      <c r="D216" s="2"/>
    </row>
    <row r="217" spans="1:4">
      <c r="A217" s="4">
        <v>38776</v>
      </c>
      <c r="B217">
        <v>3.9954000000000001</v>
      </c>
      <c r="C217" s="2">
        <f t="shared" si="3"/>
        <v>3.9954000000000003E-2</v>
      </c>
      <c r="D217" s="2"/>
    </row>
    <row r="218" spans="1:4">
      <c r="A218" s="4">
        <v>38748</v>
      </c>
      <c r="B218">
        <v>3.9287000000000001</v>
      </c>
      <c r="C218" s="2">
        <f t="shared" si="3"/>
        <v>3.9287000000000002E-2</v>
      </c>
      <c r="D218" s="2"/>
    </row>
    <row r="219" spans="1:4">
      <c r="A219" s="4">
        <v>38717</v>
      </c>
      <c r="B219">
        <v>4.1355000000000004</v>
      </c>
      <c r="C219" s="2">
        <f t="shared" si="3"/>
        <v>4.1355000000000003E-2</v>
      </c>
      <c r="D219" s="2"/>
    </row>
    <row r="220" spans="1:4">
      <c r="A220" s="4">
        <v>38686</v>
      </c>
      <c r="B220">
        <v>4.2496</v>
      </c>
      <c r="C220" s="2">
        <f t="shared" si="3"/>
        <v>4.2495999999999999E-2</v>
      </c>
      <c r="D220" s="2"/>
    </row>
    <row r="221" spans="1:4">
      <c r="A221" s="4">
        <v>38656</v>
      </c>
      <c r="B221">
        <v>4.3308999999999997</v>
      </c>
      <c r="C221" s="2">
        <f t="shared" si="3"/>
        <v>4.3309E-2</v>
      </c>
      <c r="D221" s="2"/>
    </row>
    <row r="222" spans="1:4">
      <c r="A222" s="4">
        <v>38625</v>
      </c>
      <c r="B222">
        <v>4.226</v>
      </c>
      <c r="C222" s="2">
        <f t="shared" si="3"/>
        <v>4.2259999999999999E-2</v>
      </c>
      <c r="D222" s="2"/>
    </row>
    <row r="223" spans="1:4">
      <c r="A223" s="4">
        <v>38595</v>
      </c>
      <c r="B223">
        <v>4.3474000000000004</v>
      </c>
      <c r="C223" s="2">
        <f t="shared" si="3"/>
        <v>4.3474000000000006E-2</v>
      </c>
      <c r="D223" s="2"/>
    </row>
    <row r="224" spans="1:4">
      <c r="A224" s="4">
        <v>38564</v>
      </c>
      <c r="B224">
        <v>4.3437999999999999</v>
      </c>
      <c r="C224" s="2">
        <f t="shared" si="3"/>
        <v>4.3437999999999997E-2</v>
      </c>
      <c r="D224" s="2"/>
    </row>
    <row r="225" spans="1:4">
      <c r="A225" s="4">
        <v>38533</v>
      </c>
      <c r="B225">
        <v>4.3116000000000003</v>
      </c>
      <c r="C225" s="2">
        <f t="shared" si="3"/>
        <v>4.3116000000000002E-2</v>
      </c>
      <c r="D225" s="2"/>
    </row>
    <row r="226" spans="1:4">
      <c r="A226" s="4">
        <v>38503</v>
      </c>
      <c r="B226">
        <v>4.4164000000000003</v>
      </c>
      <c r="C226" s="2">
        <f t="shared" si="3"/>
        <v>4.4164000000000002E-2</v>
      </c>
      <c r="D226" s="2"/>
    </row>
    <row r="227" spans="1:4">
      <c r="A227" s="4">
        <v>38472</v>
      </c>
      <c r="B227">
        <v>4.5937000000000001</v>
      </c>
      <c r="C227" s="2">
        <f t="shared" si="3"/>
        <v>4.5936999999999999E-2</v>
      </c>
      <c r="D227" s="2"/>
    </row>
    <row r="228" spans="1:4">
      <c r="A228" s="4">
        <v>38442</v>
      </c>
      <c r="B228">
        <v>4.7343000000000002</v>
      </c>
      <c r="C228" s="2">
        <f t="shared" si="3"/>
        <v>4.7343000000000003E-2</v>
      </c>
      <c r="D228" s="2"/>
    </row>
    <row r="229" spans="1:4">
      <c r="A229" s="4">
        <v>38411</v>
      </c>
      <c r="B229">
        <v>4.5149999999999997</v>
      </c>
      <c r="C229" s="2">
        <f t="shared" si="3"/>
        <v>4.5149999999999996E-2</v>
      </c>
      <c r="D229" s="2"/>
    </row>
    <row r="230" spans="1:4">
      <c r="A230" s="4">
        <v>38383</v>
      </c>
      <c r="B230">
        <v>4.4961000000000002</v>
      </c>
      <c r="C230" s="2">
        <f t="shared" si="3"/>
        <v>4.4961000000000001E-2</v>
      </c>
      <c r="D230" s="2"/>
    </row>
    <row r="231" spans="1:4">
      <c r="A231" s="4">
        <v>38352</v>
      </c>
      <c r="B231">
        <v>4.468</v>
      </c>
      <c r="C231" s="2">
        <f t="shared" si="3"/>
        <v>4.4679999999999997E-2</v>
      </c>
      <c r="D231" s="2"/>
    </row>
    <row r="232" spans="1:4">
      <c r="A232" s="4">
        <v>38321</v>
      </c>
      <c r="B232">
        <v>4.5862999999999996</v>
      </c>
      <c r="C232" s="2">
        <f t="shared" si="3"/>
        <v>4.5862999999999994E-2</v>
      </c>
      <c r="D232" s="2"/>
    </row>
    <row r="233" spans="1:4">
      <c r="A233" s="4">
        <v>38291</v>
      </c>
      <c r="B233">
        <v>4.6760000000000002</v>
      </c>
      <c r="C233" s="2">
        <f t="shared" si="3"/>
        <v>4.6760000000000003E-2</v>
      </c>
      <c r="D233" s="2"/>
    </row>
    <row r="234" spans="1:4">
      <c r="A234" s="4">
        <v>38260</v>
      </c>
      <c r="B234">
        <v>4.7598000000000003</v>
      </c>
      <c r="C234" s="2">
        <f t="shared" si="3"/>
        <v>4.7598000000000001E-2</v>
      </c>
      <c r="D234" s="2"/>
    </row>
    <row r="235" spans="1:4">
      <c r="A235" s="4">
        <v>38230</v>
      </c>
      <c r="B235">
        <v>4.8236999999999997</v>
      </c>
      <c r="C235" s="2">
        <f t="shared" si="3"/>
        <v>4.8236999999999995E-2</v>
      </c>
      <c r="D235" s="2"/>
    </row>
    <row r="236" spans="1:4">
      <c r="A236" s="4">
        <v>38199</v>
      </c>
      <c r="B236">
        <v>4.9381000000000004</v>
      </c>
      <c r="C236" s="2">
        <f t="shared" si="3"/>
        <v>4.9381000000000001E-2</v>
      </c>
      <c r="D236" s="2"/>
    </row>
    <row r="237" spans="1:4">
      <c r="A237" s="4">
        <v>38168</v>
      </c>
      <c r="B237">
        <v>5.0179999999999998</v>
      </c>
      <c r="C237" s="2">
        <f t="shared" si="3"/>
        <v>5.0179999999999995E-2</v>
      </c>
      <c r="D237" s="2"/>
    </row>
    <row r="238" spans="1:4">
      <c r="A238" s="4">
        <v>38138</v>
      </c>
      <c r="B238">
        <v>5.0053000000000001</v>
      </c>
      <c r="C238" s="2">
        <f t="shared" si="3"/>
        <v>5.0053E-2</v>
      </c>
      <c r="D238" s="2"/>
    </row>
    <row r="239" spans="1:4">
      <c r="A239" s="4">
        <v>38107</v>
      </c>
      <c r="B239">
        <v>4.8851000000000004</v>
      </c>
      <c r="C239" s="2">
        <f t="shared" si="3"/>
        <v>4.8851000000000006E-2</v>
      </c>
      <c r="D239" s="2"/>
    </row>
    <row r="240" spans="1:4">
      <c r="A240" s="4">
        <v>38077</v>
      </c>
      <c r="B240">
        <v>4.6875999999999998</v>
      </c>
      <c r="C240" s="2">
        <f t="shared" si="3"/>
        <v>4.6876000000000001E-2</v>
      </c>
      <c r="D240" s="2"/>
    </row>
    <row r="241" spans="1:4">
      <c r="A241" s="4">
        <v>38046</v>
      </c>
      <c r="B241">
        <v>4.7881</v>
      </c>
      <c r="C241" s="2">
        <f t="shared" si="3"/>
        <v>4.7881E-2</v>
      </c>
      <c r="D241" s="2"/>
    </row>
    <row r="242" spans="1:4">
      <c r="A242" s="4">
        <v>38017</v>
      </c>
      <c r="B242">
        <v>4.7595999999999998</v>
      </c>
      <c r="C242" s="2">
        <f t="shared" si="3"/>
        <v>4.7595999999999999E-2</v>
      </c>
      <c r="D242" s="2"/>
    </row>
    <row r="243" spans="1:4">
      <c r="A243" s="4">
        <v>37986</v>
      </c>
      <c r="B243">
        <v>4.8372999999999999</v>
      </c>
      <c r="C243" s="2">
        <f t="shared" si="3"/>
        <v>4.8372999999999999E-2</v>
      </c>
      <c r="D243" s="2"/>
    </row>
    <row r="244" spans="1:4">
      <c r="A244" s="4">
        <v>37955</v>
      </c>
      <c r="B244">
        <v>4.9661999999999997</v>
      </c>
      <c r="C244" s="2">
        <f t="shared" si="3"/>
        <v>4.9661999999999998E-2</v>
      </c>
      <c r="D244" s="2"/>
    </row>
    <row r="245" spans="1:4">
      <c r="A245" s="4">
        <v>37925</v>
      </c>
      <c r="B245">
        <v>4.8821000000000003</v>
      </c>
      <c r="C245" s="2">
        <f t="shared" si="3"/>
        <v>4.8821000000000003E-2</v>
      </c>
      <c r="D245" s="2"/>
    </row>
    <row r="246" spans="1:4">
      <c r="A246" s="4">
        <v>37894</v>
      </c>
      <c r="B246">
        <v>4.7740999999999998</v>
      </c>
      <c r="C246" s="2">
        <f t="shared" si="3"/>
        <v>4.7740999999999999E-2</v>
      </c>
      <c r="D246" s="2"/>
    </row>
    <row r="247" spans="1:4">
      <c r="A247" s="4">
        <v>37864</v>
      </c>
      <c r="B247">
        <v>4.6976000000000004</v>
      </c>
      <c r="C247" s="2">
        <f t="shared" si="3"/>
        <v>4.6976000000000004E-2</v>
      </c>
      <c r="D247" s="2"/>
    </row>
    <row r="248" spans="1:4">
      <c r="A248" s="4">
        <v>37833</v>
      </c>
      <c r="B248">
        <v>4.6565000000000003</v>
      </c>
      <c r="C248" s="2">
        <f t="shared" si="3"/>
        <v>4.6565000000000002E-2</v>
      </c>
      <c r="D248" s="2"/>
    </row>
    <row r="249" spans="1:4">
      <c r="A249" s="4">
        <v>37802</v>
      </c>
      <c r="B249">
        <v>4.3951000000000002</v>
      </c>
      <c r="C249" s="2">
        <f t="shared" si="3"/>
        <v>4.3951000000000004E-2</v>
      </c>
      <c r="D249" s="2"/>
    </row>
    <row r="250" spans="1:4">
      <c r="A250" s="4">
        <v>37772</v>
      </c>
      <c r="B250">
        <v>4.4478</v>
      </c>
      <c r="C250" s="2">
        <f t="shared" si="3"/>
        <v>4.4477999999999997E-2</v>
      </c>
      <c r="D250" s="2"/>
    </row>
    <row r="251" spans="1:4">
      <c r="A251" s="4">
        <v>37741</v>
      </c>
      <c r="B251">
        <v>4.6534000000000004</v>
      </c>
      <c r="C251" s="2">
        <f t="shared" si="3"/>
        <v>4.6534000000000006E-2</v>
      </c>
      <c r="D251" s="2"/>
    </row>
    <row r="252" spans="1:4">
      <c r="A252" s="4">
        <v>37711</v>
      </c>
      <c r="B252">
        <v>4.5240999999999998</v>
      </c>
      <c r="C252" s="2">
        <f t="shared" si="3"/>
        <v>4.5240999999999996E-2</v>
      </c>
      <c r="D252" s="2"/>
    </row>
    <row r="253" spans="1:4">
      <c r="A253" s="4">
        <v>37680</v>
      </c>
      <c r="B253">
        <v>4.3754</v>
      </c>
      <c r="C253" s="2">
        <f t="shared" si="3"/>
        <v>4.3754000000000001E-2</v>
      </c>
      <c r="D253" s="2"/>
    </row>
    <row r="254" spans="1:4">
      <c r="A254" s="4">
        <v>37652</v>
      </c>
      <c r="B254">
        <v>4.4635999999999996</v>
      </c>
      <c r="C254" s="2">
        <f t="shared" si="3"/>
        <v>4.4635999999999995E-2</v>
      </c>
      <c r="D254" s="2"/>
    </row>
    <row r="255" spans="1:4">
      <c r="A255" s="4">
        <v>37621</v>
      </c>
      <c r="B255">
        <v>4.6012000000000004</v>
      </c>
      <c r="C255" s="2">
        <f t="shared" si="3"/>
        <v>4.6012000000000004E-2</v>
      </c>
      <c r="D255" s="2"/>
    </row>
    <row r="256" spans="1:4">
      <c r="A256" s="4">
        <v>37590</v>
      </c>
      <c r="B256">
        <v>4.6464999999999996</v>
      </c>
      <c r="C256" s="2">
        <f t="shared" si="3"/>
        <v>4.6464999999999999E-2</v>
      </c>
      <c r="D256" s="2"/>
    </row>
    <row r="257" spans="1:4">
      <c r="A257" s="4">
        <v>37560</v>
      </c>
      <c r="B257">
        <v>4.5952000000000002</v>
      </c>
      <c r="C257" s="2">
        <f t="shared" si="3"/>
        <v>4.5952E-2</v>
      </c>
      <c r="D257" s="2"/>
    </row>
    <row r="258" spans="1:4">
      <c r="A258" s="4">
        <v>37529</v>
      </c>
      <c r="B258">
        <v>4.4512</v>
      </c>
      <c r="C258" s="2">
        <f t="shared" si="3"/>
        <v>4.4512000000000003E-2</v>
      </c>
      <c r="D258" s="2"/>
    </row>
    <row r="259" spans="1:4">
      <c r="A259" s="4">
        <v>37499</v>
      </c>
      <c r="B259">
        <v>4.6555999999999997</v>
      </c>
      <c r="C259" s="2">
        <f t="shared" si="3"/>
        <v>4.6556E-2</v>
      </c>
      <c r="D259" s="2"/>
    </row>
    <row r="260" spans="1:4">
      <c r="A260" s="4">
        <v>37468</v>
      </c>
      <c r="B260">
        <v>4.9097</v>
      </c>
      <c r="C260" s="2">
        <f t="shared" si="3"/>
        <v>4.9097000000000002E-2</v>
      </c>
      <c r="D260" s="2"/>
    </row>
    <row r="261" spans="1:4">
      <c r="A261" s="4">
        <v>37437</v>
      </c>
      <c r="B261">
        <v>5.0282</v>
      </c>
      <c r="C261" s="2">
        <f t="shared" ref="C261:C287" si="4">B261/100</f>
        <v>5.0282E-2</v>
      </c>
      <c r="D261" s="2"/>
    </row>
    <row r="262" spans="1:4">
      <c r="A262" s="4">
        <v>37407</v>
      </c>
      <c r="B262">
        <v>5.1803999999999997</v>
      </c>
      <c r="C262" s="2">
        <f t="shared" si="4"/>
        <v>5.1803999999999996E-2</v>
      </c>
      <c r="D262" s="2"/>
    </row>
    <row r="263" spans="1:4">
      <c r="A263" s="4">
        <v>37376</v>
      </c>
      <c r="B263">
        <v>5.1261000000000001</v>
      </c>
      <c r="C263" s="2">
        <f t="shared" si="4"/>
        <v>5.1261000000000001E-2</v>
      </c>
      <c r="D263" s="2"/>
    </row>
    <row r="264" spans="1:4">
      <c r="A264" s="4">
        <v>37346</v>
      </c>
      <c r="B264">
        <v>5.1002000000000001</v>
      </c>
      <c r="C264" s="2">
        <f t="shared" si="4"/>
        <v>5.1001999999999999E-2</v>
      </c>
      <c r="D264" s="2"/>
    </row>
    <row r="265" spans="1:4">
      <c r="A265" s="4">
        <v>37315</v>
      </c>
      <c r="B265">
        <v>4.8235999999999999</v>
      </c>
      <c r="C265" s="2">
        <f t="shared" si="4"/>
        <v>4.8236000000000001E-2</v>
      </c>
      <c r="D265" s="2"/>
    </row>
    <row r="266" spans="1:4">
      <c r="A266" s="4">
        <v>37287</v>
      </c>
      <c r="B266">
        <v>4.8136000000000001</v>
      </c>
      <c r="C266" s="2">
        <f t="shared" si="4"/>
        <v>4.8135999999999998E-2</v>
      </c>
      <c r="D266" s="2"/>
    </row>
    <row r="267" spans="1:4">
      <c r="A267" s="4">
        <v>37256</v>
      </c>
      <c r="B267">
        <v>4.7507000000000001</v>
      </c>
      <c r="C267" s="2">
        <f t="shared" si="4"/>
        <v>4.7507000000000001E-2</v>
      </c>
      <c r="D267" s="2"/>
    </row>
    <row r="268" spans="1:4">
      <c r="A268" s="4">
        <v>37225</v>
      </c>
      <c r="B268">
        <v>4.5488999999999997</v>
      </c>
      <c r="C268" s="2">
        <f t="shared" si="4"/>
        <v>4.5488999999999995E-2</v>
      </c>
      <c r="D268" s="2"/>
    </row>
    <row r="269" spans="1:4">
      <c r="A269" s="4">
        <v>37195</v>
      </c>
      <c r="B269">
        <v>4.8135000000000003</v>
      </c>
      <c r="C269" s="2">
        <f t="shared" si="4"/>
        <v>4.8135000000000004E-2</v>
      </c>
      <c r="D269" s="2"/>
    </row>
    <row r="270" spans="1:4">
      <c r="A270" s="4">
        <v>37164</v>
      </c>
      <c r="B270">
        <v>4.9504999999999999</v>
      </c>
      <c r="C270" s="2">
        <f t="shared" si="4"/>
        <v>4.9505E-2</v>
      </c>
      <c r="D270" s="2"/>
    </row>
    <row r="271" spans="1:4">
      <c r="A271" s="4">
        <v>37134</v>
      </c>
      <c r="B271">
        <v>4.8144</v>
      </c>
      <c r="C271" s="2">
        <f t="shared" si="4"/>
        <v>4.8143999999999999E-2</v>
      </c>
      <c r="D271" s="2"/>
    </row>
    <row r="272" spans="1:4">
      <c r="A272" s="4">
        <v>37103</v>
      </c>
      <c r="B272">
        <v>5.0240999999999998</v>
      </c>
      <c r="C272" s="2">
        <f t="shared" si="4"/>
        <v>5.0241000000000001E-2</v>
      </c>
      <c r="D272" s="2"/>
    </row>
    <row r="273" spans="1:4">
      <c r="A273" s="4">
        <v>37072</v>
      </c>
      <c r="B273">
        <v>5.093</v>
      </c>
      <c r="C273" s="2">
        <f t="shared" si="4"/>
        <v>5.0930000000000003E-2</v>
      </c>
      <c r="D273" s="2"/>
    </row>
    <row r="274" spans="1:4">
      <c r="A274" s="4">
        <v>37042</v>
      </c>
      <c r="B274">
        <v>4.9722999999999997</v>
      </c>
      <c r="C274" s="2">
        <f t="shared" si="4"/>
        <v>4.9722999999999996E-2</v>
      </c>
      <c r="D274" s="2"/>
    </row>
    <row r="275" spans="1:4">
      <c r="A275" s="4">
        <v>37011</v>
      </c>
      <c r="B275">
        <v>4.8414000000000001</v>
      </c>
      <c r="C275" s="2">
        <f t="shared" si="4"/>
        <v>4.8413999999999999E-2</v>
      </c>
      <c r="D275" s="2"/>
    </row>
    <row r="276" spans="1:4">
      <c r="A276" s="4">
        <v>36981</v>
      </c>
      <c r="B276">
        <v>4.5484</v>
      </c>
      <c r="C276" s="2">
        <f t="shared" si="4"/>
        <v>4.5483999999999997E-2</v>
      </c>
      <c r="D276" s="2"/>
    </row>
    <row r="277" spans="1:4">
      <c r="A277" s="4">
        <v>36950</v>
      </c>
      <c r="B277">
        <v>4.5655999999999999</v>
      </c>
      <c r="C277" s="2">
        <f t="shared" si="4"/>
        <v>4.5656000000000002E-2</v>
      </c>
      <c r="D277" s="2"/>
    </row>
    <row r="278" spans="1:4">
      <c r="A278" s="4">
        <v>36922</v>
      </c>
      <c r="B278">
        <v>4.5056000000000003</v>
      </c>
      <c r="C278" s="2">
        <f t="shared" si="4"/>
        <v>4.5056000000000006E-2</v>
      </c>
      <c r="D278" s="2"/>
    </row>
    <row r="279" spans="1:4">
      <c r="A279" s="4">
        <v>36891</v>
      </c>
      <c r="B279">
        <v>4.4915000000000003</v>
      </c>
      <c r="C279" s="2">
        <f t="shared" si="4"/>
        <v>4.4915000000000004E-2</v>
      </c>
      <c r="D279" s="2"/>
    </row>
    <row r="280" spans="1:4">
      <c r="A280" s="4">
        <v>36860</v>
      </c>
      <c r="B280">
        <v>4.6117999999999997</v>
      </c>
      <c r="C280" s="2">
        <f t="shared" si="4"/>
        <v>4.6117999999999999E-2</v>
      </c>
      <c r="D280" s="2"/>
    </row>
    <row r="281" spans="1:4">
      <c r="A281" s="4">
        <v>36830</v>
      </c>
      <c r="B281">
        <v>4.8209</v>
      </c>
      <c r="C281" s="2">
        <f t="shared" si="4"/>
        <v>4.8209000000000002E-2</v>
      </c>
      <c r="D281" s="2"/>
    </row>
    <row r="282" spans="1:4">
      <c r="A282" s="4">
        <v>36799</v>
      </c>
      <c r="B282">
        <v>4.8829000000000002</v>
      </c>
      <c r="C282" s="2">
        <f t="shared" si="4"/>
        <v>4.8829000000000004E-2</v>
      </c>
      <c r="D282" s="2"/>
    </row>
    <row r="283" spans="1:4">
      <c r="A283" s="4">
        <v>36769</v>
      </c>
      <c r="B283">
        <v>4.7526999999999999</v>
      </c>
      <c r="C283" s="2">
        <f t="shared" si="4"/>
        <v>4.7527E-2</v>
      </c>
      <c r="D283" s="2"/>
    </row>
    <row r="284" spans="1:4">
      <c r="A284" s="4">
        <v>36738</v>
      </c>
      <c r="B284">
        <v>4.6452999999999998</v>
      </c>
      <c r="C284" s="2">
        <f t="shared" si="4"/>
        <v>4.6452999999999994E-2</v>
      </c>
      <c r="D284" s="2"/>
    </row>
    <row r="285" spans="1:4">
      <c r="A285" s="4">
        <v>36707</v>
      </c>
      <c r="B285">
        <v>4.6303000000000001</v>
      </c>
      <c r="C285" s="2">
        <f t="shared" si="4"/>
        <v>4.6303000000000004E-2</v>
      </c>
      <c r="D285" s="2"/>
    </row>
    <row r="286" spans="1:4">
      <c r="A286" s="4">
        <v>36677</v>
      </c>
      <c r="B286">
        <v>4.6980000000000004</v>
      </c>
      <c r="C286" s="2">
        <f t="shared" si="4"/>
        <v>4.6980000000000001E-2</v>
      </c>
      <c r="D286" s="2"/>
    </row>
    <row r="287" spans="1:4">
      <c r="A287" s="4">
        <v>36646</v>
      </c>
      <c r="B287">
        <v>4.6410999999999998</v>
      </c>
      <c r="C287" s="2">
        <f t="shared" si="4"/>
        <v>4.6411000000000001E-2</v>
      </c>
      <c r="D287" s="2"/>
    </row>
    <row r="288" spans="1:4">
      <c r="A288" s="4">
        <v>36616</v>
      </c>
      <c r="B288">
        <v>4.5716999999999999</v>
      </c>
      <c r="C288" s="2">
        <f>B288/100</f>
        <v>4.5717000000000001E-2</v>
      </c>
      <c r="D288" s="2"/>
    </row>
    <row r="289" spans="1:4">
      <c r="A289" s="4">
        <v>36585</v>
      </c>
      <c r="B289">
        <v>4.7403000000000004</v>
      </c>
      <c r="C289" s="2">
        <f t="shared" ref="C289:C290" si="5">B289/100</f>
        <v>4.7403000000000001E-2</v>
      </c>
      <c r="D289" s="2"/>
    </row>
    <row r="290" spans="1:4">
      <c r="A290" s="4">
        <v>36556</v>
      </c>
      <c r="B290">
        <v>4.8590999999999998</v>
      </c>
      <c r="C290" s="2">
        <f t="shared" si="5"/>
        <v>4.8590999999999995E-2</v>
      </c>
      <c r="D290" s="2"/>
    </row>
    <row r="291" spans="1:4">
      <c r="C291" s="2"/>
      <c r="D291" s="2"/>
    </row>
    <row r="292" spans="1:4">
      <c r="C292" s="2"/>
      <c r="D292" s="2"/>
    </row>
    <row r="293" spans="1:4">
      <c r="C293" s="2"/>
      <c r="D293" s="2"/>
    </row>
    <row r="294" spans="1:4">
      <c r="C294" s="2"/>
      <c r="D294" s="2"/>
    </row>
    <row r="295" spans="1:4">
      <c r="C295" s="2"/>
      <c r="D295" s="2"/>
    </row>
    <row r="296" spans="1:4">
      <c r="C296" s="2"/>
      <c r="D296" s="2"/>
    </row>
    <row r="297" spans="1:4">
      <c r="C297" s="2"/>
      <c r="D297" s="2"/>
    </row>
    <row r="298" spans="1:4">
      <c r="C298" s="2"/>
      <c r="D298" s="2"/>
    </row>
    <row r="299" spans="1:4">
      <c r="C299" s="2"/>
      <c r="D299" s="2"/>
    </row>
    <row r="300" spans="1:4">
      <c r="C300" s="2"/>
      <c r="D300" s="2"/>
    </row>
    <row r="301" spans="1:4">
      <c r="C301" s="2"/>
      <c r="D301" s="2"/>
    </row>
    <row r="302" spans="1:4">
      <c r="C302" s="2"/>
      <c r="D302" s="2"/>
    </row>
    <row r="303" spans="1:4">
      <c r="C303" s="2"/>
      <c r="D303" s="2"/>
    </row>
    <row r="304" spans="1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  <row r="1001" spans="3:4">
      <c r="C1001" s="2"/>
      <c r="D1001" s="2"/>
    </row>
    <row r="1002" spans="3:4">
      <c r="C100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C67-AD7E-0C4F-B91F-64DBBDE1934A}">
  <dimension ref="A1:B290"/>
  <sheetViews>
    <sheetView zoomScale="115" workbookViewId="0">
      <selection activeCell="B7" sqref="B7"/>
    </sheetView>
  </sheetViews>
  <sheetFormatPr baseColWidth="10" defaultRowHeight="16"/>
  <cols>
    <col min="1" max="1" width="19.33203125" style="53" customWidth="1"/>
  </cols>
  <sheetData>
    <row r="1" spans="1:2">
      <c r="A1" s="53" t="str">
        <f>'20yrNomBoE'!A1</f>
        <v>Date</v>
      </c>
      <c r="B1" t="str">
        <f>'20yrNomBoE'!B1</f>
        <v>Monthly average yield from British Government Securities, 20 year Nominal Par Yield              [a] [b]             IUMALNPY</v>
      </c>
    </row>
    <row r="2" spans="1:2">
      <c r="A2" s="53">
        <f>'20yrNomBoE'!A2</f>
        <v>45322</v>
      </c>
      <c r="B2">
        <f>'20yrNomBoE'!B2</f>
        <v>0</v>
      </c>
    </row>
    <row r="3" spans="1:2">
      <c r="A3" s="53">
        <f>'20yrNomBoE'!A3</f>
        <v>45291</v>
      </c>
      <c r="B3">
        <f>'20yrNomBoE'!B3</f>
        <v>0</v>
      </c>
    </row>
    <row r="4" spans="1:2">
      <c r="A4" s="53">
        <f>'20yrNomBoE'!A4</f>
        <v>45260</v>
      </c>
      <c r="B4">
        <f>'20yrNomBoE'!B4</f>
        <v>4.4573999999999998</v>
      </c>
    </row>
    <row r="5" spans="1:2">
      <c r="A5" s="53">
        <f>'20yrNomBoE'!A5</f>
        <v>45230</v>
      </c>
      <c r="B5">
        <f>'20yrNomBoE'!B5</f>
        <v>4.7557</v>
      </c>
    </row>
    <row r="6" spans="1:2">
      <c r="A6" s="53">
        <f>'20yrNomBoE'!A6</f>
        <v>45199</v>
      </c>
      <c r="B6">
        <f>'20yrNomBoE'!B6</f>
        <v>4.5328999999999997</v>
      </c>
    </row>
    <row r="7" spans="1:2">
      <c r="A7" s="53">
        <f>'20yrNomBoE'!A7</f>
        <v>45169</v>
      </c>
      <c r="B7">
        <f>'20yrNomBoE'!B7</f>
        <v>4.5332999999999997</v>
      </c>
    </row>
    <row r="8" spans="1:2">
      <c r="A8" s="53">
        <f>'20yrNomBoE'!A8</f>
        <v>45138</v>
      </c>
      <c r="B8">
        <f>'20yrNomBoE'!B8</f>
        <v>4.3841000000000001</v>
      </c>
    </row>
    <row r="9" spans="1:2">
      <c r="A9" s="53">
        <f>'20yrNomBoE'!A9</f>
        <v>45107</v>
      </c>
      <c r="B9">
        <f>'20yrNomBoE'!B9</f>
        <v>4.3411999999999997</v>
      </c>
    </row>
    <row r="10" spans="1:2">
      <c r="A10" s="53">
        <f>'20yrNomBoE'!A10</f>
        <v>45077</v>
      </c>
      <c r="B10">
        <f>'20yrNomBoE'!B10</f>
        <v>4.1433</v>
      </c>
    </row>
    <row r="11" spans="1:2">
      <c r="A11" s="53">
        <f>'20yrNomBoE'!A11</f>
        <v>45046</v>
      </c>
      <c r="B11">
        <f>'20yrNomBoE'!B11</f>
        <v>3.8176999999999999</v>
      </c>
    </row>
    <row r="12" spans="1:2">
      <c r="A12" s="53">
        <f>'20yrNomBoE'!A12</f>
        <v>45016</v>
      </c>
      <c r="B12">
        <f>'20yrNomBoE'!B12</f>
        <v>3.7578</v>
      </c>
    </row>
    <row r="13" spans="1:2">
      <c r="A13" s="53">
        <f>'20yrNomBoE'!A13</f>
        <v>44985</v>
      </c>
      <c r="B13">
        <f>'20yrNomBoE'!B13</f>
        <v>3.8056999999999999</v>
      </c>
    </row>
    <row r="14" spans="1:2">
      <c r="A14" s="53">
        <f>'20yrNomBoE'!A14</f>
        <v>44957</v>
      </c>
      <c r="B14">
        <f>'20yrNomBoE'!B14</f>
        <v>3.7277</v>
      </c>
    </row>
    <row r="15" spans="1:2">
      <c r="A15" s="53">
        <f>'20yrNomBoE'!A15</f>
        <v>44926</v>
      </c>
      <c r="B15">
        <f>'20yrNomBoE'!B15</f>
        <v>3.6656</v>
      </c>
    </row>
    <row r="16" spans="1:2">
      <c r="A16" s="53">
        <f>'20yrNomBoE'!A16</f>
        <v>44895</v>
      </c>
      <c r="B16">
        <f>'20yrNomBoE'!B16</f>
        <v>3.5512000000000001</v>
      </c>
    </row>
    <row r="17" spans="1:2">
      <c r="A17" s="53">
        <f>'20yrNomBoE'!A17</f>
        <v>44865</v>
      </c>
      <c r="B17">
        <f>'20yrNomBoE'!B17</f>
        <v>4.1809000000000003</v>
      </c>
    </row>
    <row r="18" spans="1:2">
      <c r="A18" s="53">
        <f>'20yrNomBoE'!A18</f>
        <v>44834</v>
      </c>
      <c r="B18">
        <f>'20yrNomBoE'!B18</f>
        <v>3.6339999999999999</v>
      </c>
    </row>
    <row r="19" spans="1:2">
      <c r="A19" s="53">
        <f>'20yrNomBoE'!A19</f>
        <v>44804</v>
      </c>
      <c r="B19">
        <f>'20yrNomBoE'!B19</f>
        <v>2.5767000000000002</v>
      </c>
    </row>
    <row r="20" spans="1:2">
      <c r="A20" s="53">
        <f>'20yrNomBoE'!A20</f>
        <v>44773</v>
      </c>
      <c r="B20">
        <f>'20yrNomBoE'!B20</f>
        <v>2.5064000000000002</v>
      </c>
    </row>
    <row r="21" spans="1:2">
      <c r="A21" s="53">
        <f>'20yrNomBoE'!A21</f>
        <v>44742</v>
      </c>
      <c r="B21">
        <f>'20yrNomBoE'!B21</f>
        <v>2.6343999999999999</v>
      </c>
    </row>
    <row r="22" spans="1:2">
      <c r="A22" s="53">
        <f>'20yrNomBoE'!A22</f>
        <v>44712</v>
      </c>
      <c r="B22">
        <f>'20yrNomBoE'!B22</f>
        <v>2.1484999999999999</v>
      </c>
    </row>
    <row r="23" spans="1:2">
      <c r="A23" s="53">
        <f>'20yrNomBoE'!A23</f>
        <v>44681</v>
      </c>
      <c r="B23">
        <f>'20yrNomBoE'!B23</f>
        <v>1.9461999999999999</v>
      </c>
    </row>
    <row r="24" spans="1:2">
      <c r="A24" s="53">
        <f>'20yrNomBoE'!A24</f>
        <v>44651</v>
      </c>
      <c r="B24">
        <f>'20yrNomBoE'!B24</f>
        <v>1.6918</v>
      </c>
    </row>
    <row r="25" spans="1:2">
      <c r="A25" s="53">
        <f>'20yrNomBoE'!A25</f>
        <v>44620</v>
      </c>
      <c r="B25">
        <f>'20yrNomBoE'!B25</f>
        <v>1.5829</v>
      </c>
    </row>
    <row r="26" spans="1:2">
      <c r="A26" s="53">
        <f>'20yrNomBoE'!A26</f>
        <v>44592</v>
      </c>
      <c r="B26">
        <f>'20yrNomBoE'!B26</f>
        <v>1.3588</v>
      </c>
    </row>
    <row r="27" spans="1:2">
      <c r="A27" s="53">
        <f>'20yrNomBoE'!A27</f>
        <v>44561</v>
      </c>
      <c r="B27">
        <f>'20yrNomBoE'!B27</f>
        <v>1.0208999999999999</v>
      </c>
    </row>
    <row r="28" spans="1:2">
      <c r="A28" s="53">
        <f>'20yrNomBoE'!A28</f>
        <v>44530</v>
      </c>
      <c r="B28">
        <f>'20yrNomBoE'!B28</f>
        <v>1.1203000000000001</v>
      </c>
    </row>
    <row r="29" spans="1:2">
      <c r="A29" s="53">
        <f>'20yrNomBoE'!A29</f>
        <v>44500</v>
      </c>
      <c r="B29">
        <f>'20yrNomBoE'!B29</f>
        <v>1.3640000000000001</v>
      </c>
    </row>
    <row r="30" spans="1:2">
      <c r="A30" s="53">
        <f>'20yrNomBoE'!A30</f>
        <v>44469</v>
      </c>
      <c r="B30">
        <f>'20yrNomBoE'!B30</f>
        <v>1.1359999999999999</v>
      </c>
    </row>
    <row r="31" spans="1:2">
      <c r="A31" s="53">
        <f>'20yrNomBoE'!A31</f>
        <v>44439</v>
      </c>
      <c r="B31">
        <f>'20yrNomBoE'!B31</f>
        <v>0.97750000000000004</v>
      </c>
    </row>
    <row r="32" spans="1:2">
      <c r="A32" s="53">
        <f>'20yrNomBoE'!A32</f>
        <v>44408</v>
      </c>
      <c r="B32">
        <f>'20yrNomBoE'!B32</f>
        <v>1.0741000000000001</v>
      </c>
    </row>
    <row r="33" spans="1:2">
      <c r="A33" s="53">
        <f>'20yrNomBoE'!A33</f>
        <v>44377</v>
      </c>
      <c r="B33">
        <f>'20yrNomBoE'!B33</f>
        <v>1.2650999999999999</v>
      </c>
    </row>
    <row r="34" spans="1:2">
      <c r="A34" s="53">
        <f>'20yrNomBoE'!A34</f>
        <v>44347</v>
      </c>
      <c r="B34">
        <f>'20yrNomBoE'!B34</f>
        <v>1.3416999999999999</v>
      </c>
    </row>
    <row r="35" spans="1:2">
      <c r="A35" s="53">
        <f>'20yrNomBoE'!A35</f>
        <v>44316</v>
      </c>
      <c r="B35">
        <f>'20yrNomBoE'!B35</f>
        <v>1.2795000000000001</v>
      </c>
    </row>
    <row r="36" spans="1:2">
      <c r="A36" s="53">
        <f>'20yrNomBoE'!A36</f>
        <v>44286</v>
      </c>
      <c r="B36">
        <f>'20yrNomBoE'!B36</f>
        <v>1.2827</v>
      </c>
    </row>
    <row r="37" spans="1:2">
      <c r="A37" s="53">
        <f>'20yrNomBoE'!A37</f>
        <v>44255</v>
      </c>
      <c r="B37">
        <f>'20yrNomBoE'!B37</f>
        <v>1.0806</v>
      </c>
    </row>
    <row r="38" spans="1:2">
      <c r="A38" s="53">
        <f>'20yrNomBoE'!A38</f>
        <v>44227</v>
      </c>
      <c r="B38">
        <f>'20yrNomBoE'!B38</f>
        <v>0.78069999999999995</v>
      </c>
    </row>
    <row r="39" spans="1:2">
      <c r="A39" s="53">
        <f>'20yrNomBoE'!A39</f>
        <v>44196</v>
      </c>
      <c r="B39">
        <f>'20yrNomBoE'!B39</f>
        <v>0.74809999999999999</v>
      </c>
    </row>
    <row r="40" spans="1:2">
      <c r="A40" s="53">
        <f>'20yrNomBoE'!A40</f>
        <v>44165</v>
      </c>
      <c r="B40">
        <f>'20yrNomBoE'!B40</f>
        <v>0.82340000000000002</v>
      </c>
    </row>
    <row r="41" spans="1:2">
      <c r="A41" s="53">
        <f>'20yrNomBoE'!A41</f>
        <v>44135</v>
      </c>
      <c r="B41">
        <f>'20yrNomBoE'!B41</f>
        <v>0.73280000000000001</v>
      </c>
    </row>
    <row r="42" spans="1:2">
      <c r="A42" s="53">
        <f>'20yrNomBoE'!A42</f>
        <v>44104</v>
      </c>
      <c r="B42">
        <f>'20yrNomBoE'!B42</f>
        <v>0.70860000000000001</v>
      </c>
    </row>
    <row r="43" spans="1:2">
      <c r="A43" s="53">
        <f>'20yrNomBoE'!A43</f>
        <v>44074</v>
      </c>
      <c r="B43">
        <f>'20yrNomBoE'!B43</f>
        <v>0.70109999999999995</v>
      </c>
    </row>
    <row r="44" spans="1:2">
      <c r="A44" s="53">
        <f>'20yrNomBoE'!A44</f>
        <v>44043</v>
      </c>
      <c r="B44">
        <f>'20yrNomBoE'!B44</f>
        <v>0.57779999999999998</v>
      </c>
    </row>
    <row r="45" spans="1:2">
      <c r="A45" s="53">
        <f>'20yrNomBoE'!A45</f>
        <v>44012</v>
      </c>
      <c r="B45">
        <f>'20yrNomBoE'!B45</f>
        <v>0.60980000000000001</v>
      </c>
    </row>
    <row r="46" spans="1:2">
      <c r="A46" s="53">
        <f>'20yrNomBoE'!A46</f>
        <v>43982</v>
      </c>
      <c r="B46">
        <f>'20yrNomBoE'!B46</f>
        <v>0.56899999999999995</v>
      </c>
    </row>
    <row r="47" spans="1:2">
      <c r="A47" s="53">
        <f>'20yrNomBoE'!A47</f>
        <v>43951</v>
      </c>
      <c r="B47">
        <f>'20yrNomBoE'!B47</f>
        <v>0.67020000000000002</v>
      </c>
    </row>
    <row r="48" spans="1:2">
      <c r="A48" s="53">
        <f>'20yrNomBoE'!A48</f>
        <v>43921</v>
      </c>
      <c r="B48">
        <f>'20yrNomBoE'!B48</f>
        <v>0.7661</v>
      </c>
    </row>
    <row r="49" spans="1:2">
      <c r="A49" s="53">
        <f>'20yrNomBoE'!A49</f>
        <v>43890</v>
      </c>
      <c r="B49">
        <f>'20yrNomBoE'!B49</f>
        <v>0.91549999999999998</v>
      </c>
    </row>
    <row r="50" spans="1:2">
      <c r="A50" s="53">
        <f>'20yrNomBoE'!A50</f>
        <v>43861</v>
      </c>
      <c r="B50">
        <f>'20yrNomBoE'!B50</f>
        <v>1.0439000000000001</v>
      </c>
    </row>
    <row r="51" spans="1:2">
      <c r="A51" s="53">
        <f>'20yrNomBoE'!A51</f>
        <v>43830</v>
      </c>
      <c r="B51">
        <f>'20yrNomBoE'!B51</f>
        <v>1.1787000000000001</v>
      </c>
    </row>
    <row r="52" spans="1:2">
      <c r="A52" s="53">
        <f>'20yrNomBoE'!A52</f>
        <v>43799</v>
      </c>
      <c r="B52">
        <f>'20yrNomBoE'!B52</f>
        <v>1.1077999999999999</v>
      </c>
    </row>
    <row r="53" spans="1:2">
      <c r="A53" s="53">
        <f>'20yrNomBoE'!A53</f>
        <v>43769</v>
      </c>
      <c r="B53">
        <f>'20yrNomBoE'!B53</f>
        <v>0.96179999999999999</v>
      </c>
    </row>
    <row r="54" spans="1:2">
      <c r="A54" s="53">
        <f>'20yrNomBoE'!A54</f>
        <v>43738</v>
      </c>
      <c r="B54">
        <f>'20yrNomBoE'!B54</f>
        <v>0.90369999999999995</v>
      </c>
    </row>
    <row r="55" spans="1:2">
      <c r="A55" s="53">
        <f>'20yrNomBoE'!A55</f>
        <v>43708</v>
      </c>
      <c r="B55">
        <f>'20yrNomBoE'!B55</f>
        <v>0.94040000000000001</v>
      </c>
    </row>
    <row r="56" spans="1:2">
      <c r="A56" s="53">
        <f>'20yrNomBoE'!A56</f>
        <v>43677</v>
      </c>
      <c r="B56">
        <f>'20yrNomBoE'!B56</f>
        <v>1.2152000000000001</v>
      </c>
    </row>
    <row r="57" spans="1:2">
      <c r="A57" s="53">
        <f>'20yrNomBoE'!A57</f>
        <v>43646</v>
      </c>
      <c r="B57">
        <f>'20yrNomBoE'!B57</f>
        <v>1.3475999999999999</v>
      </c>
    </row>
    <row r="58" spans="1:2">
      <c r="A58" s="53">
        <f>'20yrNomBoE'!A58</f>
        <v>43616</v>
      </c>
      <c r="B58">
        <f>'20yrNomBoE'!B58</f>
        <v>1.5161</v>
      </c>
    </row>
    <row r="59" spans="1:2">
      <c r="A59" s="53">
        <f>'20yrNomBoE'!A59</f>
        <v>43585</v>
      </c>
      <c r="B59">
        <f>'20yrNomBoE'!B59</f>
        <v>1.6135999999999999</v>
      </c>
    </row>
    <row r="60" spans="1:2">
      <c r="A60" s="53">
        <f>'20yrNomBoE'!A60</f>
        <v>43555</v>
      </c>
      <c r="B60">
        <f>'20yrNomBoE'!B60</f>
        <v>1.5876999999999999</v>
      </c>
    </row>
    <row r="61" spans="1:2">
      <c r="A61" s="53">
        <f>'20yrNomBoE'!A61</f>
        <v>43524</v>
      </c>
      <c r="B61">
        <f>'20yrNomBoE'!B61</f>
        <v>1.6575</v>
      </c>
    </row>
    <row r="62" spans="1:2">
      <c r="A62" s="53">
        <f>'20yrNomBoE'!A62</f>
        <v>43496</v>
      </c>
      <c r="B62">
        <f>'20yrNomBoE'!B62</f>
        <v>1.7203999999999999</v>
      </c>
    </row>
    <row r="63" spans="1:2">
      <c r="A63" s="53">
        <f>'20yrNomBoE'!A63</f>
        <v>43465</v>
      </c>
      <c r="B63">
        <f>'20yrNomBoE'!B63</f>
        <v>1.7303999999999999</v>
      </c>
    </row>
    <row r="64" spans="1:2">
      <c r="A64" s="53">
        <f>'20yrNomBoE'!A64</f>
        <v>43434</v>
      </c>
      <c r="B64">
        <f>'20yrNomBoE'!B64</f>
        <v>1.8972</v>
      </c>
    </row>
    <row r="65" spans="1:2">
      <c r="A65" s="53">
        <f>'20yrNomBoE'!A65</f>
        <v>43404</v>
      </c>
      <c r="B65">
        <f>'20yrNomBoE'!B65</f>
        <v>1.9291</v>
      </c>
    </row>
    <row r="66" spans="1:2">
      <c r="A66" s="53">
        <f>'20yrNomBoE'!A66</f>
        <v>43373</v>
      </c>
      <c r="B66">
        <f>'20yrNomBoE'!B66</f>
        <v>1.8685</v>
      </c>
    </row>
    <row r="67" spans="1:2">
      <c r="A67" s="53">
        <f>'20yrNomBoE'!A67</f>
        <v>43343</v>
      </c>
      <c r="B67">
        <f>'20yrNomBoE'!B67</f>
        <v>1.7545999999999999</v>
      </c>
    </row>
    <row r="68" spans="1:2">
      <c r="A68" s="53">
        <f>'20yrNomBoE'!A68</f>
        <v>43312</v>
      </c>
      <c r="B68">
        <f>'20yrNomBoE'!B68</f>
        <v>1.7230000000000001</v>
      </c>
    </row>
    <row r="69" spans="1:2">
      <c r="A69" s="53">
        <f>'20yrNomBoE'!A69</f>
        <v>43281</v>
      </c>
      <c r="B69">
        <f>'20yrNomBoE'!B69</f>
        <v>1.7859</v>
      </c>
    </row>
    <row r="70" spans="1:2">
      <c r="A70" s="53">
        <f>'20yrNomBoE'!A70</f>
        <v>43251</v>
      </c>
      <c r="B70">
        <f>'20yrNomBoE'!B70</f>
        <v>1.8548</v>
      </c>
    </row>
    <row r="71" spans="1:2">
      <c r="A71" s="53">
        <f>'20yrNomBoE'!A71</f>
        <v>43220</v>
      </c>
      <c r="B71">
        <f>'20yrNomBoE'!B71</f>
        <v>1.8387</v>
      </c>
    </row>
    <row r="72" spans="1:2">
      <c r="A72" s="53">
        <f>'20yrNomBoE'!A72</f>
        <v>43190</v>
      </c>
      <c r="B72">
        <f>'20yrNomBoE'!B72</f>
        <v>1.8331</v>
      </c>
    </row>
    <row r="73" spans="1:2">
      <c r="A73" s="53">
        <f>'20yrNomBoE'!A73</f>
        <v>43159</v>
      </c>
      <c r="B73">
        <f>'20yrNomBoE'!B73</f>
        <v>1.9717</v>
      </c>
    </row>
    <row r="74" spans="1:2">
      <c r="A74" s="53">
        <f>'20yrNomBoE'!A74</f>
        <v>43131</v>
      </c>
      <c r="B74">
        <f>'20yrNomBoE'!B74</f>
        <v>1.8432999999999999</v>
      </c>
    </row>
    <row r="75" spans="1:2">
      <c r="A75" s="53">
        <f>'20yrNomBoE'!A75</f>
        <v>43100</v>
      </c>
      <c r="B75">
        <f>'20yrNomBoE'!B75</f>
        <v>1.7830999999999999</v>
      </c>
    </row>
    <row r="76" spans="1:2">
      <c r="A76" s="53">
        <f>'20yrNomBoE'!A76</f>
        <v>43069</v>
      </c>
      <c r="B76">
        <f>'20yrNomBoE'!B76</f>
        <v>1.8509</v>
      </c>
    </row>
    <row r="77" spans="1:2">
      <c r="A77" s="53">
        <f>'20yrNomBoE'!A77</f>
        <v>43039</v>
      </c>
      <c r="B77">
        <f>'20yrNomBoE'!B77</f>
        <v>1.9186000000000001</v>
      </c>
    </row>
    <row r="78" spans="1:2">
      <c r="A78" s="53">
        <f>'20yrNomBoE'!A78</f>
        <v>43008</v>
      </c>
      <c r="B78">
        <f>'20yrNomBoE'!B78</f>
        <v>1.823</v>
      </c>
    </row>
    <row r="79" spans="1:2">
      <c r="A79" s="53">
        <f>'20yrNomBoE'!A79</f>
        <v>42978</v>
      </c>
      <c r="B79">
        <f>'20yrNomBoE'!B79</f>
        <v>1.7476</v>
      </c>
    </row>
    <row r="80" spans="1:2">
      <c r="A80" s="53">
        <f>'20yrNomBoE'!A80</f>
        <v>42947</v>
      </c>
      <c r="B80">
        <f>'20yrNomBoE'!B80</f>
        <v>1.88</v>
      </c>
    </row>
    <row r="81" spans="1:2">
      <c r="A81" s="53">
        <f>'20yrNomBoE'!A81</f>
        <v>42916</v>
      </c>
      <c r="B81">
        <f>'20yrNomBoE'!B81</f>
        <v>1.7134</v>
      </c>
    </row>
    <row r="82" spans="1:2">
      <c r="A82" s="53">
        <f>'20yrNomBoE'!A82</f>
        <v>42886</v>
      </c>
      <c r="B82">
        <f>'20yrNomBoE'!B82</f>
        <v>1.7488999999999999</v>
      </c>
    </row>
    <row r="83" spans="1:2">
      <c r="A83" s="53">
        <f>'20yrNomBoE'!A83</f>
        <v>42855</v>
      </c>
      <c r="B83">
        <f>'20yrNomBoE'!B83</f>
        <v>1.6922999999999999</v>
      </c>
    </row>
    <row r="84" spans="1:2">
      <c r="A84" s="53">
        <f>'20yrNomBoE'!A84</f>
        <v>42825</v>
      </c>
      <c r="B84">
        <f>'20yrNomBoE'!B84</f>
        <v>1.8129</v>
      </c>
    </row>
    <row r="85" spans="1:2">
      <c r="A85" s="53">
        <f>'20yrNomBoE'!A85</f>
        <v>42794</v>
      </c>
      <c r="B85">
        <f>'20yrNomBoE'!B85</f>
        <v>1.9125000000000001</v>
      </c>
    </row>
    <row r="86" spans="1:2">
      <c r="A86" s="53">
        <f>'20yrNomBoE'!A86</f>
        <v>42766</v>
      </c>
      <c r="B86">
        <f>'20yrNomBoE'!B86</f>
        <v>1.9869000000000001</v>
      </c>
    </row>
    <row r="87" spans="1:2">
      <c r="A87" s="53">
        <f>'20yrNomBoE'!A87</f>
        <v>42735</v>
      </c>
      <c r="B87">
        <f>'20yrNomBoE'!B87</f>
        <v>1.9984999999999999</v>
      </c>
    </row>
    <row r="88" spans="1:2">
      <c r="A88" s="53">
        <f>'20yrNomBoE'!A88</f>
        <v>42704</v>
      </c>
      <c r="B88">
        <f>'20yrNomBoE'!B88</f>
        <v>1.9505999999999999</v>
      </c>
    </row>
    <row r="89" spans="1:2">
      <c r="A89" s="53">
        <f>'20yrNomBoE'!A89</f>
        <v>42674</v>
      </c>
      <c r="B89">
        <f>'20yrNomBoE'!B89</f>
        <v>1.655</v>
      </c>
    </row>
    <row r="90" spans="1:2">
      <c r="A90" s="53">
        <f>'20yrNomBoE'!A90</f>
        <v>42643</v>
      </c>
      <c r="B90">
        <f>'20yrNomBoE'!B90</f>
        <v>1.3562000000000001</v>
      </c>
    </row>
    <row r="91" spans="1:2">
      <c r="A91" s="53">
        <f>'20yrNomBoE'!A91</f>
        <v>42613</v>
      </c>
      <c r="B91">
        <f>'20yrNomBoE'!B91</f>
        <v>1.2661</v>
      </c>
    </row>
    <row r="92" spans="1:2">
      <c r="A92" s="53">
        <f>'20yrNomBoE'!A92</f>
        <v>42582</v>
      </c>
      <c r="B92">
        <f>'20yrNomBoE'!B92</f>
        <v>1.5431999999999999</v>
      </c>
    </row>
    <row r="93" spans="1:2">
      <c r="A93" s="53">
        <f>'20yrNomBoE'!A93</f>
        <v>42551</v>
      </c>
      <c r="B93">
        <f>'20yrNomBoE'!B93</f>
        <v>1.9487000000000001</v>
      </c>
    </row>
    <row r="94" spans="1:2">
      <c r="A94" s="53">
        <f>'20yrNomBoE'!A94</f>
        <v>42521</v>
      </c>
      <c r="B94">
        <f>'20yrNomBoE'!B94</f>
        <v>2.1985000000000001</v>
      </c>
    </row>
    <row r="95" spans="1:2">
      <c r="A95" s="53">
        <f>'20yrNomBoE'!A95</f>
        <v>42490</v>
      </c>
      <c r="B95">
        <f>'20yrNomBoE'!B95</f>
        <v>2.2450999999999999</v>
      </c>
    </row>
    <row r="96" spans="1:2">
      <c r="A96" s="53">
        <f>'20yrNomBoE'!A96</f>
        <v>42460</v>
      </c>
      <c r="B96">
        <f>'20yrNomBoE'!B96</f>
        <v>2.222</v>
      </c>
    </row>
    <row r="97" spans="1:2">
      <c r="A97" s="53">
        <f>'20yrNomBoE'!A97</f>
        <v>42429</v>
      </c>
      <c r="B97">
        <f>'20yrNomBoE'!B97</f>
        <v>2.1972</v>
      </c>
    </row>
    <row r="98" spans="1:2">
      <c r="A98" s="53">
        <f>'20yrNomBoE'!A98</f>
        <v>42400</v>
      </c>
      <c r="B98">
        <f>'20yrNomBoE'!B98</f>
        <v>2.3860000000000001</v>
      </c>
    </row>
    <row r="99" spans="1:2">
      <c r="A99" s="53">
        <f>'20yrNomBoE'!A99</f>
        <v>42369</v>
      </c>
      <c r="B99">
        <f>'20yrNomBoE'!B99</f>
        <v>2.4748999999999999</v>
      </c>
    </row>
    <row r="100" spans="1:2">
      <c r="A100" s="53">
        <f>'20yrNomBoE'!A100</f>
        <v>42338</v>
      </c>
      <c r="B100">
        <f>'20yrNomBoE'!B100</f>
        <v>2.5375000000000001</v>
      </c>
    </row>
    <row r="101" spans="1:2">
      <c r="A101" s="53">
        <f>'20yrNomBoE'!A101</f>
        <v>42308</v>
      </c>
      <c r="B101">
        <f>'20yrNomBoE'!B101</f>
        <v>2.4420999999999999</v>
      </c>
    </row>
    <row r="102" spans="1:2">
      <c r="A102" s="53">
        <f>'20yrNomBoE'!A102</f>
        <v>42277</v>
      </c>
      <c r="B102">
        <f>'20yrNomBoE'!B102</f>
        <v>2.4175</v>
      </c>
    </row>
    <row r="103" spans="1:2">
      <c r="A103" s="53">
        <f>'20yrNomBoE'!A103</f>
        <v>42247</v>
      </c>
      <c r="B103">
        <f>'20yrNomBoE'!B103</f>
        <v>2.4306999999999999</v>
      </c>
    </row>
    <row r="104" spans="1:2">
      <c r="A104" s="53">
        <f>'20yrNomBoE'!A104</f>
        <v>42216</v>
      </c>
      <c r="B104">
        <f>'20yrNomBoE'!B104</f>
        <v>2.5968</v>
      </c>
    </row>
    <row r="105" spans="1:2">
      <c r="A105" s="53">
        <f>'20yrNomBoE'!A105</f>
        <v>42185</v>
      </c>
      <c r="B105">
        <f>'20yrNomBoE'!B105</f>
        <v>2.6379000000000001</v>
      </c>
    </row>
    <row r="106" spans="1:2">
      <c r="A106" s="53">
        <f>'20yrNomBoE'!A106</f>
        <v>42155</v>
      </c>
      <c r="B106">
        <f>'20yrNomBoE'!B106</f>
        <v>2.4790999999999999</v>
      </c>
    </row>
    <row r="107" spans="1:2">
      <c r="A107" s="53">
        <f>'20yrNomBoE'!A107</f>
        <v>42124</v>
      </c>
      <c r="B107">
        <f>'20yrNomBoE'!B107</f>
        <v>2.2061000000000002</v>
      </c>
    </row>
    <row r="108" spans="1:2">
      <c r="A108" s="53">
        <f>'20yrNomBoE'!A108</f>
        <v>42094</v>
      </c>
      <c r="B108">
        <f>'20yrNomBoE'!B108</f>
        <v>2.2852999999999999</v>
      </c>
    </row>
    <row r="109" spans="1:2">
      <c r="A109" s="53">
        <f>'20yrNomBoE'!A109</f>
        <v>42063</v>
      </c>
      <c r="B109">
        <f>'20yrNomBoE'!B109</f>
        <v>2.2503000000000002</v>
      </c>
    </row>
    <row r="110" spans="1:2">
      <c r="A110" s="53">
        <f>'20yrNomBoE'!A110</f>
        <v>42035</v>
      </c>
      <c r="B110">
        <f>'20yrNomBoE'!B110</f>
        <v>2.1112000000000002</v>
      </c>
    </row>
    <row r="111" spans="1:2">
      <c r="A111" s="53">
        <f>'20yrNomBoE'!A111</f>
        <v>42004</v>
      </c>
      <c r="B111">
        <f>'20yrNomBoE'!B111</f>
        <v>2.4744000000000002</v>
      </c>
    </row>
    <row r="112" spans="1:2">
      <c r="A112" s="53">
        <f>'20yrNomBoE'!A112</f>
        <v>41973</v>
      </c>
      <c r="B112">
        <f>'20yrNomBoE'!B112</f>
        <v>2.7235</v>
      </c>
    </row>
    <row r="113" spans="1:2">
      <c r="A113" s="53">
        <f>'20yrNomBoE'!A113</f>
        <v>41943</v>
      </c>
      <c r="B113">
        <f>'20yrNomBoE'!B113</f>
        <v>2.7955000000000001</v>
      </c>
    </row>
    <row r="114" spans="1:2">
      <c r="A114" s="53">
        <f>'20yrNomBoE'!A114</f>
        <v>41912</v>
      </c>
      <c r="B114">
        <f>'20yrNomBoE'!B114</f>
        <v>2.9780000000000002</v>
      </c>
    </row>
    <row r="115" spans="1:2">
      <c r="A115" s="53">
        <f>'20yrNomBoE'!A115</f>
        <v>41882</v>
      </c>
      <c r="B115">
        <f>'20yrNomBoE'!B115</f>
        <v>2.9986000000000002</v>
      </c>
    </row>
    <row r="116" spans="1:2">
      <c r="A116" s="53">
        <f>'20yrNomBoE'!A116</f>
        <v>41851</v>
      </c>
      <c r="B116">
        <f>'20yrNomBoE'!B116</f>
        <v>3.2280000000000002</v>
      </c>
    </row>
    <row r="117" spans="1:2">
      <c r="A117" s="53">
        <f>'20yrNomBoE'!A117</f>
        <v>41820</v>
      </c>
      <c r="B117">
        <f>'20yrNomBoE'!B117</f>
        <v>3.3054999999999999</v>
      </c>
    </row>
    <row r="118" spans="1:2">
      <c r="A118" s="53">
        <f>'20yrNomBoE'!A118</f>
        <v>41790</v>
      </c>
      <c r="B118">
        <f>'20yrNomBoE'!B118</f>
        <v>3.2387000000000001</v>
      </c>
    </row>
    <row r="119" spans="1:2">
      <c r="A119" s="53">
        <f>'20yrNomBoE'!A119</f>
        <v>41759</v>
      </c>
      <c r="B119">
        <f>'20yrNomBoE'!B119</f>
        <v>3.3127</v>
      </c>
    </row>
    <row r="120" spans="1:2">
      <c r="A120" s="53">
        <f>'20yrNomBoE'!A120</f>
        <v>41729</v>
      </c>
      <c r="B120">
        <f>'20yrNomBoE'!B120</f>
        <v>3.3469000000000002</v>
      </c>
    </row>
    <row r="121" spans="1:2">
      <c r="A121" s="53">
        <f>'20yrNomBoE'!A121</f>
        <v>41698</v>
      </c>
      <c r="B121">
        <f>'20yrNomBoE'!B121</f>
        <v>3.3668</v>
      </c>
    </row>
    <row r="122" spans="1:2">
      <c r="A122" s="53">
        <f>'20yrNomBoE'!A122</f>
        <v>41670</v>
      </c>
      <c r="B122">
        <f>'20yrNomBoE'!B122</f>
        <v>3.4287000000000001</v>
      </c>
    </row>
    <row r="123" spans="1:2">
      <c r="A123" s="53">
        <f>'20yrNomBoE'!A123</f>
        <v>41639</v>
      </c>
      <c r="B123">
        <f>'20yrNomBoE'!B123</f>
        <v>3.4969999999999999</v>
      </c>
    </row>
    <row r="124" spans="1:2">
      <c r="A124" s="53">
        <f>'20yrNomBoE'!A124</f>
        <v>41608</v>
      </c>
      <c r="B124">
        <f>'20yrNomBoE'!B124</f>
        <v>3.3978000000000002</v>
      </c>
    </row>
    <row r="125" spans="1:2">
      <c r="A125" s="53">
        <f>'20yrNomBoE'!A125</f>
        <v>41578</v>
      </c>
      <c r="B125">
        <f>'20yrNomBoE'!B125</f>
        <v>3.3197999999999999</v>
      </c>
    </row>
    <row r="126" spans="1:2">
      <c r="A126" s="53">
        <f>'20yrNomBoE'!A126</f>
        <v>41547</v>
      </c>
      <c r="B126">
        <f>'20yrNomBoE'!B126</f>
        <v>3.4662000000000002</v>
      </c>
    </row>
    <row r="127" spans="1:2">
      <c r="A127" s="53">
        <f>'20yrNomBoE'!A127</f>
        <v>41517</v>
      </c>
      <c r="B127">
        <f>'20yrNomBoE'!B127</f>
        <v>3.4083000000000001</v>
      </c>
    </row>
    <row r="128" spans="1:2">
      <c r="A128" s="53">
        <f>'20yrNomBoE'!A128</f>
        <v>41486</v>
      </c>
      <c r="B128">
        <f>'20yrNomBoE'!B128</f>
        <v>3.2719</v>
      </c>
    </row>
    <row r="129" spans="1:2">
      <c r="A129" s="53">
        <f>'20yrNomBoE'!A129</f>
        <v>41455</v>
      </c>
      <c r="B129">
        <f>'20yrNomBoE'!B129</f>
        <v>3.1583999999999999</v>
      </c>
    </row>
    <row r="130" spans="1:2">
      <c r="A130" s="53">
        <f>'20yrNomBoE'!A130</f>
        <v>41425</v>
      </c>
      <c r="B130">
        <f>'20yrNomBoE'!B130</f>
        <v>2.9096000000000002</v>
      </c>
    </row>
    <row r="131" spans="1:2">
      <c r="A131" s="53">
        <f>'20yrNomBoE'!A131</f>
        <v>41394</v>
      </c>
      <c r="B131">
        <f>'20yrNomBoE'!B131</f>
        <v>2.7759999999999998</v>
      </c>
    </row>
    <row r="132" spans="1:2">
      <c r="A132" s="53">
        <f>'20yrNomBoE'!A132</f>
        <v>41364</v>
      </c>
      <c r="B132">
        <f>'20yrNomBoE'!B132</f>
        <v>2.9653999999999998</v>
      </c>
    </row>
    <row r="133" spans="1:2">
      <c r="A133" s="53">
        <f>'20yrNomBoE'!A133</f>
        <v>41333</v>
      </c>
      <c r="B133">
        <f>'20yrNomBoE'!B133</f>
        <v>3.1034999999999999</v>
      </c>
    </row>
    <row r="134" spans="1:2">
      <c r="A134" s="53">
        <f>'20yrNomBoE'!A134</f>
        <v>41305</v>
      </c>
      <c r="B134">
        <f>'20yrNomBoE'!B134</f>
        <v>3.0068999999999999</v>
      </c>
    </row>
    <row r="135" spans="1:2">
      <c r="A135" s="53">
        <f>'20yrNomBoE'!A135</f>
        <v>41274</v>
      </c>
      <c r="B135">
        <f>'20yrNomBoE'!B135</f>
        <v>2.8391000000000002</v>
      </c>
    </row>
    <row r="136" spans="1:2">
      <c r="A136" s="53">
        <f>'20yrNomBoE'!A136</f>
        <v>41243</v>
      </c>
      <c r="B136">
        <f>'20yrNomBoE'!B136</f>
        <v>2.7846000000000002</v>
      </c>
    </row>
    <row r="137" spans="1:2">
      <c r="A137" s="53">
        <f>'20yrNomBoE'!A137</f>
        <v>41213</v>
      </c>
      <c r="B137">
        <f>'20yrNomBoE'!B137</f>
        <v>2.7968999999999999</v>
      </c>
    </row>
    <row r="138" spans="1:2">
      <c r="A138" s="53">
        <f>'20yrNomBoE'!A138</f>
        <v>41182</v>
      </c>
      <c r="B138">
        <f>'20yrNomBoE'!B138</f>
        <v>2.7496999999999998</v>
      </c>
    </row>
    <row r="139" spans="1:2">
      <c r="A139" s="53">
        <f>'20yrNomBoE'!A139</f>
        <v>41152</v>
      </c>
      <c r="B139">
        <f>'20yrNomBoE'!B139</f>
        <v>2.65</v>
      </c>
    </row>
    <row r="140" spans="1:2">
      <c r="A140" s="53">
        <f>'20yrNomBoE'!A140</f>
        <v>41121</v>
      </c>
      <c r="B140">
        <f>'20yrNomBoE'!B140</f>
        <v>2.6453000000000002</v>
      </c>
    </row>
    <row r="141" spans="1:2">
      <c r="A141" s="53">
        <f>'20yrNomBoE'!A141</f>
        <v>41090</v>
      </c>
      <c r="B141">
        <f>'20yrNomBoE'!B141</f>
        <v>2.7250000000000001</v>
      </c>
    </row>
    <row r="142" spans="1:2">
      <c r="A142" s="53">
        <f>'20yrNomBoE'!A142</f>
        <v>41060</v>
      </c>
      <c r="B142">
        <f>'20yrNomBoE'!B142</f>
        <v>2.9073000000000002</v>
      </c>
    </row>
    <row r="143" spans="1:2">
      <c r="A143" s="53">
        <f>'20yrNomBoE'!A143</f>
        <v>41029</v>
      </c>
      <c r="B143">
        <f>'20yrNomBoE'!B143</f>
        <v>3.1259000000000001</v>
      </c>
    </row>
    <row r="144" spans="1:2">
      <c r="A144" s="53">
        <f>'20yrNomBoE'!A144</f>
        <v>40999</v>
      </c>
      <c r="B144">
        <f>'20yrNomBoE'!B144</f>
        <v>3.1743999999999999</v>
      </c>
    </row>
    <row r="145" spans="1:2">
      <c r="A145" s="53">
        <f>'20yrNomBoE'!A145</f>
        <v>40968</v>
      </c>
      <c r="B145">
        <f>'20yrNomBoE'!B145</f>
        <v>3.089</v>
      </c>
    </row>
    <row r="146" spans="1:2">
      <c r="A146" s="53">
        <f>'20yrNomBoE'!A146</f>
        <v>40939</v>
      </c>
      <c r="B146">
        <f>'20yrNomBoE'!B146</f>
        <v>2.9060000000000001</v>
      </c>
    </row>
    <row r="147" spans="1:2">
      <c r="A147" s="53">
        <f>'20yrNomBoE'!A147</f>
        <v>40908</v>
      </c>
      <c r="B147">
        <f>'20yrNomBoE'!B147</f>
        <v>2.9803000000000002</v>
      </c>
    </row>
    <row r="148" spans="1:2">
      <c r="A148" s="53">
        <f>'20yrNomBoE'!A148</f>
        <v>40877</v>
      </c>
      <c r="B148">
        <f>'20yrNomBoE'!B148</f>
        <v>3.0312999999999999</v>
      </c>
    </row>
    <row r="149" spans="1:2">
      <c r="A149" s="53">
        <f>'20yrNomBoE'!A149</f>
        <v>40847</v>
      </c>
      <c r="B149">
        <f>'20yrNomBoE'!B149</f>
        <v>3.2581000000000002</v>
      </c>
    </row>
    <row r="150" spans="1:2">
      <c r="A150" s="53">
        <f>'20yrNomBoE'!A150</f>
        <v>40816</v>
      </c>
      <c r="B150">
        <f>'20yrNomBoE'!B150</f>
        <v>3.4205000000000001</v>
      </c>
    </row>
    <row r="151" spans="1:2">
      <c r="A151" s="53">
        <f>'20yrNomBoE'!A151</f>
        <v>40786</v>
      </c>
      <c r="B151">
        <f>'20yrNomBoE'!B151</f>
        <v>3.7132000000000001</v>
      </c>
    </row>
    <row r="152" spans="1:2">
      <c r="A152" s="53">
        <f>'20yrNomBoE'!A152</f>
        <v>40755</v>
      </c>
      <c r="B152">
        <f>'20yrNomBoE'!B152</f>
        <v>4.0974000000000004</v>
      </c>
    </row>
    <row r="153" spans="1:2">
      <c r="A153" s="53">
        <f>'20yrNomBoE'!A153</f>
        <v>40724</v>
      </c>
      <c r="B153">
        <f>'20yrNomBoE'!B153</f>
        <v>4.1276999999999999</v>
      </c>
    </row>
    <row r="154" spans="1:2">
      <c r="A154" s="53">
        <f>'20yrNomBoE'!A154</f>
        <v>40694</v>
      </c>
      <c r="B154">
        <f>'20yrNomBoE'!B154</f>
        <v>4.1371000000000002</v>
      </c>
    </row>
    <row r="155" spans="1:2">
      <c r="A155" s="53">
        <f>'20yrNomBoE'!A155</f>
        <v>40663</v>
      </c>
      <c r="B155">
        <f>'20yrNomBoE'!B155</f>
        <v>4.2933000000000003</v>
      </c>
    </row>
    <row r="156" spans="1:2">
      <c r="A156" s="53">
        <f>'20yrNomBoE'!A156</f>
        <v>40633</v>
      </c>
      <c r="B156">
        <f>'20yrNomBoE'!B156</f>
        <v>4.298</v>
      </c>
    </row>
    <row r="157" spans="1:2">
      <c r="A157" s="53">
        <f>'20yrNomBoE'!A157</f>
        <v>40602</v>
      </c>
      <c r="B157">
        <f>'20yrNomBoE'!B157</f>
        <v>4.4050000000000002</v>
      </c>
    </row>
    <row r="158" spans="1:2">
      <c r="A158" s="53">
        <f>'20yrNomBoE'!A158</f>
        <v>40574</v>
      </c>
      <c r="B158">
        <f>'20yrNomBoE'!B158</f>
        <v>4.3204000000000002</v>
      </c>
    </row>
    <row r="159" spans="1:2">
      <c r="A159" s="53">
        <f>'20yrNomBoE'!A159</f>
        <v>40543</v>
      </c>
      <c r="B159">
        <f>'20yrNomBoE'!B159</f>
        <v>4.2568000000000001</v>
      </c>
    </row>
    <row r="160" spans="1:2">
      <c r="A160" s="53">
        <f>'20yrNomBoE'!A160</f>
        <v>40512</v>
      </c>
      <c r="B160">
        <f>'20yrNomBoE'!B160</f>
        <v>4.1148999999999996</v>
      </c>
    </row>
    <row r="161" spans="1:2">
      <c r="A161" s="53">
        <f>'20yrNomBoE'!A161</f>
        <v>40482</v>
      </c>
      <c r="B161">
        <f>'20yrNomBoE'!B161</f>
        <v>3.8875999999999999</v>
      </c>
    </row>
    <row r="162" spans="1:2">
      <c r="A162" s="53">
        <f>'20yrNomBoE'!A162</f>
        <v>40451</v>
      </c>
      <c r="B162">
        <f>'20yrNomBoE'!B162</f>
        <v>3.8954</v>
      </c>
    </row>
    <row r="163" spans="1:2">
      <c r="A163" s="53">
        <f>'20yrNomBoE'!A163</f>
        <v>40421</v>
      </c>
      <c r="B163">
        <f>'20yrNomBoE'!B163</f>
        <v>3.9824000000000002</v>
      </c>
    </row>
    <row r="164" spans="1:2">
      <c r="A164" s="53">
        <f>'20yrNomBoE'!A164</f>
        <v>40390</v>
      </c>
      <c r="B164">
        <f>'20yrNomBoE'!B164</f>
        <v>4.1753999999999998</v>
      </c>
    </row>
    <row r="165" spans="1:2">
      <c r="A165" s="53">
        <f>'20yrNomBoE'!A165</f>
        <v>40359</v>
      </c>
      <c r="B165">
        <f>'20yrNomBoE'!B165</f>
        <v>4.2079000000000004</v>
      </c>
    </row>
    <row r="166" spans="1:2">
      <c r="A166" s="53">
        <f>'20yrNomBoE'!A166</f>
        <v>40329</v>
      </c>
      <c r="B166">
        <f>'20yrNomBoE'!B166</f>
        <v>4.3143000000000002</v>
      </c>
    </row>
    <row r="167" spans="1:2">
      <c r="A167" s="53">
        <f>'20yrNomBoE'!A167</f>
        <v>40298</v>
      </c>
      <c r="B167">
        <f>'20yrNomBoE'!B167</f>
        <v>4.5579999999999998</v>
      </c>
    </row>
    <row r="168" spans="1:2">
      <c r="A168" s="53">
        <f>'20yrNomBoE'!A168</f>
        <v>40268</v>
      </c>
      <c r="B168">
        <f>'20yrNomBoE'!B168</f>
        <v>4.5697999999999999</v>
      </c>
    </row>
    <row r="169" spans="1:2">
      <c r="A169" s="53">
        <f>'20yrNomBoE'!A169</f>
        <v>40237</v>
      </c>
      <c r="B169">
        <f>'20yrNomBoE'!B169</f>
        <v>4.5157999999999996</v>
      </c>
    </row>
    <row r="170" spans="1:2">
      <c r="A170" s="53">
        <f>'20yrNomBoE'!A170</f>
        <v>40209</v>
      </c>
      <c r="B170">
        <f>'20yrNomBoE'!B170</f>
        <v>4.4161000000000001</v>
      </c>
    </row>
    <row r="171" spans="1:2">
      <c r="A171" s="53">
        <f>'20yrNomBoE'!A171</f>
        <v>40178</v>
      </c>
      <c r="B171">
        <f>'20yrNomBoE'!B171</f>
        <v>4.3305999999999996</v>
      </c>
    </row>
    <row r="172" spans="1:2">
      <c r="A172" s="53">
        <f>'20yrNomBoE'!A172</f>
        <v>40147</v>
      </c>
      <c r="B172">
        <f>'20yrNomBoE'!B172</f>
        <v>4.2176999999999998</v>
      </c>
    </row>
    <row r="173" spans="1:2">
      <c r="A173" s="53">
        <f>'20yrNomBoE'!A173</f>
        <v>40117</v>
      </c>
      <c r="B173">
        <f>'20yrNomBoE'!B173</f>
        <v>4.05</v>
      </c>
    </row>
    <row r="174" spans="1:2">
      <c r="A174" s="53">
        <f>'20yrNomBoE'!A174</f>
        <v>40086</v>
      </c>
      <c r="B174">
        <f>'20yrNomBoE'!B174</f>
        <v>4.0688000000000004</v>
      </c>
    </row>
    <row r="175" spans="1:2">
      <c r="A175" s="53">
        <f>'20yrNomBoE'!A175</f>
        <v>40056</v>
      </c>
      <c r="B175">
        <f>'20yrNomBoE'!B175</f>
        <v>4.2164000000000001</v>
      </c>
    </row>
    <row r="176" spans="1:2">
      <c r="A176" s="53">
        <f>'20yrNomBoE'!A176</f>
        <v>40025</v>
      </c>
      <c r="B176">
        <f>'20yrNomBoE'!B176</f>
        <v>4.4588000000000001</v>
      </c>
    </row>
    <row r="177" spans="1:2">
      <c r="A177" s="53">
        <f>'20yrNomBoE'!A177</f>
        <v>39994</v>
      </c>
      <c r="B177">
        <f>'20yrNomBoE'!B177</f>
        <v>4.4710000000000001</v>
      </c>
    </row>
    <row r="178" spans="1:2">
      <c r="A178" s="53">
        <f>'20yrNomBoE'!A178</f>
        <v>39964</v>
      </c>
      <c r="B178">
        <f>'20yrNomBoE'!B178</f>
        <v>4.3752000000000004</v>
      </c>
    </row>
    <row r="179" spans="1:2">
      <c r="A179" s="53">
        <f>'20yrNomBoE'!A179</f>
        <v>39933</v>
      </c>
      <c r="B179">
        <f>'20yrNomBoE'!B179</f>
        <v>4.2419000000000002</v>
      </c>
    </row>
    <row r="180" spans="1:2">
      <c r="A180" s="53">
        <f>'20yrNomBoE'!A180</f>
        <v>39903</v>
      </c>
      <c r="B180">
        <f>'20yrNomBoE'!B180</f>
        <v>4.0069999999999997</v>
      </c>
    </row>
    <row r="181" spans="1:2">
      <c r="A181" s="53">
        <f>'20yrNomBoE'!A181</f>
        <v>39872</v>
      </c>
      <c r="B181">
        <f>'20yrNomBoE'!B181</f>
        <v>4.3394000000000004</v>
      </c>
    </row>
    <row r="182" spans="1:2">
      <c r="A182" s="53">
        <f>'20yrNomBoE'!A182</f>
        <v>39844</v>
      </c>
      <c r="B182">
        <f>'20yrNomBoE'!B182</f>
        <v>4.2758000000000003</v>
      </c>
    </row>
    <row r="183" spans="1:2">
      <c r="A183" s="53">
        <f>'20yrNomBoE'!A183</f>
        <v>39813</v>
      </c>
      <c r="B183">
        <f>'20yrNomBoE'!B183</f>
        <v>4.1460999999999997</v>
      </c>
    </row>
    <row r="184" spans="1:2">
      <c r="A184" s="53">
        <f>'20yrNomBoE'!A184</f>
        <v>39782</v>
      </c>
      <c r="B184">
        <f>'20yrNomBoE'!B184</f>
        <v>4.6898</v>
      </c>
    </row>
    <row r="185" spans="1:2">
      <c r="A185" s="53">
        <f>'20yrNomBoE'!A185</f>
        <v>39752</v>
      </c>
      <c r="B185">
        <f>'20yrNomBoE'!B185</f>
        <v>4.7579000000000002</v>
      </c>
    </row>
    <row r="186" spans="1:2">
      <c r="A186" s="53">
        <f>'20yrNomBoE'!A186</f>
        <v>39721</v>
      </c>
      <c r="B186">
        <f>'20yrNomBoE'!B186</f>
        <v>4.6619000000000002</v>
      </c>
    </row>
    <row r="187" spans="1:2">
      <c r="A187" s="53">
        <f>'20yrNomBoE'!A187</f>
        <v>39691</v>
      </c>
      <c r="B187">
        <f>'20yrNomBoE'!B187</f>
        <v>4.7438000000000002</v>
      </c>
    </row>
    <row r="188" spans="1:2">
      <c r="A188" s="53">
        <f>'20yrNomBoE'!A188</f>
        <v>39660</v>
      </c>
      <c r="B188">
        <f>'20yrNomBoE'!B188</f>
        <v>4.9390999999999998</v>
      </c>
    </row>
    <row r="189" spans="1:2">
      <c r="A189" s="53">
        <f>'20yrNomBoE'!A189</f>
        <v>39629</v>
      </c>
      <c r="B189">
        <f>'20yrNomBoE'!B189</f>
        <v>5.0260999999999996</v>
      </c>
    </row>
    <row r="190" spans="1:2">
      <c r="A190" s="53">
        <f>'20yrNomBoE'!A190</f>
        <v>39599</v>
      </c>
      <c r="B190">
        <f>'20yrNomBoE'!B190</f>
        <v>4.8539000000000003</v>
      </c>
    </row>
    <row r="191" spans="1:2">
      <c r="A191" s="53">
        <f>'20yrNomBoE'!A191</f>
        <v>39568</v>
      </c>
      <c r="B191">
        <f>'20yrNomBoE'!B191</f>
        <v>4.7314999999999996</v>
      </c>
    </row>
    <row r="192" spans="1:2">
      <c r="A192" s="53">
        <f>'20yrNomBoE'!A192</f>
        <v>39538</v>
      </c>
      <c r="B192">
        <f>'20yrNomBoE'!B192</f>
        <v>4.5400999999999998</v>
      </c>
    </row>
    <row r="193" spans="1:2">
      <c r="A193" s="53">
        <f>'20yrNomBoE'!A193</f>
        <v>39507</v>
      </c>
      <c r="B193">
        <f>'20yrNomBoE'!B193</f>
        <v>4.6173000000000002</v>
      </c>
    </row>
    <row r="194" spans="1:2">
      <c r="A194" s="53">
        <f>'20yrNomBoE'!A194</f>
        <v>39478</v>
      </c>
      <c r="B194">
        <f>'20yrNomBoE'!B194</f>
        <v>4.4577999999999998</v>
      </c>
    </row>
    <row r="195" spans="1:2">
      <c r="A195" s="53">
        <f>'20yrNomBoE'!A195</f>
        <v>39447</v>
      </c>
      <c r="B195">
        <f>'20yrNomBoE'!B195</f>
        <v>4.5915999999999997</v>
      </c>
    </row>
    <row r="196" spans="1:2">
      <c r="A196" s="53">
        <f>'20yrNomBoE'!A196</f>
        <v>39416</v>
      </c>
      <c r="B196">
        <f>'20yrNomBoE'!B196</f>
        <v>4.5923999999999996</v>
      </c>
    </row>
    <row r="197" spans="1:2">
      <c r="A197" s="53">
        <f>'20yrNomBoE'!A197</f>
        <v>39386</v>
      </c>
      <c r="B197">
        <f>'20yrNomBoE'!B197</f>
        <v>4.7393999999999998</v>
      </c>
    </row>
    <row r="198" spans="1:2">
      <c r="A198" s="53">
        <f>'20yrNomBoE'!A198</f>
        <v>39355</v>
      </c>
      <c r="B198">
        <f>'20yrNomBoE'!B198</f>
        <v>4.7407000000000004</v>
      </c>
    </row>
    <row r="199" spans="1:2">
      <c r="A199" s="53">
        <f>'20yrNomBoE'!A199</f>
        <v>39325</v>
      </c>
      <c r="B199">
        <f>'20yrNomBoE'!B199</f>
        <v>4.8048999999999999</v>
      </c>
    </row>
    <row r="200" spans="1:2">
      <c r="A200" s="53">
        <f>'20yrNomBoE'!A200</f>
        <v>39294</v>
      </c>
      <c r="B200">
        <f>'20yrNomBoE'!B200</f>
        <v>5.0259999999999998</v>
      </c>
    </row>
    <row r="201" spans="1:2">
      <c r="A201" s="53">
        <f>'20yrNomBoE'!A201</f>
        <v>39263</v>
      </c>
      <c r="B201">
        <f>'20yrNomBoE'!B201</f>
        <v>5.0696000000000003</v>
      </c>
    </row>
    <row r="202" spans="1:2">
      <c r="A202" s="53">
        <f>'20yrNomBoE'!A202</f>
        <v>39233</v>
      </c>
      <c r="B202">
        <f>'20yrNomBoE'!B202</f>
        <v>4.8163</v>
      </c>
    </row>
    <row r="203" spans="1:2">
      <c r="A203" s="53">
        <f>'20yrNomBoE'!A203</f>
        <v>39202</v>
      </c>
      <c r="B203">
        <f>'20yrNomBoE'!B203</f>
        <v>4.7350000000000003</v>
      </c>
    </row>
    <row r="204" spans="1:2">
      <c r="A204" s="53">
        <f>'20yrNomBoE'!A204</f>
        <v>39172</v>
      </c>
      <c r="B204">
        <f>'20yrNomBoE'!B204</f>
        <v>4.5194999999999999</v>
      </c>
    </row>
    <row r="205" spans="1:2">
      <c r="A205" s="53">
        <f>'20yrNomBoE'!A205</f>
        <v>39141</v>
      </c>
      <c r="B205">
        <f>'20yrNomBoE'!B205</f>
        <v>4.5597000000000003</v>
      </c>
    </row>
    <row r="206" spans="1:2">
      <c r="A206" s="53">
        <f>'20yrNomBoE'!A206</f>
        <v>39113</v>
      </c>
      <c r="B206">
        <f>'20yrNomBoE'!B206</f>
        <v>4.5130999999999997</v>
      </c>
    </row>
    <row r="207" spans="1:2">
      <c r="A207" s="53">
        <f>'20yrNomBoE'!A207</f>
        <v>39082</v>
      </c>
      <c r="B207">
        <f>'20yrNomBoE'!B207</f>
        <v>4.3350999999999997</v>
      </c>
    </row>
    <row r="208" spans="1:2">
      <c r="A208" s="53">
        <f>'20yrNomBoE'!A208</f>
        <v>39051</v>
      </c>
      <c r="B208">
        <f>'20yrNomBoE'!B208</f>
        <v>4.2572000000000001</v>
      </c>
    </row>
    <row r="209" spans="1:2">
      <c r="A209" s="53">
        <f>'20yrNomBoE'!A209</f>
        <v>39021</v>
      </c>
      <c r="B209">
        <f>'20yrNomBoE'!B209</f>
        <v>4.3287000000000004</v>
      </c>
    </row>
    <row r="210" spans="1:2">
      <c r="A210" s="53">
        <f>'20yrNomBoE'!A210</f>
        <v>38990</v>
      </c>
      <c r="B210">
        <f>'20yrNomBoE'!B210</f>
        <v>4.3032000000000004</v>
      </c>
    </row>
    <row r="211" spans="1:2">
      <c r="A211" s="53">
        <f>'20yrNomBoE'!A211</f>
        <v>38960</v>
      </c>
      <c r="B211">
        <f>'20yrNomBoE'!B211</f>
        <v>4.4259000000000004</v>
      </c>
    </row>
    <row r="212" spans="1:2">
      <c r="A212" s="53">
        <f>'20yrNomBoE'!A212</f>
        <v>38929</v>
      </c>
      <c r="B212">
        <f>'20yrNomBoE'!B212</f>
        <v>4.4630999999999998</v>
      </c>
    </row>
    <row r="213" spans="1:2">
      <c r="A213" s="53">
        <f>'20yrNomBoE'!A213</f>
        <v>38898</v>
      </c>
      <c r="B213">
        <f>'20yrNomBoE'!B213</f>
        <v>4.4775</v>
      </c>
    </row>
    <row r="214" spans="1:2">
      <c r="A214" s="53">
        <f>'20yrNomBoE'!A214</f>
        <v>38868</v>
      </c>
      <c r="B214">
        <f>'20yrNomBoE'!B214</f>
        <v>4.4360999999999997</v>
      </c>
    </row>
    <row r="215" spans="1:2">
      <c r="A215" s="53">
        <f>'20yrNomBoE'!A215</f>
        <v>38837</v>
      </c>
      <c r="B215">
        <f>'20yrNomBoE'!B215</f>
        <v>4.3574999999999999</v>
      </c>
    </row>
    <row r="216" spans="1:2">
      <c r="A216" s="53">
        <f>'20yrNomBoE'!A216</f>
        <v>38807</v>
      </c>
      <c r="B216">
        <f>'20yrNomBoE'!B216</f>
        <v>4.1509999999999998</v>
      </c>
    </row>
    <row r="217" spans="1:2">
      <c r="A217" s="53">
        <f>'20yrNomBoE'!A217</f>
        <v>38776</v>
      </c>
      <c r="B217">
        <f>'20yrNomBoE'!B217</f>
        <v>3.9954000000000001</v>
      </c>
    </row>
    <row r="218" spans="1:2">
      <c r="A218" s="53">
        <f>'20yrNomBoE'!A218</f>
        <v>38748</v>
      </c>
      <c r="B218">
        <f>'20yrNomBoE'!B218</f>
        <v>3.9287000000000001</v>
      </c>
    </row>
    <row r="219" spans="1:2">
      <c r="A219" s="53">
        <f>'20yrNomBoE'!A219</f>
        <v>38717</v>
      </c>
      <c r="B219">
        <f>'20yrNomBoE'!B219</f>
        <v>4.1355000000000004</v>
      </c>
    </row>
    <row r="220" spans="1:2">
      <c r="A220" s="53">
        <f>'20yrNomBoE'!A220</f>
        <v>38686</v>
      </c>
      <c r="B220">
        <f>'20yrNomBoE'!B220</f>
        <v>4.2496</v>
      </c>
    </row>
    <row r="221" spans="1:2">
      <c r="A221" s="53">
        <f>'20yrNomBoE'!A221</f>
        <v>38656</v>
      </c>
      <c r="B221">
        <f>'20yrNomBoE'!B221</f>
        <v>4.3308999999999997</v>
      </c>
    </row>
    <row r="222" spans="1:2">
      <c r="A222" s="53">
        <f>'20yrNomBoE'!A222</f>
        <v>38625</v>
      </c>
      <c r="B222">
        <f>'20yrNomBoE'!B222</f>
        <v>4.226</v>
      </c>
    </row>
    <row r="223" spans="1:2">
      <c r="A223" s="53">
        <f>'20yrNomBoE'!A223</f>
        <v>38595</v>
      </c>
      <c r="B223">
        <f>'20yrNomBoE'!B223</f>
        <v>4.3474000000000004</v>
      </c>
    </row>
    <row r="224" spans="1:2">
      <c r="A224" s="53">
        <f>'20yrNomBoE'!A224</f>
        <v>38564</v>
      </c>
      <c r="B224">
        <f>'20yrNomBoE'!B224</f>
        <v>4.3437999999999999</v>
      </c>
    </row>
    <row r="225" spans="1:2">
      <c r="A225" s="53">
        <f>'20yrNomBoE'!A225</f>
        <v>38533</v>
      </c>
      <c r="B225">
        <f>'20yrNomBoE'!B225</f>
        <v>4.3116000000000003</v>
      </c>
    </row>
    <row r="226" spans="1:2">
      <c r="A226" s="53">
        <f>'20yrNomBoE'!A226</f>
        <v>38503</v>
      </c>
      <c r="B226">
        <f>'20yrNomBoE'!B226</f>
        <v>4.4164000000000003</v>
      </c>
    </row>
    <row r="227" spans="1:2">
      <c r="A227" s="53">
        <f>'20yrNomBoE'!A227</f>
        <v>38472</v>
      </c>
      <c r="B227">
        <f>'20yrNomBoE'!B227</f>
        <v>4.5937000000000001</v>
      </c>
    </row>
    <row r="228" spans="1:2">
      <c r="A228" s="53">
        <f>'20yrNomBoE'!A228</f>
        <v>38442</v>
      </c>
      <c r="B228">
        <f>'20yrNomBoE'!B228</f>
        <v>4.7343000000000002</v>
      </c>
    </row>
    <row r="229" spans="1:2">
      <c r="A229" s="53">
        <f>'20yrNomBoE'!A229</f>
        <v>38411</v>
      </c>
      <c r="B229">
        <f>'20yrNomBoE'!B229</f>
        <v>4.5149999999999997</v>
      </c>
    </row>
    <row r="230" spans="1:2">
      <c r="A230" s="53">
        <f>'20yrNomBoE'!A230</f>
        <v>38383</v>
      </c>
      <c r="B230">
        <f>'20yrNomBoE'!B230</f>
        <v>4.4961000000000002</v>
      </c>
    </row>
    <row r="231" spans="1:2">
      <c r="A231" s="53">
        <f>'20yrNomBoE'!A231</f>
        <v>38352</v>
      </c>
      <c r="B231">
        <f>'20yrNomBoE'!B231</f>
        <v>4.468</v>
      </c>
    </row>
    <row r="232" spans="1:2">
      <c r="A232" s="53">
        <f>'20yrNomBoE'!A232</f>
        <v>38321</v>
      </c>
      <c r="B232">
        <f>'20yrNomBoE'!B232</f>
        <v>4.5862999999999996</v>
      </c>
    </row>
    <row r="233" spans="1:2">
      <c r="A233" s="53">
        <f>'20yrNomBoE'!A233</f>
        <v>38291</v>
      </c>
      <c r="B233">
        <f>'20yrNomBoE'!B233</f>
        <v>4.6760000000000002</v>
      </c>
    </row>
    <row r="234" spans="1:2">
      <c r="A234" s="53">
        <f>'20yrNomBoE'!A234</f>
        <v>38260</v>
      </c>
      <c r="B234">
        <f>'20yrNomBoE'!B234</f>
        <v>4.7598000000000003</v>
      </c>
    </row>
    <row r="235" spans="1:2">
      <c r="A235" s="53">
        <f>'20yrNomBoE'!A235</f>
        <v>38230</v>
      </c>
      <c r="B235">
        <f>'20yrNomBoE'!B235</f>
        <v>4.8236999999999997</v>
      </c>
    </row>
    <row r="236" spans="1:2">
      <c r="A236" s="53">
        <f>'20yrNomBoE'!A236</f>
        <v>38199</v>
      </c>
      <c r="B236">
        <f>'20yrNomBoE'!B236</f>
        <v>4.9381000000000004</v>
      </c>
    </row>
    <row r="237" spans="1:2">
      <c r="A237" s="53">
        <f>'20yrNomBoE'!A237</f>
        <v>38168</v>
      </c>
      <c r="B237">
        <f>'20yrNomBoE'!B237</f>
        <v>5.0179999999999998</v>
      </c>
    </row>
    <row r="238" spans="1:2">
      <c r="A238" s="53">
        <f>'20yrNomBoE'!A238</f>
        <v>38138</v>
      </c>
      <c r="B238">
        <f>'20yrNomBoE'!B238</f>
        <v>5.0053000000000001</v>
      </c>
    </row>
    <row r="239" spans="1:2">
      <c r="A239" s="53">
        <f>'20yrNomBoE'!A239</f>
        <v>38107</v>
      </c>
      <c r="B239">
        <f>'20yrNomBoE'!B239</f>
        <v>4.8851000000000004</v>
      </c>
    </row>
    <row r="240" spans="1:2">
      <c r="A240" s="53">
        <f>'20yrNomBoE'!A240</f>
        <v>38077</v>
      </c>
      <c r="B240">
        <f>'20yrNomBoE'!B240</f>
        <v>4.6875999999999998</v>
      </c>
    </row>
    <row r="241" spans="1:2">
      <c r="A241" s="53">
        <f>'20yrNomBoE'!A241</f>
        <v>38046</v>
      </c>
      <c r="B241">
        <f>'20yrNomBoE'!B241</f>
        <v>4.7881</v>
      </c>
    </row>
    <row r="242" spans="1:2">
      <c r="A242" s="53">
        <f>'20yrNomBoE'!A242</f>
        <v>38017</v>
      </c>
      <c r="B242">
        <f>'20yrNomBoE'!B242</f>
        <v>4.7595999999999998</v>
      </c>
    </row>
    <row r="243" spans="1:2">
      <c r="A243" s="53">
        <f>'20yrNomBoE'!A243</f>
        <v>37986</v>
      </c>
      <c r="B243">
        <f>'20yrNomBoE'!B243</f>
        <v>4.8372999999999999</v>
      </c>
    </row>
    <row r="244" spans="1:2">
      <c r="A244" s="53">
        <f>'20yrNomBoE'!A244</f>
        <v>37955</v>
      </c>
      <c r="B244">
        <f>'20yrNomBoE'!B244</f>
        <v>4.9661999999999997</v>
      </c>
    </row>
    <row r="245" spans="1:2">
      <c r="A245" s="53">
        <f>'20yrNomBoE'!A245</f>
        <v>37925</v>
      </c>
      <c r="B245">
        <f>'20yrNomBoE'!B245</f>
        <v>4.8821000000000003</v>
      </c>
    </row>
    <row r="246" spans="1:2">
      <c r="A246" s="53">
        <f>'20yrNomBoE'!A246</f>
        <v>37894</v>
      </c>
      <c r="B246">
        <f>'20yrNomBoE'!B246</f>
        <v>4.7740999999999998</v>
      </c>
    </row>
    <row r="247" spans="1:2">
      <c r="A247" s="53">
        <f>'20yrNomBoE'!A247</f>
        <v>37864</v>
      </c>
      <c r="B247">
        <f>'20yrNomBoE'!B247</f>
        <v>4.6976000000000004</v>
      </c>
    </row>
    <row r="248" spans="1:2">
      <c r="A248" s="53">
        <f>'20yrNomBoE'!A248</f>
        <v>37833</v>
      </c>
      <c r="B248">
        <f>'20yrNomBoE'!B248</f>
        <v>4.6565000000000003</v>
      </c>
    </row>
    <row r="249" spans="1:2">
      <c r="A249" s="53">
        <f>'20yrNomBoE'!A249</f>
        <v>37802</v>
      </c>
      <c r="B249">
        <f>'20yrNomBoE'!B249</f>
        <v>4.3951000000000002</v>
      </c>
    </row>
    <row r="250" spans="1:2">
      <c r="A250" s="53">
        <f>'20yrNomBoE'!A250</f>
        <v>37772</v>
      </c>
      <c r="B250">
        <f>'20yrNomBoE'!B250</f>
        <v>4.4478</v>
      </c>
    </row>
    <row r="251" spans="1:2">
      <c r="A251" s="53">
        <f>'20yrNomBoE'!A251</f>
        <v>37741</v>
      </c>
      <c r="B251">
        <f>'20yrNomBoE'!B251</f>
        <v>4.6534000000000004</v>
      </c>
    </row>
    <row r="252" spans="1:2">
      <c r="A252" s="53">
        <f>'20yrNomBoE'!A252</f>
        <v>37711</v>
      </c>
      <c r="B252">
        <f>'20yrNomBoE'!B252</f>
        <v>4.5240999999999998</v>
      </c>
    </row>
    <row r="253" spans="1:2">
      <c r="A253" s="53">
        <f>'20yrNomBoE'!A253</f>
        <v>37680</v>
      </c>
      <c r="B253">
        <f>'20yrNomBoE'!B253</f>
        <v>4.3754</v>
      </c>
    </row>
    <row r="254" spans="1:2">
      <c r="A254" s="53">
        <f>'20yrNomBoE'!A254</f>
        <v>37652</v>
      </c>
      <c r="B254">
        <f>'20yrNomBoE'!B254</f>
        <v>4.4635999999999996</v>
      </c>
    </row>
    <row r="255" spans="1:2">
      <c r="A255" s="53">
        <f>'20yrNomBoE'!A255</f>
        <v>37621</v>
      </c>
      <c r="B255">
        <f>'20yrNomBoE'!B255</f>
        <v>4.6012000000000004</v>
      </c>
    </row>
    <row r="256" spans="1:2">
      <c r="A256" s="53">
        <f>'20yrNomBoE'!A256</f>
        <v>37590</v>
      </c>
      <c r="B256">
        <f>'20yrNomBoE'!B256</f>
        <v>4.6464999999999996</v>
      </c>
    </row>
    <row r="257" spans="1:2">
      <c r="A257" s="53">
        <f>'20yrNomBoE'!A257</f>
        <v>37560</v>
      </c>
      <c r="B257">
        <f>'20yrNomBoE'!B257</f>
        <v>4.5952000000000002</v>
      </c>
    </row>
    <row r="258" spans="1:2">
      <c r="A258" s="53">
        <f>'20yrNomBoE'!A258</f>
        <v>37529</v>
      </c>
      <c r="B258">
        <f>'20yrNomBoE'!B258</f>
        <v>4.4512</v>
      </c>
    </row>
    <row r="259" spans="1:2">
      <c r="A259" s="53">
        <f>'20yrNomBoE'!A259</f>
        <v>37499</v>
      </c>
      <c r="B259">
        <f>'20yrNomBoE'!B259</f>
        <v>4.6555999999999997</v>
      </c>
    </row>
    <row r="260" spans="1:2">
      <c r="A260" s="53">
        <f>'20yrNomBoE'!A260</f>
        <v>37468</v>
      </c>
      <c r="B260">
        <f>'20yrNomBoE'!B260</f>
        <v>4.9097</v>
      </c>
    </row>
    <row r="261" spans="1:2">
      <c r="A261" s="53">
        <f>'20yrNomBoE'!A261</f>
        <v>37437</v>
      </c>
      <c r="B261">
        <f>'20yrNomBoE'!B261</f>
        <v>5.0282</v>
      </c>
    </row>
    <row r="262" spans="1:2">
      <c r="A262" s="53">
        <f>'20yrNomBoE'!A262</f>
        <v>37407</v>
      </c>
      <c r="B262">
        <f>'20yrNomBoE'!B262</f>
        <v>5.1803999999999997</v>
      </c>
    </row>
    <row r="263" spans="1:2">
      <c r="A263" s="53">
        <f>'20yrNomBoE'!A263</f>
        <v>37376</v>
      </c>
      <c r="B263">
        <f>'20yrNomBoE'!B263</f>
        <v>5.1261000000000001</v>
      </c>
    </row>
    <row r="264" spans="1:2">
      <c r="A264" s="53">
        <f>'20yrNomBoE'!A264</f>
        <v>37346</v>
      </c>
      <c r="B264">
        <f>'20yrNomBoE'!B264</f>
        <v>5.1002000000000001</v>
      </c>
    </row>
    <row r="265" spans="1:2">
      <c r="A265" s="53">
        <f>'20yrNomBoE'!A265</f>
        <v>37315</v>
      </c>
      <c r="B265">
        <f>'20yrNomBoE'!B265</f>
        <v>4.8235999999999999</v>
      </c>
    </row>
    <row r="266" spans="1:2">
      <c r="A266" s="53">
        <f>'20yrNomBoE'!A266</f>
        <v>37287</v>
      </c>
      <c r="B266">
        <f>'20yrNomBoE'!B266</f>
        <v>4.8136000000000001</v>
      </c>
    </row>
    <row r="267" spans="1:2">
      <c r="A267" s="53">
        <f>'20yrNomBoE'!A267</f>
        <v>37256</v>
      </c>
      <c r="B267">
        <f>'20yrNomBoE'!B267</f>
        <v>4.7507000000000001</v>
      </c>
    </row>
    <row r="268" spans="1:2">
      <c r="A268" s="53">
        <f>'20yrNomBoE'!A268</f>
        <v>37225</v>
      </c>
      <c r="B268">
        <f>'20yrNomBoE'!B268</f>
        <v>4.5488999999999997</v>
      </c>
    </row>
    <row r="269" spans="1:2">
      <c r="A269" s="53">
        <f>'20yrNomBoE'!A269</f>
        <v>37195</v>
      </c>
      <c r="B269">
        <f>'20yrNomBoE'!B269</f>
        <v>4.8135000000000003</v>
      </c>
    </row>
    <row r="270" spans="1:2">
      <c r="A270" s="53">
        <f>'20yrNomBoE'!A270</f>
        <v>37164</v>
      </c>
      <c r="B270">
        <f>'20yrNomBoE'!B270</f>
        <v>4.9504999999999999</v>
      </c>
    </row>
    <row r="271" spans="1:2">
      <c r="A271" s="53">
        <f>'20yrNomBoE'!A271</f>
        <v>37134</v>
      </c>
      <c r="B271">
        <f>'20yrNomBoE'!B271</f>
        <v>4.8144</v>
      </c>
    </row>
    <row r="272" spans="1:2">
      <c r="A272" s="53">
        <f>'20yrNomBoE'!A272</f>
        <v>37103</v>
      </c>
      <c r="B272">
        <f>'20yrNomBoE'!B272</f>
        <v>5.0240999999999998</v>
      </c>
    </row>
    <row r="273" spans="1:2">
      <c r="A273" s="53">
        <f>'20yrNomBoE'!A273</f>
        <v>37072</v>
      </c>
      <c r="B273">
        <f>'20yrNomBoE'!B273</f>
        <v>5.093</v>
      </c>
    </row>
    <row r="274" spans="1:2">
      <c r="A274" s="53">
        <f>'20yrNomBoE'!A274</f>
        <v>37042</v>
      </c>
      <c r="B274">
        <f>'20yrNomBoE'!B274</f>
        <v>4.9722999999999997</v>
      </c>
    </row>
    <row r="275" spans="1:2">
      <c r="A275" s="53">
        <f>'20yrNomBoE'!A275</f>
        <v>37011</v>
      </c>
      <c r="B275">
        <f>'20yrNomBoE'!B275</f>
        <v>4.8414000000000001</v>
      </c>
    </row>
    <row r="276" spans="1:2">
      <c r="A276" s="53">
        <f>'20yrNomBoE'!A276</f>
        <v>36981</v>
      </c>
      <c r="B276">
        <f>'20yrNomBoE'!B276</f>
        <v>4.5484</v>
      </c>
    </row>
    <row r="277" spans="1:2">
      <c r="A277" s="53">
        <f>'20yrNomBoE'!A277</f>
        <v>36950</v>
      </c>
      <c r="B277">
        <f>'20yrNomBoE'!B277</f>
        <v>4.5655999999999999</v>
      </c>
    </row>
    <row r="278" spans="1:2">
      <c r="A278" s="53">
        <f>'20yrNomBoE'!A278</f>
        <v>36922</v>
      </c>
      <c r="B278">
        <f>'20yrNomBoE'!B278</f>
        <v>4.5056000000000003</v>
      </c>
    </row>
    <row r="279" spans="1:2">
      <c r="A279" s="53">
        <f>'20yrNomBoE'!A279</f>
        <v>36891</v>
      </c>
      <c r="B279">
        <f>'20yrNomBoE'!B279</f>
        <v>4.4915000000000003</v>
      </c>
    </row>
    <row r="280" spans="1:2">
      <c r="A280" s="53">
        <f>'20yrNomBoE'!A280</f>
        <v>36860</v>
      </c>
      <c r="B280">
        <f>'20yrNomBoE'!B280</f>
        <v>4.6117999999999997</v>
      </c>
    </row>
    <row r="281" spans="1:2">
      <c r="A281" s="53">
        <f>'20yrNomBoE'!A281</f>
        <v>36830</v>
      </c>
      <c r="B281">
        <f>'20yrNomBoE'!B281</f>
        <v>4.8209</v>
      </c>
    </row>
    <row r="282" spans="1:2">
      <c r="A282" s="53">
        <f>'20yrNomBoE'!A282</f>
        <v>36799</v>
      </c>
      <c r="B282">
        <f>'20yrNomBoE'!B282</f>
        <v>4.8829000000000002</v>
      </c>
    </row>
    <row r="283" spans="1:2">
      <c r="A283" s="53">
        <f>'20yrNomBoE'!A283</f>
        <v>36769</v>
      </c>
      <c r="B283">
        <f>'20yrNomBoE'!B283</f>
        <v>4.7526999999999999</v>
      </c>
    </row>
    <row r="284" spans="1:2">
      <c r="A284" s="53">
        <f>'20yrNomBoE'!A284</f>
        <v>36738</v>
      </c>
      <c r="B284">
        <f>'20yrNomBoE'!B284</f>
        <v>4.6452999999999998</v>
      </c>
    </row>
    <row r="285" spans="1:2">
      <c r="A285" s="53">
        <f>'20yrNomBoE'!A285</f>
        <v>36707</v>
      </c>
      <c r="B285">
        <f>'20yrNomBoE'!B285</f>
        <v>4.6303000000000001</v>
      </c>
    </row>
    <row r="286" spans="1:2">
      <c r="A286" s="53">
        <f>'20yrNomBoE'!A286</f>
        <v>36677</v>
      </c>
      <c r="B286">
        <f>'20yrNomBoE'!B286</f>
        <v>4.6980000000000004</v>
      </c>
    </row>
    <row r="287" spans="1:2">
      <c r="A287" s="53">
        <f>'20yrNomBoE'!A287</f>
        <v>36646</v>
      </c>
      <c r="B287">
        <f>'20yrNomBoE'!B287</f>
        <v>4.6410999999999998</v>
      </c>
    </row>
    <row r="288" spans="1:2">
      <c r="A288" s="53">
        <f>'20yrNomBoE'!A288</f>
        <v>36616</v>
      </c>
      <c r="B288">
        <f>'20yrNomBoE'!B288</f>
        <v>4.5716999999999999</v>
      </c>
    </row>
    <row r="289" spans="1:2">
      <c r="A289" s="53">
        <f>'20yrNomBoE'!A289</f>
        <v>36585</v>
      </c>
      <c r="B289">
        <f>'20yrNomBoE'!B289</f>
        <v>4.7403000000000004</v>
      </c>
    </row>
    <row r="290" spans="1:2">
      <c r="A290" s="53">
        <f>'20yrNomBoE'!A290</f>
        <v>36556</v>
      </c>
      <c r="B290">
        <f>'20yrNomBoE'!B290</f>
        <v>4.8590999999999998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Cf_USS</vt:lpstr>
      <vt:lpstr>Refs</vt:lpstr>
      <vt:lpstr>Base_rate</vt:lpstr>
      <vt:lpstr>20yrNomBoE</vt:lpstr>
      <vt:lpstr>20yrNom_BoE_Base_Rate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Grant</dc:creator>
  <cp:lastModifiedBy>Jackie Grant</cp:lastModifiedBy>
  <dcterms:created xsi:type="dcterms:W3CDTF">2023-12-10T09:42:42Z</dcterms:created>
  <dcterms:modified xsi:type="dcterms:W3CDTF">2024-02-04T09:47:39Z</dcterms:modified>
</cp:coreProperties>
</file>