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DA8E060F-8745-4B6F-A9F5-D94CEF6165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M13" i="1"/>
  <c r="L2" i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M2" i="1"/>
  <c r="J3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34" i="1"/>
  <c r="I3" i="1"/>
  <c r="J34" i="1"/>
  <c r="J6" i="1"/>
  <c r="K34" i="1"/>
  <c r="J29" i="1"/>
  <c r="J35" i="1"/>
  <c r="K35" i="1" s="1"/>
  <c r="K29" i="1"/>
  <c r="J28" i="1"/>
  <c r="K28" i="1" s="1"/>
  <c r="J7" i="1"/>
  <c r="K7" i="1" s="1"/>
  <c r="J9" i="1"/>
  <c r="K9" i="1"/>
  <c r="J33" i="1"/>
  <c r="K33" i="1" s="1"/>
  <c r="J31" i="1"/>
  <c r="K31" i="1" s="1"/>
  <c r="J27" i="1"/>
  <c r="K27" i="1" s="1"/>
  <c r="J25" i="1"/>
  <c r="K25" i="1" s="1"/>
  <c r="J23" i="1"/>
  <c r="K23" i="1" s="1"/>
  <c r="J21" i="1"/>
  <c r="K21" i="1" s="1"/>
  <c r="J19" i="1"/>
  <c r="K19" i="1" s="1"/>
  <c r="J17" i="1"/>
  <c r="K17" i="1" s="1"/>
  <c r="J15" i="1"/>
  <c r="K15" i="1" s="1"/>
  <c r="J13" i="1"/>
  <c r="K13" i="1" s="1"/>
  <c r="J11" i="1"/>
  <c r="K11" i="1" s="1"/>
  <c r="J5" i="1"/>
  <c r="K5" i="1" s="1"/>
  <c r="K3" i="1"/>
  <c r="J2" i="1"/>
  <c r="K2" i="1" s="1"/>
  <c r="J32" i="1"/>
  <c r="K32" i="1" s="1"/>
  <c r="J30" i="1"/>
  <c r="K30" i="1" s="1"/>
  <c r="J26" i="1"/>
  <c r="K26" i="1" s="1"/>
  <c r="J24" i="1"/>
  <c r="K24" i="1" s="1"/>
  <c r="J22" i="1"/>
  <c r="K22" i="1" s="1"/>
  <c r="J20" i="1"/>
  <c r="K20" i="1" s="1"/>
  <c r="J18" i="1"/>
  <c r="K18" i="1" s="1"/>
  <c r="J16" i="1"/>
  <c r="K16" i="1" s="1"/>
  <c r="J14" i="1"/>
  <c r="K14" i="1" s="1"/>
  <c r="J12" i="1"/>
  <c r="K12" i="1" s="1"/>
  <c r="J10" i="1"/>
  <c r="K10" i="1" s="1"/>
  <c r="J8" i="1"/>
  <c r="K8" i="1" s="1"/>
  <c r="K6" i="1"/>
  <c r="J4" i="1"/>
  <c r="K4" i="1" s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2" i="1"/>
</calcChain>
</file>

<file path=xl/sharedStrings.xml><?xml version="1.0" encoding="utf-8"?>
<sst xmlns="http://schemas.openxmlformats.org/spreadsheetml/2006/main" count="290" uniqueCount="105">
  <si>
    <t>species</t>
  </si>
  <si>
    <t>ecosystem</t>
  </si>
  <si>
    <t>fishmeal_yield</t>
  </si>
  <si>
    <t>fish_oil_yield</t>
  </si>
  <si>
    <t>ingredient</t>
  </si>
  <si>
    <t>ge_fmfo</t>
  </si>
  <si>
    <t>price_fmfo</t>
  </si>
  <si>
    <t>ge_part</t>
  </si>
  <si>
    <t>ge_value</t>
  </si>
  <si>
    <t>mass_part</t>
  </si>
  <si>
    <t>mass_value</t>
  </si>
  <si>
    <t>econ_part</t>
  </si>
  <si>
    <t>econ_value</t>
  </si>
  <si>
    <t>CommonName</t>
  </si>
  <si>
    <t>sci_name</t>
  </si>
  <si>
    <t>yield_reference</t>
  </si>
  <si>
    <t>energy_reference</t>
  </si>
  <si>
    <t>price_reference</t>
  </si>
  <si>
    <t>Antarctic krill (Euphausia superba)a</t>
  </si>
  <si>
    <t>SO</t>
  </si>
  <si>
    <t>Fishmeal</t>
  </si>
  <si>
    <t>Antarctic krill</t>
  </si>
  <si>
    <t>Euphausia superba</t>
  </si>
  <si>
    <t>https://link.springer.com/article/10.1007/s11367-016-1092-y/tables/3</t>
  </si>
  <si>
    <t>https://www.oecd-ilibrary.org/sites/19428846-en/1/3/8/index.html?itemId=/content/publication/19428846-en&amp;_csp_=78a77099f3b0c6eae1de8bfe93d3b09e&amp;itemIGO=oecd&amp;itemContentType=book#section-d1e21762</t>
  </si>
  <si>
    <t>Fish oil</t>
  </si>
  <si>
    <t>Atlantic herring (Clupea harengus) b</t>
  </si>
  <si>
    <t>IS</t>
  </si>
  <si>
    <t>Atlantic herring</t>
  </si>
  <si>
    <t>Clupea harengus</t>
  </si>
  <si>
    <t>https://www.oecd-ilibrary.org/sites/19428846-en/1/3/8/index.html?itemId=/content/publication/19428846-en&amp;_csp_=78a77099f3b0c6eae1de8bfe93d3b09e&amp;itemIGO=oecd&amp;itemContentType=book#section-d1e21763</t>
  </si>
  <si>
    <t>https://www.oecd-ilibrary.org/sites/19428846-en/1/3/8/index.html?itemId=/content/publication/19428846-en&amp;_csp_=78a77099f3b0c6eae1de8bfe93d3b09e&amp;itemIGO=oecd&amp;itemContentType=book#section-d1e21764</t>
  </si>
  <si>
    <t xml:space="preserve">Atlantic herring (C. harengus) b </t>
  </si>
  <si>
    <t>NWS</t>
  </si>
  <si>
    <t>https://www.oecd-ilibrary.org/sites/19428846-en/1/3/8/index.html?itemId=/content/publication/19428846-en&amp;_csp_=78a77099f3b0c6eae1de8bfe93d3b09e&amp;itemIGO=oecd&amp;itemContentType=book#section-d1e21765</t>
  </si>
  <si>
    <t>https://www.oecd-ilibrary.org/sites/19428846-en/1/3/8/index.html?itemId=/content/publication/19428846-en&amp;_csp_=78a77099f3b0c6eae1de8bfe93d3b09e&amp;itemIGO=oecd&amp;itemContentType=book#section-d1e21766</t>
  </si>
  <si>
    <t>NS</t>
  </si>
  <si>
    <t>https://www.oecd-ilibrary.org/sites/19428846-en/1/3/8/index.html?itemId=/content/publication/19428846-en&amp;_csp_=78a77099f3b0c6eae1de8bfe93d3b09e&amp;itemIGO=oecd&amp;itemContentType=book#section-d1e21767</t>
  </si>
  <si>
    <t>https://www.oecd-ilibrary.org/sites/19428846-en/1/3/8/index.html?itemId=/content/publication/19428846-en&amp;_csp_=78a77099f3b0c6eae1de8bfe93d3b09e&amp;itemIGO=oecd&amp;itemContentType=book#section-d1e21768</t>
  </si>
  <si>
    <t>Atlantic mackerel (Scomber scombrus) b</t>
  </si>
  <si>
    <t>Atlantic mackerel</t>
  </si>
  <si>
    <t>Scomber scombrus</t>
  </si>
  <si>
    <t>https://www.oecd-ilibrary.org/sites/19428846-en/1/3/8/index.html?itemId=/content/publication/19428846-en&amp;_csp_=78a77099f3b0c6eae1de8bfe93d3b09e&amp;itemIGO=oecd&amp;itemContentType=book#section-d1e21769</t>
  </si>
  <si>
    <t>https://www.oecd-ilibrary.org/sites/19428846-en/1/3/8/index.html?itemId=/content/publication/19428846-en&amp;_csp_=78a77099f3b0c6eae1de8bfe93d3b09e&amp;itemIGO=oecd&amp;itemContentType=book#section-d1e21770</t>
  </si>
  <si>
    <t>Blue whiting (Micromesistius poutassou) b</t>
  </si>
  <si>
    <t>Blue whiting</t>
  </si>
  <si>
    <t>Micromesistius poutassou</t>
  </si>
  <si>
    <t>https://www.oecd-ilibrary.org/sites/19428846-en/1/3/8/index.html?itemId=/content/publication/19428846-en&amp;_csp_=78a77099f3b0c6eae1de8bfe93d3b09e&amp;itemIGO=oecd&amp;itemContentType=book#section-d1e21771</t>
  </si>
  <si>
    <t>https://www.oecd-ilibrary.org/sites/19428846-en/1/3/8/index.html?itemId=/content/publication/19428846-en&amp;_csp_=78a77099f3b0c6eae1de8bfe93d3b09e&amp;itemIGO=oecd&amp;itemContentType=book#section-d1e21772</t>
  </si>
  <si>
    <t>Boarfish (Capros aper) b</t>
  </si>
  <si>
    <t>Boarfish</t>
  </si>
  <si>
    <t>Capros aper</t>
  </si>
  <si>
    <t>https://www.oecd-ilibrary.org/sites/19428846-en/1/3/8/index.html?itemId=/content/publication/19428846-en&amp;_csp_=78a77099f3b0c6eae1de8bfe93d3b09e&amp;itemIGO=oecd&amp;itemContentType=book#section-d1e21773</t>
  </si>
  <si>
    <t>https://www.oecd-ilibrary.org/sites/19428846-en/1/3/8/index.html?itemId=/content/publication/19428846-en&amp;_csp_=78a77099f3b0c6eae1de8bfe93d3b09e&amp;itemIGO=oecd&amp;itemContentType=book#section-d1e21774</t>
  </si>
  <si>
    <t>Capelin (Mallotus villosus) b</t>
  </si>
  <si>
    <t>BS</t>
  </si>
  <si>
    <t>Capelin</t>
  </si>
  <si>
    <t>Mallotus villosus</t>
  </si>
  <si>
    <t>https://www.oecd-ilibrary.org/sites/19428846-en/1/3/8/index.html?itemId=/content/publication/19428846-en&amp;_csp_=78a77099f3b0c6eae1de8bfe93d3b09e&amp;itemIGO=oecd&amp;itemContentType=book#section-d1e21775</t>
  </si>
  <si>
    <t>https://www.oecd-ilibrary.org/sites/19428846-en/1/3/8/index.html?itemId=/content/publication/19428846-en&amp;_csp_=78a77099f3b0c6eae1de8bfe93d3b09e&amp;itemIGO=oecd&amp;itemContentType=book#section-d1e21776</t>
  </si>
  <si>
    <t>Capelin (M. villosus) b</t>
  </si>
  <si>
    <t>https://www.oecd-ilibrary.org/sites/19428846-en/1/3/8/index.html?itemId=/content/publication/19428846-en&amp;_csp_=78a77099f3b0c6eae1de8bfe93d3b09e&amp;itemIGO=oecd&amp;itemContentType=book#section-d1e21777</t>
  </si>
  <si>
    <t>https://www.oecd-ilibrary.org/sites/19428846-en/1/3/8/index.html?itemId=/content/publication/19428846-en&amp;_csp_=78a77099f3b0c6eae1de8bfe93d3b09e&amp;itemIGO=oecd&amp;itemContentType=book#section-d1e21778</t>
  </si>
  <si>
    <t>Chilean jack mackerel (Trachurus murphyi) b</t>
  </si>
  <si>
    <t>HC</t>
  </si>
  <si>
    <t>Chilean jack</t>
  </si>
  <si>
    <t>Trachurus murphyi</t>
  </si>
  <si>
    <t>https://www.oecd-ilibrary.org/sites/19428846-en/1/3/8/index.html?itemId=/content/publication/19428846-en&amp;_csp_=78a77099f3b0c6eae1de8bfe93d3b09e&amp;itemIGO=oecd&amp;itemContentType=book#section-d1e21779</t>
  </si>
  <si>
    <t>https://www.oecd-ilibrary.org/sites/19428846-en/1/3/8/index.html?itemId=/content/publication/19428846-en&amp;_csp_=78a77099f3b0c6eae1de8bfe93d3b09e&amp;itemIGO=oecd&amp;itemContentType=book#section-d1e21780</t>
  </si>
  <si>
    <t>European sprat (Sprattus sprattus) b</t>
  </si>
  <si>
    <t>European sprat</t>
  </si>
  <si>
    <t>Sprattus sprattus</t>
  </si>
  <si>
    <t>https://www.oecd-ilibrary.org/sites/19428846-en/1/3/8/index.html?itemId=/content/publication/19428846-en&amp;_csp_=78a77099f3b0c6eae1de8bfe93d3b09e&amp;itemIGO=oecd&amp;itemContentType=book#section-d1e21781</t>
  </si>
  <si>
    <t>https://www.oecd-ilibrary.org/sites/19428846-en/1/3/8/index.html?itemId=/content/publication/19428846-en&amp;_csp_=78a77099f3b0c6eae1de8bfe93d3b09e&amp;itemIGO=oecd&amp;itemContentType=book#section-d1e21782</t>
  </si>
  <si>
    <t>Gulf menhaden (Brevoorti patronus) b</t>
  </si>
  <si>
    <t>GM</t>
  </si>
  <si>
    <t>Gulf menhaden</t>
  </si>
  <si>
    <t>Brevoortia patronus</t>
  </si>
  <si>
    <t>https://www.oecd-ilibrary.org/sites/19428846-en/1/3/8/index.html?itemId=/content/publication/19428846-en&amp;_csp_=78a77099f3b0c6eae1de8bfe93d3b09e&amp;itemIGO=oecd&amp;itemContentType=book#section-d1e21783</t>
  </si>
  <si>
    <t>https://www.oecd-ilibrary.org/sites/19428846-en/1/3/8/index.html?itemId=/content/publication/19428846-en&amp;_csp_=78a77099f3b0c6eae1de8bfe93d3b09e&amp;itemIGO=oecd&amp;itemContentType=book#section-d1e21784</t>
  </si>
  <si>
    <t>Norway pout (Trisopterus esmarkii) b</t>
  </si>
  <si>
    <t>Norway pout</t>
  </si>
  <si>
    <t>Trisopterus esmarkii</t>
  </si>
  <si>
    <t>https://www.oecd-ilibrary.org/sites/19428846-en/1/3/8/index.html?itemId=/content/publication/19428846-en&amp;_csp_=78a77099f3b0c6eae1de8bfe93d3b09e&amp;itemIGO=oecd&amp;itemContentType=book#section-d1e21785</t>
  </si>
  <si>
    <t>https://www.oecd-ilibrary.org/sites/19428846-en/1/3/8/index.html?itemId=/content/publication/19428846-en&amp;_csp_=78a77099f3b0c6eae1de8bfe93d3b09e&amp;itemIGO=oecd&amp;itemContentType=book#section-d1e21786</t>
  </si>
  <si>
    <t>Peruvian bnchovy (Engraulis ringens) b</t>
  </si>
  <si>
    <t>Peruvian anchovy</t>
  </si>
  <si>
    <t>Engraulis ringens</t>
  </si>
  <si>
    <t>https://www.oecd-ilibrary.org/sites/19428846-en/1/3/8/index.html?itemId=/content/publication/19428846-en&amp;_csp_=78a77099f3b0c6eae1de8bfe93d3b09e&amp;itemIGO=oecd&amp;itemContentType=book#section-d1e21787</t>
  </si>
  <si>
    <t>https://www.oecd-ilibrary.org/sites/19428846-en/1/3/8/index.html?itemId=/content/publication/19428846-en&amp;_csp_=78a77099f3b0c6eae1de8bfe93d3b09e&amp;itemIGO=oecd&amp;itemContentType=book#section-d1e21788</t>
  </si>
  <si>
    <t>Sandeels (Ammodytes tobianus) b</t>
  </si>
  <si>
    <t>Sandeels</t>
  </si>
  <si>
    <t>Ammodytes tobianus</t>
  </si>
  <si>
    <t>https://www.oecd-ilibrary.org/sites/19428846-en/1/3/8/index.html?itemId=/content/publication/19428846-en&amp;_csp_=78a77099f3b0c6eae1de8bfe93d3b09e&amp;itemIGO=oecd&amp;itemContentType=book#section-d1e21789</t>
  </si>
  <si>
    <t>https://www.oecd-ilibrary.org/sites/19428846-en/1/3/8/index.html?itemId=/content/publication/19428846-en&amp;_csp_=78a77099f3b0c6eae1de8bfe93d3b09e&amp;itemIGO=oecd&amp;itemContentType=book#section-d1e21790</t>
  </si>
  <si>
    <t>South American pilchard (Sardinops sagax) b</t>
  </si>
  <si>
    <t>South American pilchard</t>
  </si>
  <si>
    <t>Sardinops sagax</t>
  </si>
  <si>
    <t>https://www.oecd-ilibrary.org/sites/19428846-en/1/3/8/index.html?itemId=/content/publication/19428846-en&amp;_csp_=78a77099f3b0c6eae1de8bfe93d3b09e&amp;itemIGO=oecd&amp;itemContentType=book#section-d1e21791</t>
  </si>
  <si>
    <t>https://www.oecd-ilibrary.org/sites/19428846-en/1/3/8/index.html?itemId=/content/publication/19428846-en&amp;_csp_=78a77099f3b0c6eae1de8bfe93d3b09e&amp;itemIGO=oecd&amp;itemContentType=book#section-d1e21792</t>
  </si>
  <si>
    <t>Global average c</t>
  </si>
  <si>
    <t>GA</t>
  </si>
  <si>
    <t>NA</t>
  </si>
  <si>
    <t>https://www.oecd-ilibrary.org/sites/19428846-en/1/3/8/index.html?itemId=/content/publication/19428846-en&amp;_csp_=78a77099f3b0c6eae1de8bfe93d3b09e&amp;itemIGO=oecd&amp;itemContentType=book#section-d1e21793</t>
  </si>
  <si>
    <t>https://www.oecd-ilibrary.org/sites/19428846-en/1/3/8/index.html?itemId=/content/publication/19428846-en&amp;_csp_=78a77099f3b0c6eae1de8bfe93d3b09e&amp;itemIGO=oecd&amp;itemContentType=book#section-d1e21794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</si>
</sst>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1F2328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2" fontId="1" fillId="0" borderId="1" xfId="0" applyNumberFormat="1" applyFont="1" applyBorder="1"/>
    <xf numFmtId="2" fontId="1" fillId="0" borderId="0" xfId="0" applyNumberFormat="1" applyFont="1"/>
    <xf numFmtId="2" fontId="0" fillId="0" borderId="0" xfId="0" applyNumberFormat="1"/>
    <xf numFmtId="2" fontId="1" fillId="0" borderId="2" xfId="0" applyNumberFormat="1" applyFont="1" applyBorder="1" applyAlignment="1">
      <alignment wrapText="1"/>
    </xf>
    <xf numFmtId="2" fontId="1" fillId="0" borderId="2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k.springer.com/article/10.1007/s11367-016-1092-y/tables/3" TargetMode="External"/><Relationship Id="rId21" Type="http://schemas.openxmlformats.org/officeDocument/2006/relationships/hyperlink" Target="https://link.springer.com/article/10.1007/s11367-016-1092-y/tables/3" TargetMode="External"/><Relationship Id="rId42" Type="http://schemas.openxmlformats.org/officeDocument/2006/relationships/hyperlink" Target="https://link.springer.com/article/10.1007/s11367-016-1092-y/tables/3" TargetMode="External"/><Relationship Id="rId47" Type="http://schemas.openxmlformats.org/officeDocument/2006/relationships/hyperlink" Target="https://link.springer.com/article/10.1007/s11367-016-1092-y/tables/3" TargetMode="External"/><Relationship Id="rId63" Type="http://schemas.openxmlformats.org/officeDocument/2006/relationships/hyperlink" Target="https://link.springer.com/article/10.1007/s11367-016-1092-y/tables/3" TargetMode="External"/><Relationship Id="rId68" Type="http://schemas.openxmlformats.org/officeDocument/2006/relationships/hyperlink" Target="https://link.springer.com/article/10.1007/s11367-016-1092-y/tables/3" TargetMode="External"/><Relationship Id="rId7" Type="http://schemas.openxmlformats.org/officeDocument/2006/relationships/hyperlink" Target="https://link.springer.com/article/10.1007/s11367-016-1092-y/tables/3" TargetMode="External"/><Relationship Id="rId71" Type="http://schemas.openxmlformats.org/officeDocument/2006/relationships/hyperlink" Target="https://www.oecd-ilibrary.org/sites/19428846-en/1/3/8/index.html?itemId=/content/publication/19428846-en&amp;_csp_=78a77099f3b0c6eae1de8bfe93d3b09e&amp;itemIGO=oecd&amp;itemContentType=book" TargetMode="External"/><Relationship Id="rId2" Type="http://schemas.openxmlformats.org/officeDocument/2006/relationships/hyperlink" Target="https://link.springer.com/article/10.1007/s11367-016-1092-y/tables/3" TargetMode="External"/><Relationship Id="rId16" Type="http://schemas.openxmlformats.org/officeDocument/2006/relationships/hyperlink" Target="https://link.springer.com/article/10.1007/s11367-016-1092-y/tables/3" TargetMode="External"/><Relationship Id="rId29" Type="http://schemas.openxmlformats.org/officeDocument/2006/relationships/hyperlink" Target="https://link.springer.com/article/10.1007/s11367-016-1092-y/tables/3" TargetMode="External"/><Relationship Id="rId11" Type="http://schemas.openxmlformats.org/officeDocument/2006/relationships/hyperlink" Target="https://link.springer.com/article/10.1007/s11367-016-1092-y/tables/3" TargetMode="External"/><Relationship Id="rId24" Type="http://schemas.openxmlformats.org/officeDocument/2006/relationships/hyperlink" Target="https://link.springer.com/article/10.1007/s11367-016-1092-y/tables/3" TargetMode="External"/><Relationship Id="rId32" Type="http://schemas.openxmlformats.org/officeDocument/2006/relationships/hyperlink" Target="https://link.springer.com/article/10.1007/s11367-016-1092-y/tables/3" TargetMode="External"/><Relationship Id="rId37" Type="http://schemas.openxmlformats.org/officeDocument/2006/relationships/hyperlink" Target="https://link.springer.com/article/10.1007/s11367-016-1092-y/tables/3" TargetMode="External"/><Relationship Id="rId40" Type="http://schemas.openxmlformats.org/officeDocument/2006/relationships/hyperlink" Target="https://link.springer.com/article/10.1007/s11367-016-1092-y/tables/3" TargetMode="External"/><Relationship Id="rId45" Type="http://schemas.openxmlformats.org/officeDocument/2006/relationships/hyperlink" Target="https://link.springer.com/article/10.1007/s11367-016-1092-y/tables/3" TargetMode="External"/><Relationship Id="rId53" Type="http://schemas.openxmlformats.org/officeDocument/2006/relationships/hyperlink" Target="https://link.springer.com/article/10.1007/s11367-016-1092-y/tables/3" TargetMode="External"/><Relationship Id="rId58" Type="http://schemas.openxmlformats.org/officeDocument/2006/relationships/hyperlink" Target="https://link.springer.com/article/10.1007/s11367-016-1092-y/tables/3" TargetMode="External"/><Relationship Id="rId66" Type="http://schemas.openxmlformats.org/officeDocument/2006/relationships/hyperlink" Target="https://link.springer.com/article/10.1007/s11367-016-1092-y/tables/3" TargetMode="External"/><Relationship Id="rId5" Type="http://schemas.openxmlformats.org/officeDocument/2006/relationships/hyperlink" Target="https://link.springer.com/article/10.1007/s11367-016-1092-y/tables/3" TargetMode="External"/><Relationship Id="rId61" Type="http://schemas.openxmlformats.org/officeDocument/2006/relationships/hyperlink" Target="https://link.springer.com/article/10.1007/s11367-016-1092-y/tables/3" TargetMode="External"/><Relationship Id="rId19" Type="http://schemas.openxmlformats.org/officeDocument/2006/relationships/hyperlink" Target="https://link.springer.com/article/10.1007/s11367-016-1092-y/tables/3" TargetMode="External"/><Relationship Id="rId14" Type="http://schemas.openxmlformats.org/officeDocument/2006/relationships/hyperlink" Target="https://link.springer.com/article/10.1007/s11367-016-1092-y/tables/3" TargetMode="External"/><Relationship Id="rId22" Type="http://schemas.openxmlformats.org/officeDocument/2006/relationships/hyperlink" Target="https://link.springer.com/article/10.1007/s11367-016-1092-y/tables/3" TargetMode="External"/><Relationship Id="rId27" Type="http://schemas.openxmlformats.org/officeDocument/2006/relationships/hyperlink" Target="https://link.springer.com/article/10.1007/s11367-016-1092-y/tables/3" TargetMode="External"/><Relationship Id="rId30" Type="http://schemas.openxmlformats.org/officeDocument/2006/relationships/hyperlink" Target="https://link.springer.com/article/10.1007/s11367-016-1092-y/tables/3" TargetMode="External"/><Relationship Id="rId35" Type="http://schemas.openxmlformats.org/officeDocument/2006/relationships/hyperlink" Target="https://link.springer.com/article/10.1007/s11367-016-1092-y/tables/3" TargetMode="External"/><Relationship Id="rId43" Type="http://schemas.openxmlformats.org/officeDocument/2006/relationships/hyperlink" Target="https://link.springer.com/article/10.1007/s11367-016-1092-y/tables/3" TargetMode="External"/><Relationship Id="rId48" Type="http://schemas.openxmlformats.org/officeDocument/2006/relationships/hyperlink" Target="https://link.springer.com/article/10.1007/s11367-016-1092-y/tables/3" TargetMode="External"/><Relationship Id="rId56" Type="http://schemas.openxmlformats.org/officeDocument/2006/relationships/hyperlink" Target="https://link.springer.com/article/10.1007/s11367-016-1092-y/tables/3" TargetMode="External"/><Relationship Id="rId64" Type="http://schemas.openxmlformats.org/officeDocument/2006/relationships/hyperlink" Target="https://link.springer.com/article/10.1007/s11367-016-1092-y/tables/3" TargetMode="External"/><Relationship Id="rId69" Type="http://schemas.openxmlformats.org/officeDocument/2006/relationships/hyperlink" Target="https://www.oecd-ilibrary.org/sites/19428846-en/1/3/8/index.html?itemId=/content/publication/19428846-en&amp;_csp_=78a77099f3b0c6eae1de8bfe93d3b09e&amp;itemIGO=oecd&amp;itemContentType=book" TargetMode="External"/><Relationship Id="rId8" Type="http://schemas.openxmlformats.org/officeDocument/2006/relationships/hyperlink" Target="https://link.springer.com/article/10.1007/s11367-016-1092-y/tables/3" TargetMode="External"/><Relationship Id="rId51" Type="http://schemas.openxmlformats.org/officeDocument/2006/relationships/hyperlink" Target="https://link.springer.com/article/10.1007/s11367-016-1092-y/tables/3" TargetMode="External"/><Relationship Id="rId3" Type="http://schemas.openxmlformats.org/officeDocument/2006/relationships/hyperlink" Target="https://link.springer.com/article/10.1007/s11367-016-1092-y/tables/3" TargetMode="External"/><Relationship Id="rId12" Type="http://schemas.openxmlformats.org/officeDocument/2006/relationships/hyperlink" Target="https://link.springer.com/article/10.1007/s11367-016-1092-y/tables/3" TargetMode="External"/><Relationship Id="rId17" Type="http://schemas.openxmlformats.org/officeDocument/2006/relationships/hyperlink" Target="https://link.springer.com/article/10.1007/s11367-016-1092-y/tables/3" TargetMode="External"/><Relationship Id="rId25" Type="http://schemas.openxmlformats.org/officeDocument/2006/relationships/hyperlink" Target="https://link.springer.com/article/10.1007/s11367-016-1092-y/tables/3" TargetMode="External"/><Relationship Id="rId33" Type="http://schemas.openxmlformats.org/officeDocument/2006/relationships/hyperlink" Target="https://link.springer.com/article/10.1007/s11367-016-1092-y/tables/3" TargetMode="External"/><Relationship Id="rId38" Type="http://schemas.openxmlformats.org/officeDocument/2006/relationships/hyperlink" Target="https://link.springer.com/article/10.1007/s11367-016-1092-y/tables/3" TargetMode="External"/><Relationship Id="rId46" Type="http://schemas.openxmlformats.org/officeDocument/2006/relationships/hyperlink" Target="https://link.springer.com/article/10.1007/s11367-016-1092-y/tables/3" TargetMode="External"/><Relationship Id="rId59" Type="http://schemas.openxmlformats.org/officeDocument/2006/relationships/hyperlink" Target="https://link.springer.com/article/10.1007/s11367-016-1092-y/tables/3" TargetMode="External"/><Relationship Id="rId67" Type="http://schemas.openxmlformats.org/officeDocument/2006/relationships/hyperlink" Target="https://link.springer.com/article/10.1007/s11367-016-1092-y/tables/3" TargetMode="External"/><Relationship Id="rId20" Type="http://schemas.openxmlformats.org/officeDocument/2006/relationships/hyperlink" Target="https://link.springer.com/article/10.1007/s11367-016-1092-y/tables/3" TargetMode="External"/><Relationship Id="rId41" Type="http://schemas.openxmlformats.org/officeDocument/2006/relationships/hyperlink" Target="https://link.springer.com/article/10.1007/s11367-016-1092-y/tables/3" TargetMode="External"/><Relationship Id="rId54" Type="http://schemas.openxmlformats.org/officeDocument/2006/relationships/hyperlink" Target="https://link.springer.com/article/10.1007/s11367-016-1092-y/tables/3" TargetMode="External"/><Relationship Id="rId62" Type="http://schemas.openxmlformats.org/officeDocument/2006/relationships/hyperlink" Target="https://link.springer.com/article/10.1007/s11367-016-1092-y/tables/3" TargetMode="External"/><Relationship Id="rId70" Type="http://schemas.openxmlformats.org/officeDocument/2006/relationships/hyperlink" Target="https://www.oecd-ilibrary.org/sites/19428846-en/1/3/8/index.html?itemId=/content/publication/19428846-en&amp;_csp_=78a77099f3b0c6eae1de8bfe93d3b09e&amp;itemIGO=oecd&amp;itemContentType=book" TargetMode="External"/><Relationship Id="rId1" Type="http://schemas.openxmlformats.org/officeDocument/2006/relationships/hyperlink" Target="https://link.springer.com/article/10.1007/s11367-016-1092-y/tables/3" TargetMode="External"/><Relationship Id="rId6" Type="http://schemas.openxmlformats.org/officeDocument/2006/relationships/hyperlink" Target="https://link.springer.com/article/10.1007/s11367-016-1092-y/tables/3" TargetMode="External"/><Relationship Id="rId15" Type="http://schemas.openxmlformats.org/officeDocument/2006/relationships/hyperlink" Target="https://link.springer.com/article/10.1007/s11367-016-1092-y/tables/3" TargetMode="External"/><Relationship Id="rId23" Type="http://schemas.openxmlformats.org/officeDocument/2006/relationships/hyperlink" Target="https://link.springer.com/article/10.1007/s11367-016-1092-y/tables/3" TargetMode="External"/><Relationship Id="rId28" Type="http://schemas.openxmlformats.org/officeDocument/2006/relationships/hyperlink" Target="https://link.springer.com/article/10.1007/s11367-016-1092-y/tables/3" TargetMode="External"/><Relationship Id="rId36" Type="http://schemas.openxmlformats.org/officeDocument/2006/relationships/hyperlink" Target="https://link.springer.com/article/10.1007/s11367-016-1092-y/tables/3" TargetMode="External"/><Relationship Id="rId49" Type="http://schemas.openxmlformats.org/officeDocument/2006/relationships/hyperlink" Target="https://link.springer.com/article/10.1007/s11367-016-1092-y/tables/3" TargetMode="External"/><Relationship Id="rId57" Type="http://schemas.openxmlformats.org/officeDocument/2006/relationships/hyperlink" Target="https://link.springer.com/article/10.1007/s11367-016-1092-y/tables/3" TargetMode="External"/><Relationship Id="rId10" Type="http://schemas.openxmlformats.org/officeDocument/2006/relationships/hyperlink" Target="https://link.springer.com/article/10.1007/s11367-016-1092-y/tables/3" TargetMode="External"/><Relationship Id="rId31" Type="http://schemas.openxmlformats.org/officeDocument/2006/relationships/hyperlink" Target="https://link.springer.com/article/10.1007/s11367-016-1092-y/tables/3" TargetMode="External"/><Relationship Id="rId44" Type="http://schemas.openxmlformats.org/officeDocument/2006/relationships/hyperlink" Target="https://link.springer.com/article/10.1007/s11367-016-1092-y/tables/3" TargetMode="External"/><Relationship Id="rId52" Type="http://schemas.openxmlformats.org/officeDocument/2006/relationships/hyperlink" Target="https://link.springer.com/article/10.1007/s11367-016-1092-y/tables/3" TargetMode="External"/><Relationship Id="rId60" Type="http://schemas.openxmlformats.org/officeDocument/2006/relationships/hyperlink" Target="https://link.springer.com/article/10.1007/s11367-016-1092-y/tables/3" TargetMode="External"/><Relationship Id="rId65" Type="http://schemas.openxmlformats.org/officeDocument/2006/relationships/hyperlink" Target="https://link.springer.com/article/10.1007/s11367-016-1092-y/tables/3" TargetMode="External"/><Relationship Id="rId4" Type="http://schemas.openxmlformats.org/officeDocument/2006/relationships/hyperlink" Target="https://link.springer.com/article/10.1007/s11367-016-1092-y/tables/3" TargetMode="External"/><Relationship Id="rId9" Type="http://schemas.openxmlformats.org/officeDocument/2006/relationships/hyperlink" Target="https://link.springer.com/article/10.1007/s11367-016-1092-y/tables/3" TargetMode="External"/><Relationship Id="rId13" Type="http://schemas.openxmlformats.org/officeDocument/2006/relationships/hyperlink" Target="https://link.springer.com/article/10.1007/s11367-016-1092-y/tables/3" TargetMode="External"/><Relationship Id="rId18" Type="http://schemas.openxmlformats.org/officeDocument/2006/relationships/hyperlink" Target="https://link.springer.com/article/10.1007/s11367-016-1092-y/tables/3" TargetMode="External"/><Relationship Id="rId39" Type="http://schemas.openxmlformats.org/officeDocument/2006/relationships/hyperlink" Target="https://link.springer.com/article/10.1007/s11367-016-1092-y/tables/3" TargetMode="External"/><Relationship Id="rId34" Type="http://schemas.openxmlformats.org/officeDocument/2006/relationships/hyperlink" Target="https://link.springer.com/article/10.1007/s11367-016-1092-y/tables/3" TargetMode="External"/><Relationship Id="rId50" Type="http://schemas.openxmlformats.org/officeDocument/2006/relationships/hyperlink" Target="https://link.springer.com/article/10.1007/s11367-016-1092-y/tables/3" TargetMode="External"/><Relationship Id="rId55" Type="http://schemas.openxmlformats.org/officeDocument/2006/relationships/hyperlink" Target="https://link.springer.com/article/10.1007/s11367-016-1092-y/table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2"/>
  <sheetViews>
    <sheetView tabSelected="1" workbookViewId="0">
      <selection activeCell="R3" sqref="R3:R35"/>
    </sheetView>
  </sheetViews>
  <sheetFormatPr defaultRowHeight="15"/>
  <cols>
    <col min="1" max="1" width="35.85546875" customWidth="1"/>
    <col min="2" max="2" width="11.28515625" customWidth="1"/>
    <col min="3" max="4" width="9.140625" style="7"/>
    <col min="7" max="7" width="10.7109375" bestFit="1" customWidth="1"/>
    <col min="8" max="8" width="11.85546875" bestFit="1" customWidth="1"/>
    <col min="10" max="10" width="10.7109375" style="12" customWidth="1"/>
    <col min="11" max="11" width="9.28515625" style="7" bestFit="1" customWidth="1"/>
    <col min="12" max="12" width="12.7109375" style="7" customWidth="1"/>
    <col min="13" max="13" width="11.5703125" style="7" customWidth="1"/>
    <col min="14" max="14" width="26.42578125" bestFit="1" customWidth="1"/>
    <col min="15" max="15" width="28" bestFit="1" customWidth="1"/>
    <col min="16" max="16" width="61.28515625" customWidth="1"/>
    <col min="17" max="17" width="62" customWidth="1"/>
  </cols>
  <sheetData>
    <row r="1" spans="1:39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5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>
      <c r="A2" s="2" t="s">
        <v>18</v>
      </c>
      <c r="B2" s="2" t="s">
        <v>19</v>
      </c>
      <c r="C2" s="6">
        <v>0.16</v>
      </c>
      <c r="D2" s="6">
        <v>8.0000000000000004E-4</v>
      </c>
      <c r="E2" s="2" t="s">
        <v>20</v>
      </c>
      <c r="F2" s="2">
        <v>23.84</v>
      </c>
      <c r="G2" s="2">
        <v>1490</v>
      </c>
      <c r="H2" s="2">
        <f>(C2*$F$2)/SUM((C2*$F$2),($F$3*D2))</f>
        <v>0.99182493291452589</v>
      </c>
      <c r="I2" s="2">
        <f>H2/C2</f>
        <v>6.1989058307157867</v>
      </c>
      <c r="J2" s="11">
        <f>C2/SUM(C2,D2)</f>
        <v>0.99502487562189057</v>
      </c>
      <c r="K2" s="6">
        <f>J2/C2</f>
        <v>6.2189054726368163</v>
      </c>
      <c r="L2" s="6">
        <f>(C2*G2)/SUM((C2*G2),(D3*G3))</f>
        <v>0.99353203974128157</v>
      </c>
      <c r="M2" s="6">
        <f>L2/C2</f>
        <v>6.2095752483830093</v>
      </c>
      <c r="N2" s="2" t="s">
        <v>21</v>
      </c>
      <c r="O2" s="13" t="s">
        <v>22</v>
      </c>
      <c r="P2" s="14" t="s">
        <v>23</v>
      </c>
      <c r="Q2" s="14" t="s">
        <v>23</v>
      </c>
      <c r="R2" s="14" t="s">
        <v>24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.75">
      <c r="A3" s="2" t="s">
        <v>18</v>
      </c>
      <c r="B3" s="2" t="s">
        <v>19</v>
      </c>
      <c r="C3" s="6">
        <v>0.16</v>
      </c>
      <c r="D3" s="6">
        <v>8.0000000000000004E-4</v>
      </c>
      <c r="E3" s="2" t="s">
        <v>25</v>
      </c>
      <c r="F3" s="2">
        <v>39.299999999999997</v>
      </c>
      <c r="G3" s="2">
        <v>1940</v>
      </c>
      <c r="H3" s="2">
        <f>(D3*$F$3)/SUM((D3*$F$3),(C3*$F$2))</f>
        <v>8.1750670854741758E-3</v>
      </c>
      <c r="I3" s="2">
        <f>H3/D3</f>
        <v>10.218833856842719</v>
      </c>
      <c r="J3" s="11">
        <f>D3/SUM(C3,D3)</f>
        <v>4.9751243781094526E-3</v>
      </c>
      <c r="K3" s="6">
        <f>J3/D3</f>
        <v>6.2189054726368154</v>
      </c>
      <c r="L3" s="6">
        <f>(D3*G3)/SUM((C2*G2),(D3*G3))</f>
        <v>6.4679602587184104E-3</v>
      </c>
      <c r="M3" s="6">
        <f>L3/D3</f>
        <v>8.0849503233980133</v>
      </c>
      <c r="N3" s="13" t="s">
        <v>21</v>
      </c>
      <c r="O3" s="13" t="s">
        <v>22</v>
      </c>
      <c r="P3" s="14" t="s">
        <v>23</v>
      </c>
      <c r="Q3" s="14" t="s">
        <v>23</v>
      </c>
      <c r="R3" s="14" t="s">
        <v>24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5.75">
      <c r="A4" s="2" t="s">
        <v>26</v>
      </c>
      <c r="B4" s="2" t="s">
        <v>27</v>
      </c>
      <c r="C4" s="6">
        <v>0.2</v>
      </c>
      <c r="D4" s="6">
        <v>0.12</v>
      </c>
      <c r="E4" s="2" t="s">
        <v>20</v>
      </c>
      <c r="F4" s="2">
        <v>22.1</v>
      </c>
      <c r="G4" s="2">
        <v>1490</v>
      </c>
      <c r="H4" s="2">
        <f>(C4*$F$2)/SUM((C4*$F$2),($F$3*D4))</f>
        <v>0.50274145929987357</v>
      </c>
      <c r="I4" s="2">
        <f>H4/C4</f>
        <v>2.5137072964993679</v>
      </c>
      <c r="J4" s="11">
        <f>C4/SUM(C4,D4)</f>
        <v>0.625</v>
      </c>
      <c r="K4" s="6">
        <f>J4/C4</f>
        <v>3.125</v>
      </c>
      <c r="L4" s="6">
        <f>(C4*G4)/SUM((C4*G4),(D5*G5))</f>
        <v>0.56141672946495857</v>
      </c>
      <c r="M4" s="6">
        <f>L4/C4</f>
        <v>2.8070836473247929</v>
      </c>
      <c r="N4" s="13" t="s">
        <v>28</v>
      </c>
      <c r="O4" s="13" t="s">
        <v>29</v>
      </c>
      <c r="P4" s="14" t="s">
        <v>23</v>
      </c>
      <c r="Q4" s="14" t="s">
        <v>23</v>
      </c>
      <c r="R4" s="14" t="s">
        <v>30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>
      <c r="A5" s="2" t="s">
        <v>26</v>
      </c>
      <c r="B5" s="2" t="s">
        <v>27</v>
      </c>
      <c r="C5" s="6">
        <v>0.2</v>
      </c>
      <c r="D5" s="6">
        <v>0.12</v>
      </c>
      <c r="E5" s="2" t="s">
        <v>25</v>
      </c>
      <c r="F5" s="2">
        <v>39.299999999999997</v>
      </c>
      <c r="G5" s="2">
        <v>1940</v>
      </c>
      <c r="H5" s="2">
        <f>(D5*$F$3)/SUM((D5*$F$3),(C5*$F$2))</f>
        <v>0.49725854070012654</v>
      </c>
      <c r="I5" s="2">
        <f>H5/D5</f>
        <v>4.1438211725010543</v>
      </c>
      <c r="J5" s="11">
        <f>D5/SUM(C5,D5)</f>
        <v>0.375</v>
      </c>
      <c r="K5" s="6">
        <f>J5/D5</f>
        <v>3.125</v>
      </c>
      <c r="L5" s="6">
        <f>(D5*G5)/SUM((C4*G4),(D5*G5))</f>
        <v>0.43858327053504143</v>
      </c>
      <c r="M5" s="6">
        <f>L5/D5</f>
        <v>3.6548605877920122</v>
      </c>
      <c r="N5" s="13" t="s">
        <v>28</v>
      </c>
      <c r="O5" s="13" t="s">
        <v>29</v>
      </c>
      <c r="P5" s="14" t="s">
        <v>23</v>
      </c>
      <c r="Q5" s="14" t="s">
        <v>23</v>
      </c>
      <c r="R5" s="14" t="s">
        <v>31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.75">
      <c r="A6" s="2" t="s">
        <v>32</v>
      </c>
      <c r="B6" s="2" t="s">
        <v>33</v>
      </c>
      <c r="C6" s="6">
        <v>0.2</v>
      </c>
      <c r="D6" s="6">
        <v>0.12</v>
      </c>
      <c r="E6" s="2" t="s">
        <v>20</v>
      </c>
      <c r="F6" s="2">
        <v>22.1</v>
      </c>
      <c r="G6" s="2">
        <v>1490</v>
      </c>
      <c r="H6" s="2">
        <f>(C6*$F$2)/SUM((C6*$F$2),($F$3*D6))</f>
        <v>0.50274145929987357</v>
      </c>
      <c r="I6" s="2">
        <f>H6/C6</f>
        <v>2.5137072964993679</v>
      </c>
      <c r="J6" s="11">
        <f>C6/SUM(C6,D6)</f>
        <v>0.625</v>
      </c>
      <c r="K6" s="6">
        <f>J6/C6</f>
        <v>3.125</v>
      </c>
      <c r="L6" s="6">
        <f>(C6*G6)/SUM((C6*G6),(D7*G7))</f>
        <v>0.56141672946495857</v>
      </c>
      <c r="M6" s="6">
        <f>L6/C6</f>
        <v>2.8070836473247929</v>
      </c>
      <c r="N6" s="13" t="s">
        <v>28</v>
      </c>
      <c r="O6" s="13" t="s">
        <v>29</v>
      </c>
      <c r="P6" s="14" t="s">
        <v>23</v>
      </c>
      <c r="Q6" s="14" t="s">
        <v>23</v>
      </c>
      <c r="R6" s="14" t="s">
        <v>34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5.75">
      <c r="A7" s="2" t="s">
        <v>32</v>
      </c>
      <c r="B7" s="2" t="s">
        <v>33</v>
      </c>
      <c r="C7" s="6">
        <v>0.2</v>
      </c>
      <c r="D7" s="6">
        <v>0.12</v>
      </c>
      <c r="E7" s="2" t="s">
        <v>25</v>
      </c>
      <c r="F7" s="2">
        <v>39.299999999999997</v>
      </c>
      <c r="G7" s="2">
        <v>1940</v>
      </c>
      <c r="H7" s="2">
        <f>(D7*$F$3)/SUM((D7*$F$3),(C7*$F$2))</f>
        <v>0.49725854070012654</v>
      </c>
      <c r="I7" s="2">
        <f>H7/D7</f>
        <v>4.1438211725010543</v>
      </c>
      <c r="J7" s="11">
        <f>D7/SUM(C7,D7)</f>
        <v>0.375</v>
      </c>
      <c r="K7" s="6">
        <f>J7/D7</f>
        <v>3.125</v>
      </c>
      <c r="L7" s="6">
        <f>(D7*G7)/SUM((C6*G6),(D7*G7))</f>
        <v>0.43858327053504143</v>
      </c>
      <c r="M7" s="6">
        <f>L7/D7</f>
        <v>3.6548605877920122</v>
      </c>
      <c r="N7" s="13" t="s">
        <v>28</v>
      </c>
      <c r="O7" s="13" t="s">
        <v>29</v>
      </c>
      <c r="P7" s="14" t="s">
        <v>23</v>
      </c>
      <c r="Q7" s="14" t="s">
        <v>23</v>
      </c>
      <c r="R7" s="14" t="s">
        <v>35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.75">
      <c r="A8" s="2" t="s">
        <v>32</v>
      </c>
      <c r="B8" s="2" t="s">
        <v>36</v>
      </c>
      <c r="C8" s="6">
        <v>0.2</v>
      </c>
      <c r="D8" s="6">
        <v>0.12</v>
      </c>
      <c r="E8" s="2" t="s">
        <v>20</v>
      </c>
      <c r="F8" s="2">
        <v>22.1</v>
      </c>
      <c r="G8" s="2">
        <v>1490</v>
      </c>
      <c r="H8" s="2">
        <f>(C8*$F$2)/SUM((C8*$F$2),($F$3*D8))</f>
        <v>0.50274145929987357</v>
      </c>
      <c r="I8" s="2">
        <f>H8/C8</f>
        <v>2.5137072964993679</v>
      </c>
      <c r="J8" s="11">
        <f>C8/SUM(C8,D8)</f>
        <v>0.625</v>
      </c>
      <c r="K8" s="6">
        <f>J8/C8</f>
        <v>3.125</v>
      </c>
      <c r="L8" s="6">
        <f>(C8*G8)/SUM((C8*G8),(D9*G9))</f>
        <v>0.56141672946495857</v>
      </c>
      <c r="M8" s="6">
        <f>L8/C8</f>
        <v>2.8070836473247929</v>
      </c>
      <c r="N8" s="13" t="s">
        <v>28</v>
      </c>
      <c r="O8" s="13" t="s">
        <v>29</v>
      </c>
      <c r="P8" s="14" t="s">
        <v>23</v>
      </c>
      <c r="Q8" s="14" t="s">
        <v>23</v>
      </c>
      <c r="R8" s="14" t="s">
        <v>37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5.75">
      <c r="A9" s="2" t="s">
        <v>32</v>
      </c>
      <c r="B9" s="2" t="s">
        <v>36</v>
      </c>
      <c r="C9" s="6">
        <v>0.2</v>
      </c>
      <c r="D9" s="6">
        <v>0.12</v>
      </c>
      <c r="E9" s="2" t="s">
        <v>25</v>
      </c>
      <c r="F9" s="2">
        <v>39.299999999999997</v>
      </c>
      <c r="G9" s="2">
        <v>1940</v>
      </c>
      <c r="H9" s="2">
        <f>(D9*$F$3)/SUM((D9*$F$3),(C9*$F$2))</f>
        <v>0.49725854070012654</v>
      </c>
      <c r="I9" s="2">
        <f>H9/D9</f>
        <v>4.1438211725010543</v>
      </c>
      <c r="J9" s="11">
        <f>D9/SUM(C9,D9)</f>
        <v>0.375</v>
      </c>
      <c r="K9" s="6">
        <f>J9/D9</f>
        <v>3.125</v>
      </c>
      <c r="L9" s="6">
        <f>(D9*G9)/SUM((C8*G8),(D9*G9))</f>
        <v>0.43858327053504143</v>
      </c>
      <c r="M9" s="6">
        <f>L9/D9</f>
        <v>3.6548605877920122</v>
      </c>
      <c r="N9" s="13" t="s">
        <v>28</v>
      </c>
      <c r="O9" s="13" t="s">
        <v>29</v>
      </c>
      <c r="P9" s="14" t="s">
        <v>23</v>
      </c>
      <c r="Q9" s="14" t="s">
        <v>23</v>
      </c>
      <c r="R9" s="14" t="s">
        <v>38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5.75">
      <c r="A10" s="2" t="s">
        <v>39</v>
      </c>
      <c r="B10" s="2" t="s">
        <v>36</v>
      </c>
      <c r="C10" s="6">
        <v>0.19</v>
      </c>
      <c r="D10" s="6">
        <v>0.19</v>
      </c>
      <c r="E10" s="2" t="s">
        <v>20</v>
      </c>
      <c r="F10" s="2">
        <v>20</v>
      </c>
      <c r="G10" s="2">
        <v>1490</v>
      </c>
      <c r="H10" s="2">
        <f>(C10*$F$2)/SUM((C10*$F$2),($F$3*D10))</f>
        <v>0.3775736458663288</v>
      </c>
      <c r="I10" s="2">
        <f>H10/C10</f>
        <v>1.987229715085941</v>
      </c>
      <c r="J10" s="11">
        <f>C10/SUM(C10,D10)</f>
        <v>0.5</v>
      </c>
      <c r="K10" s="6">
        <f>J10/C10</f>
        <v>2.6315789473684212</v>
      </c>
      <c r="L10" s="6">
        <f>(C10*G10)/SUM((C10*G10),(D11*G11))</f>
        <v>0.43440233236151604</v>
      </c>
      <c r="M10" s="6">
        <f>L10/C10</f>
        <v>2.2863280650606108</v>
      </c>
      <c r="N10" s="13" t="s">
        <v>40</v>
      </c>
      <c r="O10" s="13" t="s">
        <v>41</v>
      </c>
      <c r="P10" s="14" t="s">
        <v>23</v>
      </c>
      <c r="Q10" s="14" t="s">
        <v>23</v>
      </c>
      <c r="R10" s="14" t="s">
        <v>42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5.75">
      <c r="A11" s="2" t="s">
        <v>39</v>
      </c>
      <c r="B11" s="2" t="s">
        <v>36</v>
      </c>
      <c r="C11" s="6">
        <v>0.19</v>
      </c>
      <c r="D11" s="6">
        <v>0.19</v>
      </c>
      <c r="E11" s="2" t="s">
        <v>25</v>
      </c>
      <c r="F11" s="2">
        <v>39.299999999999997</v>
      </c>
      <c r="G11" s="2">
        <v>1940</v>
      </c>
      <c r="H11" s="2">
        <f>(D11*$F$3)/SUM((D11*$F$3),(C11*$F$2))</f>
        <v>0.62242635413367109</v>
      </c>
      <c r="I11" s="2">
        <f>H11/D11</f>
        <v>3.2759281796509003</v>
      </c>
      <c r="J11" s="11">
        <f>D11/SUM(C11,D11)</f>
        <v>0.5</v>
      </c>
      <c r="K11" s="6">
        <f>J11/D11</f>
        <v>2.6315789473684212</v>
      </c>
      <c r="L11" s="6">
        <f>(D11*G11)/SUM((C10*G10),(D11*G11))</f>
        <v>0.56559766763848396</v>
      </c>
      <c r="M11" s="6">
        <f>L11/D11</f>
        <v>2.9768298296762312</v>
      </c>
      <c r="N11" s="13" t="s">
        <v>40</v>
      </c>
      <c r="O11" s="13" t="s">
        <v>41</v>
      </c>
      <c r="P11" s="14" t="s">
        <v>23</v>
      </c>
      <c r="Q11" s="14" t="s">
        <v>23</v>
      </c>
      <c r="R11" s="14" t="s">
        <v>43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.75">
      <c r="A12" s="2" t="s">
        <v>44</v>
      </c>
      <c r="B12" s="2" t="s">
        <v>36</v>
      </c>
      <c r="C12" s="6">
        <v>0.2</v>
      </c>
      <c r="D12" s="6">
        <v>0.02</v>
      </c>
      <c r="E12" s="2" t="s">
        <v>20</v>
      </c>
      <c r="F12" s="2">
        <v>18</v>
      </c>
      <c r="G12" s="2">
        <v>1490</v>
      </c>
      <c r="H12" s="2">
        <f>(C12*$F$2)/SUM((C12*$F$2),($F$3*D12))</f>
        <v>0.85848037450486137</v>
      </c>
      <c r="I12" s="2">
        <f>H12/C12</f>
        <v>4.2924018725243069</v>
      </c>
      <c r="J12" s="11">
        <f>C12/SUM(C12,D12)</f>
        <v>0.90909090909090917</v>
      </c>
      <c r="K12" s="6">
        <f>J12/C12</f>
        <v>4.5454545454545459</v>
      </c>
      <c r="L12" s="6">
        <f>(C12*G12)/SUM((C12*G12),(D13*G13))</f>
        <v>0.88479809976247026</v>
      </c>
      <c r="M12" s="6">
        <f>L12/C12</f>
        <v>4.4239904988123513</v>
      </c>
      <c r="N12" s="13" t="s">
        <v>45</v>
      </c>
      <c r="O12" s="2" t="s">
        <v>46</v>
      </c>
      <c r="P12" s="14" t="s">
        <v>23</v>
      </c>
      <c r="Q12" s="14" t="s">
        <v>23</v>
      </c>
      <c r="R12" s="14" t="s">
        <v>47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5.75">
      <c r="A13" s="2" t="s">
        <v>44</v>
      </c>
      <c r="B13" s="2" t="s">
        <v>36</v>
      </c>
      <c r="C13" s="6">
        <v>0.2</v>
      </c>
      <c r="D13" s="6">
        <v>0.02</v>
      </c>
      <c r="E13" s="2" t="s">
        <v>25</v>
      </c>
      <c r="F13" s="2">
        <v>39.299999999999997</v>
      </c>
      <c r="G13" s="2">
        <v>1940</v>
      </c>
      <c r="H13" s="2">
        <f>(D13*$F$3)/SUM((D13*$F$3),(C13*$F$2))</f>
        <v>0.14151962549513863</v>
      </c>
      <c r="I13" s="2">
        <f>H13/D13</f>
        <v>7.0759812747569315</v>
      </c>
      <c r="J13" s="11">
        <f>D13/SUM(C13,D13)</f>
        <v>9.0909090909090912E-2</v>
      </c>
      <c r="K13" s="6">
        <f>J13/D13</f>
        <v>4.5454545454545459</v>
      </c>
      <c r="L13" s="6">
        <f>(D13*G13)/SUM((C12*G12),(D13*G13))</f>
        <v>0.1152019002375297</v>
      </c>
      <c r="M13" s="6">
        <f>L13/D13</f>
        <v>5.7600950118764853</v>
      </c>
      <c r="N13" s="13" t="s">
        <v>45</v>
      </c>
      <c r="O13" s="13" t="s">
        <v>46</v>
      </c>
      <c r="P13" s="14" t="s">
        <v>23</v>
      </c>
      <c r="Q13" s="14" t="s">
        <v>23</v>
      </c>
      <c r="R13" s="14" t="s">
        <v>48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5.75">
      <c r="A14" s="2" t="s">
        <v>49</v>
      </c>
      <c r="B14" s="2" t="s">
        <v>36</v>
      </c>
      <c r="C14" s="6">
        <v>0.22</v>
      </c>
      <c r="D14" s="6">
        <v>0.03</v>
      </c>
      <c r="E14" s="2" t="s">
        <v>20</v>
      </c>
      <c r="F14" s="2">
        <v>18</v>
      </c>
      <c r="G14" s="2">
        <v>1490</v>
      </c>
      <c r="H14" s="2">
        <f>(C14*$F$2)/SUM((C14*$F$2),($F$3*D14))</f>
        <v>0.81646377533547121</v>
      </c>
      <c r="I14" s="2">
        <f>H14/C14</f>
        <v>3.7111989787975963</v>
      </c>
      <c r="J14" s="11">
        <f>C14/SUM(C14,D14)</f>
        <v>0.88</v>
      </c>
      <c r="K14" s="6">
        <f>J14/C14</f>
        <v>4</v>
      </c>
      <c r="L14" s="6">
        <f>(C14*G14)/SUM((C14*G14),(D15*G15))</f>
        <v>0.84922279792746114</v>
      </c>
      <c r="M14" s="6">
        <f>L14/C14</f>
        <v>3.8601036269430051</v>
      </c>
      <c r="N14" s="2" t="s">
        <v>50</v>
      </c>
      <c r="O14" s="13" t="s">
        <v>51</v>
      </c>
      <c r="P14" s="14" t="s">
        <v>23</v>
      </c>
      <c r="Q14" s="14" t="s">
        <v>23</v>
      </c>
      <c r="R14" s="14" t="s">
        <v>52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5.75">
      <c r="A15" s="2" t="s">
        <v>49</v>
      </c>
      <c r="B15" s="2" t="s">
        <v>36</v>
      </c>
      <c r="C15" s="6">
        <v>0.22</v>
      </c>
      <c r="D15" s="6">
        <v>0.03</v>
      </c>
      <c r="E15" s="2" t="s">
        <v>25</v>
      </c>
      <c r="F15" s="2">
        <v>39.299999999999997</v>
      </c>
      <c r="G15" s="2">
        <v>1940</v>
      </c>
      <c r="H15" s="2">
        <f>(D15*$F$3)/SUM((D15*$F$3),(C15*$F$2))</f>
        <v>0.18353622466452876</v>
      </c>
      <c r="I15" s="2">
        <f>H15/D15</f>
        <v>6.1178741554842926</v>
      </c>
      <c r="J15" s="11">
        <f>D15/SUM(C15,D15)</f>
        <v>0.12</v>
      </c>
      <c r="K15" s="6">
        <f>J15/D15</f>
        <v>4</v>
      </c>
      <c r="L15" s="6">
        <f>(D15*G15)/SUM((C14*G14),(D15*G15))</f>
        <v>0.15077720207253886</v>
      </c>
      <c r="M15" s="6">
        <f>L15/D15</f>
        <v>5.0259067357512954</v>
      </c>
      <c r="N15" s="2" t="s">
        <v>50</v>
      </c>
      <c r="O15" s="13" t="s">
        <v>51</v>
      </c>
      <c r="P15" s="14" t="s">
        <v>23</v>
      </c>
      <c r="Q15" s="14" t="s">
        <v>23</v>
      </c>
      <c r="R15" s="14" t="s">
        <v>53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5.75">
      <c r="A16" s="2" t="s">
        <v>54</v>
      </c>
      <c r="B16" s="2" t="s">
        <v>55</v>
      </c>
      <c r="C16" s="6">
        <v>0.17</v>
      </c>
      <c r="D16" s="6">
        <v>0.08</v>
      </c>
      <c r="E16" s="2" t="s">
        <v>20</v>
      </c>
      <c r="F16" s="2">
        <v>20</v>
      </c>
      <c r="G16" s="2">
        <v>1490</v>
      </c>
      <c r="H16" s="2">
        <f>(C16*$F$2)/SUM((C16*$F$2),($F$3*D16))</f>
        <v>0.56313917296576266</v>
      </c>
      <c r="I16" s="2">
        <f>H16/C16</f>
        <v>3.312583370386839</v>
      </c>
      <c r="J16" s="11">
        <f>C16/SUM(C16,D16)</f>
        <v>0.68</v>
      </c>
      <c r="K16" s="6">
        <f>J16/C16</f>
        <v>4</v>
      </c>
      <c r="L16" s="6">
        <f>(C16*G16)/SUM((C16*G16),(D17*G17))</f>
        <v>0.62007343941248472</v>
      </c>
      <c r="M16" s="6">
        <f>L16/C16</f>
        <v>3.6474908200734393</v>
      </c>
      <c r="N16" s="2" t="s">
        <v>56</v>
      </c>
      <c r="O16" s="13" t="s">
        <v>57</v>
      </c>
      <c r="P16" s="14" t="s">
        <v>23</v>
      </c>
      <c r="Q16" s="14" t="s">
        <v>23</v>
      </c>
      <c r="R16" s="14" t="s">
        <v>58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15.75">
      <c r="A17" s="2" t="s">
        <v>54</v>
      </c>
      <c r="B17" s="2" t="s">
        <v>55</v>
      </c>
      <c r="C17" s="6">
        <v>0.17</v>
      </c>
      <c r="D17" s="6">
        <v>0.08</v>
      </c>
      <c r="E17" s="2" t="s">
        <v>25</v>
      </c>
      <c r="F17" s="2">
        <v>39.299999999999997</v>
      </c>
      <c r="G17" s="2">
        <v>1940</v>
      </c>
      <c r="H17" s="2">
        <f>(D17*$F$3)/SUM((D17*$F$3),(C17*$F$2))</f>
        <v>0.4368608270342374</v>
      </c>
      <c r="I17" s="2">
        <f>H17/D17</f>
        <v>5.460760337927967</v>
      </c>
      <c r="J17" s="11">
        <f>D17/SUM(C17,D17)</f>
        <v>0.32</v>
      </c>
      <c r="K17" s="6">
        <f>J17/D17</f>
        <v>4</v>
      </c>
      <c r="L17" s="6">
        <f>(D17*G17)/SUM((C16*G16),(D17*G17))</f>
        <v>0.37992656058751534</v>
      </c>
      <c r="M17" s="6">
        <f>L17/D17</f>
        <v>4.7490820073439419</v>
      </c>
      <c r="N17" s="2" t="s">
        <v>56</v>
      </c>
      <c r="O17" s="13" t="s">
        <v>57</v>
      </c>
      <c r="P17" s="14" t="s">
        <v>23</v>
      </c>
      <c r="Q17" s="14" t="s">
        <v>23</v>
      </c>
      <c r="R17" s="14" t="s">
        <v>59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ht="15.75">
      <c r="A18" s="2" t="s">
        <v>60</v>
      </c>
      <c r="B18" s="2" t="s">
        <v>27</v>
      </c>
      <c r="C18" s="6">
        <v>0.17</v>
      </c>
      <c r="D18" s="6">
        <v>0.08</v>
      </c>
      <c r="E18" s="2" t="s">
        <v>20</v>
      </c>
      <c r="F18" s="2">
        <v>20</v>
      </c>
      <c r="G18" s="2">
        <v>1490</v>
      </c>
      <c r="H18" s="2">
        <f>(C18*$F$2)/SUM((C18*$F$2),($F$3*D18))</f>
        <v>0.56313917296576266</v>
      </c>
      <c r="I18" s="2">
        <f>H18/C18</f>
        <v>3.312583370386839</v>
      </c>
      <c r="J18" s="11">
        <f>C18/SUM(C18,D18)</f>
        <v>0.68</v>
      </c>
      <c r="K18" s="6">
        <f>J18/C18</f>
        <v>4</v>
      </c>
      <c r="L18" s="6">
        <f>(C18*G18)/SUM((C18*G18),(D19*G19))</f>
        <v>0.62007343941248472</v>
      </c>
      <c r="M18" s="6">
        <f>L18/C18</f>
        <v>3.6474908200734393</v>
      </c>
      <c r="N18" s="2" t="s">
        <v>56</v>
      </c>
      <c r="O18" s="13" t="s">
        <v>57</v>
      </c>
      <c r="P18" s="14" t="s">
        <v>23</v>
      </c>
      <c r="Q18" s="14" t="s">
        <v>23</v>
      </c>
      <c r="R18" s="14" t="s">
        <v>61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ht="15.75">
      <c r="A19" s="2" t="s">
        <v>60</v>
      </c>
      <c r="B19" s="2" t="s">
        <v>27</v>
      </c>
      <c r="C19" s="6">
        <v>0.17</v>
      </c>
      <c r="D19" s="6">
        <v>0.08</v>
      </c>
      <c r="E19" s="2" t="s">
        <v>25</v>
      </c>
      <c r="F19" s="2">
        <v>39.299999999999997</v>
      </c>
      <c r="G19" s="2">
        <v>1940</v>
      </c>
      <c r="H19" s="2">
        <f>(D19*$F$3)/SUM((D19*$F$3),(C19*$F$2))</f>
        <v>0.4368608270342374</v>
      </c>
      <c r="I19" s="2">
        <f>H19/D19</f>
        <v>5.460760337927967</v>
      </c>
      <c r="J19" s="11">
        <f>D19/SUM(C19,D19)</f>
        <v>0.32</v>
      </c>
      <c r="K19" s="6">
        <f>J19/D19</f>
        <v>4</v>
      </c>
      <c r="L19" s="6">
        <f>(D19*G19)/SUM((C18*G18),(D19*G19))</f>
        <v>0.37992656058751534</v>
      </c>
      <c r="M19" s="6">
        <f>L19/D19</f>
        <v>4.7490820073439419</v>
      </c>
      <c r="N19" s="2" t="s">
        <v>56</v>
      </c>
      <c r="O19" s="13" t="s">
        <v>57</v>
      </c>
      <c r="P19" s="14" t="s">
        <v>23</v>
      </c>
      <c r="Q19" s="14" t="s">
        <v>23</v>
      </c>
      <c r="R19" s="14" t="s">
        <v>62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15.75">
      <c r="A20" s="2" t="s">
        <v>63</v>
      </c>
      <c r="B20" s="2" t="s">
        <v>64</v>
      </c>
      <c r="C20" s="6">
        <v>0.19</v>
      </c>
      <c r="D20" s="6">
        <v>0.19</v>
      </c>
      <c r="E20" s="2" t="s">
        <v>20</v>
      </c>
      <c r="F20" s="2">
        <v>20</v>
      </c>
      <c r="G20" s="2">
        <v>1490</v>
      </c>
      <c r="H20" s="2">
        <f>(C20*$F$2)/SUM((C20*$F$2),($F$3*D20))</f>
        <v>0.3775736458663288</v>
      </c>
      <c r="I20" s="2">
        <f>H20/C20</f>
        <v>1.987229715085941</v>
      </c>
      <c r="J20" s="11">
        <f>C20/SUM(C20,D20)</f>
        <v>0.5</v>
      </c>
      <c r="K20" s="6">
        <f>J20/C20</f>
        <v>2.6315789473684212</v>
      </c>
      <c r="L20" s="6">
        <f>(C20*G20)/SUM((C20*G20),(D21*G21))</f>
        <v>0.43440233236151604</v>
      </c>
      <c r="M20" s="6">
        <f>L20/C20</f>
        <v>2.2863280650606108</v>
      </c>
      <c r="N20" s="2" t="s">
        <v>65</v>
      </c>
      <c r="O20" s="13" t="s">
        <v>66</v>
      </c>
      <c r="P20" s="14" t="s">
        <v>23</v>
      </c>
      <c r="Q20" s="14" t="s">
        <v>23</v>
      </c>
      <c r="R20" s="14" t="s">
        <v>67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15.75">
      <c r="A21" s="2" t="s">
        <v>63</v>
      </c>
      <c r="B21" s="2" t="s">
        <v>64</v>
      </c>
      <c r="C21" s="6">
        <v>0.19</v>
      </c>
      <c r="D21" s="6">
        <v>0.19</v>
      </c>
      <c r="E21" s="2" t="s">
        <v>25</v>
      </c>
      <c r="F21" s="2">
        <v>39.299999999999997</v>
      </c>
      <c r="G21" s="2">
        <v>1940</v>
      </c>
      <c r="H21" s="2">
        <f>(D21*$F$3)/SUM((D21*$F$3),(C21*$F$2))</f>
        <v>0.62242635413367109</v>
      </c>
      <c r="I21" s="2">
        <f>H21/D21</f>
        <v>3.2759281796509003</v>
      </c>
      <c r="J21" s="11">
        <f>D21/SUM(C21,D21)</f>
        <v>0.5</v>
      </c>
      <c r="K21" s="6">
        <f>J21/D21</f>
        <v>2.6315789473684212</v>
      </c>
      <c r="L21" s="6">
        <f>(D21*G21)/SUM((C20*G20),(D21*G21))</f>
        <v>0.56559766763848396</v>
      </c>
      <c r="M21" s="6">
        <f>L21/D21</f>
        <v>2.9768298296762312</v>
      </c>
      <c r="N21" s="2" t="s">
        <v>65</v>
      </c>
      <c r="O21" s="13" t="s">
        <v>66</v>
      </c>
      <c r="P21" s="14" t="s">
        <v>23</v>
      </c>
      <c r="Q21" s="14" t="s">
        <v>23</v>
      </c>
      <c r="R21" s="14" t="s">
        <v>68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15.75">
      <c r="A22" s="2" t="s">
        <v>69</v>
      </c>
      <c r="B22" s="2" t="s">
        <v>36</v>
      </c>
      <c r="C22" s="6">
        <v>0.19</v>
      </c>
      <c r="D22" s="6">
        <v>0.08</v>
      </c>
      <c r="E22" s="2" t="s">
        <v>20</v>
      </c>
      <c r="F22" s="2">
        <v>10</v>
      </c>
      <c r="G22" s="2">
        <v>1490</v>
      </c>
      <c r="H22" s="2">
        <f>(C22*$F$2)/SUM((C22*$F$2),($F$3*D22))</f>
        <v>0.59028356964136786</v>
      </c>
      <c r="I22" s="2">
        <f>H22/C22</f>
        <v>3.1067556296914098</v>
      </c>
      <c r="J22" s="11">
        <f>C22/SUM(C22,D22)</f>
        <v>0.70370370370370372</v>
      </c>
      <c r="K22" s="6">
        <f>J22/C22</f>
        <v>3.7037037037037037</v>
      </c>
      <c r="L22" s="6">
        <f>(C22*G22)/SUM((C22*G22),(D23*G23))</f>
        <v>0.64590463153091482</v>
      </c>
      <c r="M22" s="6">
        <f>L22/C22</f>
        <v>3.3994980606890253</v>
      </c>
      <c r="N22" s="13" t="s">
        <v>70</v>
      </c>
      <c r="O22" s="13" t="s">
        <v>71</v>
      </c>
      <c r="P22" s="14" t="s">
        <v>23</v>
      </c>
      <c r="Q22" s="14" t="s">
        <v>23</v>
      </c>
      <c r="R22" s="14" t="s">
        <v>72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15.75">
      <c r="A23" s="2" t="s">
        <v>69</v>
      </c>
      <c r="B23" s="2" t="s">
        <v>36</v>
      </c>
      <c r="C23" s="6">
        <v>0.19</v>
      </c>
      <c r="D23" s="6">
        <v>0.08</v>
      </c>
      <c r="E23" s="2" t="s">
        <v>25</v>
      </c>
      <c r="F23" s="2">
        <v>39.299999999999997</v>
      </c>
      <c r="G23" s="2">
        <v>1940</v>
      </c>
      <c r="H23" s="2">
        <f>(D23*$F$3)/SUM((D23*$F$3),(C23*$F$2))</f>
        <v>0.40971643035863214</v>
      </c>
      <c r="I23" s="2">
        <f>H23/D23</f>
        <v>5.1214553794829021</v>
      </c>
      <c r="J23" s="11">
        <f>D23/SUM(C23,D23)</f>
        <v>0.29629629629629628</v>
      </c>
      <c r="K23" s="6">
        <f>J23/D23</f>
        <v>3.7037037037037033</v>
      </c>
      <c r="L23" s="6">
        <f>(D23*G23)/SUM((C22*G22),(D23*G23))</f>
        <v>0.35409536846908507</v>
      </c>
      <c r="M23" s="6">
        <f>L23/D23</f>
        <v>4.4261921058635636</v>
      </c>
      <c r="N23" s="13" t="s">
        <v>70</v>
      </c>
      <c r="O23" s="13" t="s">
        <v>71</v>
      </c>
      <c r="P23" s="14" t="s">
        <v>23</v>
      </c>
      <c r="Q23" s="14" t="s">
        <v>23</v>
      </c>
      <c r="R23" s="14" t="s">
        <v>73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15.75">
      <c r="A24" s="2" t="s">
        <v>74</v>
      </c>
      <c r="B24" s="2" t="s">
        <v>75</v>
      </c>
      <c r="C24" s="6">
        <v>0.24</v>
      </c>
      <c r="D24" s="6">
        <v>0.13</v>
      </c>
      <c r="E24" s="2" t="s">
        <v>20</v>
      </c>
      <c r="F24" s="2">
        <v>19.100000000000001</v>
      </c>
      <c r="G24" s="2">
        <v>1490</v>
      </c>
      <c r="H24" s="2">
        <f>(C24*$F$2)/SUM((C24*$F$2),($F$3*D24))</f>
        <v>0.5282809816630657</v>
      </c>
      <c r="I24" s="2">
        <f>H24/C24</f>
        <v>2.2011707569294403</v>
      </c>
      <c r="J24" s="11">
        <f>C24/SUM(C24,D24)</f>
        <v>0.64864864864864868</v>
      </c>
      <c r="K24" s="6">
        <f>J24/C24</f>
        <v>2.7027027027027031</v>
      </c>
      <c r="L24" s="6">
        <f>(C24*G24)/SUM((C24*G24),(D25*G25))</f>
        <v>0.58642177763201053</v>
      </c>
      <c r="M24" s="6">
        <f>L24/C24</f>
        <v>2.4434240734667108</v>
      </c>
      <c r="N24" s="13" t="s">
        <v>76</v>
      </c>
      <c r="O24" s="13" t="s">
        <v>77</v>
      </c>
      <c r="P24" s="14" t="s">
        <v>23</v>
      </c>
      <c r="Q24" s="14" t="s">
        <v>23</v>
      </c>
      <c r="R24" s="14" t="s">
        <v>78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15.75">
      <c r="A25" s="2" t="s">
        <v>74</v>
      </c>
      <c r="B25" s="2" t="s">
        <v>75</v>
      </c>
      <c r="C25" s="6">
        <v>0.24</v>
      </c>
      <c r="D25" s="6">
        <v>0.13</v>
      </c>
      <c r="E25" s="2" t="s">
        <v>25</v>
      </c>
      <c r="F25" s="2">
        <v>39.299999999999997</v>
      </c>
      <c r="G25" s="2">
        <v>1940</v>
      </c>
      <c r="H25" s="2">
        <f>(D25*$F$3)/SUM((D25*$F$3),(C25*$F$2))</f>
        <v>0.47171901833693425</v>
      </c>
      <c r="I25" s="2">
        <f>H25/D25</f>
        <v>3.6286078333610328</v>
      </c>
      <c r="J25" s="11">
        <f>D25/SUM(C25,D25)</f>
        <v>0.35135135135135137</v>
      </c>
      <c r="K25" s="6">
        <f>J25/D25</f>
        <v>2.7027027027027026</v>
      </c>
      <c r="L25" s="6">
        <f>(D25*G25)/SUM((C24*G24),(D25*G25))</f>
        <v>0.41357822236798958</v>
      </c>
      <c r="M25" s="6">
        <f>L25/D25</f>
        <v>3.1813709412922275</v>
      </c>
      <c r="N25" s="13" t="s">
        <v>76</v>
      </c>
      <c r="O25" s="13" t="s">
        <v>77</v>
      </c>
      <c r="P25" s="14" t="s">
        <v>23</v>
      </c>
      <c r="Q25" s="14" t="s">
        <v>23</v>
      </c>
      <c r="R25" s="14" t="s">
        <v>79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15.75">
      <c r="A26" s="2" t="s">
        <v>80</v>
      </c>
      <c r="B26" s="2" t="s">
        <v>36</v>
      </c>
      <c r="C26" s="6">
        <v>0.2</v>
      </c>
      <c r="D26" s="6">
        <v>0.12</v>
      </c>
      <c r="E26" s="2" t="s">
        <v>20</v>
      </c>
      <c r="F26" s="2">
        <v>20</v>
      </c>
      <c r="G26" s="2">
        <v>1490</v>
      </c>
      <c r="H26" s="2">
        <f>(C26*$F$2)/SUM((C26*$F$2),($F$3*D26))</f>
        <v>0.50274145929987357</v>
      </c>
      <c r="I26" s="2">
        <f>H26/C26</f>
        <v>2.5137072964993679</v>
      </c>
      <c r="J26" s="11">
        <f>C26/SUM(C26,D26)</f>
        <v>0.625</v>
      </c>
      <c r="K26" s="6">
        <f>J26/C26</f>
        <v>3.125</v>
      </c>
      <c r="L26" s="6">
        <f>(C26*G26)/SUM((C26*G26),(D27*G27))</f>
        <v>0.56141672946495857</v>
      </c>
      <c r="M26" s="6">
        <f>L26/C26</f>
        <v>2.8070836473247929</v>
      </c>
      <c r="N26" s="13" t="s">
        <v>81</v>
      </c>
      <c r="O26" s="13" t="s">
        <v>82</v>
      </c>
      <c r="P26" s="14" t="s">
        <v>23</v>
      </c>
      <c r="Q26" s="14" t="s">
        <v>23</v>
      </c>
      <c r="R26" s="14" t="s">
        <v>83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15.75">
      <c r="A27" s="2" t="s">
        <v>80</v>
      </c>
      <c r="B27" s="2" t="s">
        <v>36</v>
      </c>
      <c r="C27" s="6">
        <v>0.2</v>
      </c>
      <c r="D27" s="6">
        <v>0.12</v>
      </c>
      <c r="E27" s="2" t="s">
        <v>25</v>
      </c>
      <c r="F27" s="2">
        <v>39.299999999999997</v>
      </c>
      <c r="G27" s="2">
        <v>1940</v>
      </c>
      <c r="H27" s="2">
        <f>(D27*$F$3)/SUM((D27*$F$3),(C27*$F$2))</f>
        <v>0.49725854070012654</v>
      </c>
      <c r="I27" s="2">
        <f>H27/D27</f>
        <v>4.1438211725010543</v>
      </c>
      <c r="J27" s="11">
        <f>D27/SUM(C27,D27)</f>
        <v>0.375</v>
      </c>
      <c r="K27" s="6">
        <f>J27/D27</f>
        <v>3.125</v>
      </c>
      <c r="L27" s="6">
        <f>(D27*G27)/SUM((C26*G26),(D27*G27))</f>
        <v>0.43858327053504143</v>
      </c>
      <c r="M27" s="6">
        <f>L27/D27</f>
        <v>3.6548605877920122</v>
      </c>
      <c r="N27" s="13" t="s">
        <v>81</v>
      </c>
      <c r="O27" s="13" t="s">
        <v>82</v>
      </c>
      <c r="P27" s="14" t="s">
        <v>23</v>
      </c>
      <c r="Q27" s="14" t="s">
        <v>23</v>
      </c>
      <c r="R27" s="14" t="s">
        <v>84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ht="15.75">
      <c r="A28" s="2" t="s">
        <v>85</v>
      </c>
      <c r="B28" s="2" t="s">
        <v>64</v>
      </c>
      <c r="C28" s="6">
        <v>0.23</v>
      </c>
      <c r="D28" s="6">
        <v>0.05</v>
      </c>
      <c r="E28" s="2" t="s">
        <v>20</v>
      </c>
      <c r="F28" s="2">
        <v>18.399999999999999</v>
      </c>
      <c r="G28" s="2">
        <v>1490</v>
      </c>
      <c r="H28" s="2">
        <f>(C28*$F$2)/SUM((C28*$F$2),($F$3*D28))</f>
        <v>0.73617786847829003</v>
      </c>
      <c r="I28" s="2">
        <f>H28/C28</f>
        <v>3.2007733412099566</v>
      </c>
      <c r="J28" s="11">
        <f>C28/SUM(C28,D28)</f>
        <v>0.8214285714285714</v>
      </c>
      <c r="K28" s="6">
        <f>J28/C28</f>
        <v>3.5714285714285712</v>
      </c>
      <c r="L28" s="6">
        <f>(C28*G28)/SUM((C28*G28),(D29*G29))</f>
        <v>0.77939504207414145</v>
      </c>
      <c r="M28" s="6">
        <f>L28/C28</f>
        <v>3.3886740959745278</v>
      </c>
      <c r="N28" s="13" t="s">
        <v>86</v>
      </c>
      <c r="O28" s="13" t="s">
        <v>87</v>
      </c>
      <c r="P28" s="14" t="s">
        <v>23</v>
      </c>
      <c r="Q28" s="14" t="s">
        <v>23</v>
      </c>
      <c r="R28" s="14" t="s">
        <v>88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ht="15.75">
      <c r="A29" s="2" t="s">
        <v>85</v>
      </c>
      <c r="B29" s="2" t="s">
        <v>64</v>
      </c>
      <c r="C29" s="6">
        <v>0.23</v>
      </c>
      <c r="D29" s="6">
        <v>0.05</v>
      </c>
      <c r="E29" s="2" t="s">
        <v>25</v>
      </c>
      <c r="F29" s="2">
        <v>39.299999999999997</v>
      </c>
      <c r="G29" s="2">
        <v>1940</v>
      </c>
      <c r="H29" s="2">
        <f>(D29*$F$3)/SUM((D29*$F$3),(C29*$F$2))</f>
        <v>0.26382213152170991</v>
      </c>
      <c r="I29" s="2">
        <f>H29/D29</f>
        <v>5.2764426304341976</v>
      </c>
      <c r="J29" s="11">
        <f>D29/SUM(C29,D29)</f>
        <v>0.17857142857142858</v>
      </c>
      <c r="K29" s="6">
        <f>J29/D29</f>
        <v>3.5714285714285712</v>
      </c>
      <c r="L29" s="6">
        <f>(D29*G29)/SUM((C28*G28),(D29*G29))</f>
        <v>0.22060495792585855</v>
      </c>
      <c r="M29" s="6">
        <f>L29/D29</f>
        <v>4.4120991585171705</v>
      </c>
      <c r="N29" s="13" t="s">
        <v>86</v>
      </c>
      <c r="O29" s="13" t="s">
        <v>87</v>
      </c>
      <c r="P29" s="14" t="s">
        <v>23</v>
      </c>
      <c r="Q29" s="14" t="s">
        <v>23</v>
      </c>
      <c r="R29" s="14" t="s">
        <v>89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15.75">
      <c r="A30" s="2" t="s">
        <v>90</v>
      </c>
      <c r="B30" s="2" t="s">
        <v>36</v>
      </c>
      <c r="C30" s="6">
        <v>0.2</v>
      </c>
      <c r="D30" s="6">
        <v>0.04</v>
      </c>
      <c r="E30" s="2" t="s">
        <v>20</v>
      </c>
      <c r="F30" s="2">
        <v>20</v>
      </c>
      <c r="G30" s="2">
        <v>1490</v>
      </c>
      <c r="H30" s="2">
        <f>(C30*$F$2)/SUM((C30*$F$2),($F$3*D30))</f>
        <v>0.75205047318611984</v>
      </c>
      <c r="I30" s="2">
        <f>H30/C30</f>
        <v>3.7602523659305991</v>
      </c>
      <c r="J30" s="11">
        <f>C30/SUM(C30,D30)</f>
        <v>0.83333333333333326</v>
      </c>
      <c r="K30" s="6">
        <f>J30/C30</f>
        <v>4.1666666666666661</v>
      </c>
      <c r="L30" s="6">
        <f>(C30*G30)/SUM((C30*G30),(D31*G31))</f>
        <v>0.79339723109691151</v>
      </c>
      <c r="M30" s="6">
        <f>L30/C30</f>
        <v>3.9669861554845576</v>
      </c>
      <c r="N30" s="13" t="s">
        <v>91</v>
      </c>
      <c r="O30" s="13" t="s">
        <v>92</v>
      </c>
      <c r="P30" s="14" t="s">
        <v>23</v>
      </c>
      <c r="Q30" s="14" t="s">
        <v>23</v>
      </c>
      <c r="R30" s="14" t="s">
        <v>93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15.75">
      <c r="A31" s="2" t="s">
        <v>90</v>
      </c>
      <c r="B31" s="2" t="s">
        <v>36</v>
      </c>
      <c r="C31" s="6">
        <v>0.2</v>
      </c>
      <c r="D31" s="6">
        <v>0.04</v>
      </c>
      <c r="E31" s="2" t="s">
        <v>25</v>
      </c>
      <c r="F31" s="2">
        <v>39.299999999999997</v>
      </c>
      <c r="G31" s="2">
        <v>1940</v>
      </c>
      <c r="H31" s="2">
        <f>(D31*$F$3)/SUM((D31*$F$3),(C31*$F$2))</f>
        <v>0.24794952681388011</v>
      </c>
      <c r="I31" s="2">
        <f>H31/D31</f>
        <v>6.1987381703470028</v>
      </c>
      <c r="J31" s="11">
        <f>D31/SUM(C31,D31)</f>
        <v>0.16666666666666666</v>
      </c>
      <c r="K31" s="6">
        <f>J31/D31</f>
        <v>4.1666666666666661</v>
      </c>
      <c r="L31" s="6">
        <f>(D31*G31)/SUM((C30*G30),(D31*G31))</f>
        <v>0.2066027689030884</v>
      </c>
      <c r="M31" s="6">
        <f>L31/D31</f>
        <v>5.1650692225772099</v>
      </c>
      <c r="N31" s="13" t="s">
        <v>91</v>
      </c>
      <c r="O31" s="13" t="s">
        <v>92</v>
      </c>
      <c r="P31" s="14" t="s">
        <v>23</v>
      </c>
      <c r="Q31" s="14" t="s">
        <v>23</v>
      </c>
      <c r="R31" s="14" t="s">
        <v>94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15.75">
      <c r="A32" s="2" t="s">
        <v>95</v>
      </c>
      <c r="B32" s="2" t="s">
        <v>64</v>
      </c>
      <c r="C32" s="6">
        <v>0.23</v>
      </c>
      <c r="D32" s="6">
        <v>0.18</v>
      </c>
      <c r="E32" s="2" t="s">
        <v>20</v>
      </c>
      <c r="F32" s="2">
        <v>19</v>
      </c>
      <c r="G32" s="2">
        <v>1490</v>
      </c>
      <c r="H32" s="2">
        <f>(C32*$F$2)/SUM((C32*$F$2),($F$3*D32))</f>
        <v>0.43665785366164439</v>
      </c>
      <c r="I32" s="2">
        <f>H32/C32</f>
        <v>1.8985124072245407</v>
      </c>
      <c r="J32" s="11">
        <f>C32/SUM(C32,D32)</f>
        <v>0.5609756097560975</v>
      </c>
      <c r="K32" s="6">
        <f>J32/C32</f>
        <v>2.4390243902439019</v>
      </c>
      <c r="L32" s="6">
        <f>(C32*G32)/SUM((C32*G32),(D33*G33))</f>
        <v>0.49530278942043648</v>
      </c>
      <c r="M32" s="6">
        <f>L32/C32</f>
        <v>2.1534903887845065</v>
      </c>
      <c r="N32" s="13" t="s">
        <v>96</v>
      </c>
      <c r="O32" s="13" t="s">
        <v>97</v>
      </c>
      <c r="P32" s="14" t="s">
        <v>23</v>
      </c>
      <c r="Q32" s="14" t="s">
        <v>23</v>
      </c>
      <c r="R32" s="14" t="s">
        <v>98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15.75">
      <c r="A33" s="2" t="s">
        <v>95</v>
      </c>
      <c r="B33" s="2" t="s">
        <v>64</v>
      </c>
      <c r="C33" s="6">
        <v>0.23</v>
      </c>
      <c r="D33" s="6">
        <v>0.18</v>
      </c>
      <c r="E33" s="2" t="s">
        <v>25</v>
      </c>
      <c r="F33" s="2">
        <v>39.299999999999997</v>
      </c>
      <c r="G33" s="2">
        <v>1940</v>
      </c>
      <c r="H33" s="2">
        <f>(D33*$F$3)/SUM((D33*$F$3),(C33*$F$2))</f>
        <v>0.56334214633835566</v>
      </c>
      <c r="I33" s="2">
        <f>H33/D33</f>
        <v>3.1296785907686426</v>
      </c>
      <c r="J33" s="11">
        <f>D33/SUM(C33,D33)</f>
        <v>0.43902439024390238</v>
      </c>
      <c r="K33" s="6">
        <f>J33/D33</f>
        <v>2.4390243902439024</v>
      </c>
      <c r="L33" s="6">
        <f>(D33*G33)/SUM((C32*G32),(D33*G33))</f>
        <v>0.50469721057956352</v>
      </c>
      <c r="M33" s="6">
        <f>L33/D33</f>
        <v>2.8038733921086862</v>
      </c>
      <c r="N33" s="13" t="s">
        <v>96</v>
      </c>
      <c r="O33" s="13" t="s">
        <v>97</v>
      </c>
      <c r="P33" s="14" t="s">
        <v>23</v>
      </c>
      <c r="Q33" s="14" t="s">
        <v>23</v>
      </c>
      <c r="R33" s="14" t="s">
        <v>99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 s="2" t="s">
        <v>100</v>
      </c>
      <c r="B34" s="2" t="s">
        <v>101</v>
      </c>
      <c r="C34" s="6">
        <v>0.23</v>
      </c>
      <c r="D34" s="6">
        <v>0.05</v>
      </c>
      <c r="E34" s="2" t="s">
        <v>20</v>
      </c>
      <c r="F34" s="2">
        <f>AVERAGE(F2,F4,F10,F12,F14,F16,F20,F22,F24,F26,F28,F30,F32)</f>
        <v>19.110769230769229</v>
      </c>
      <c r="G34" s="2">
        <v>1490</v>
      </c>
      <c r="H34" s="2">
        <f>(C34*$F$2)/SUM((C34*$F$2),($F$3*D34))</f>
        <v>0.73617786847829003</v>
      </c>
      <c r="I34" s="2">
        <f>H34/C34</f>
        <v>3.2007733412099566</v>
      </c>
      <c r="J34" s="11">
        <f>C34/SUM(C34,D34)</f>
        <v>0.8214285714285714</v>
      </c>
      <c r="K34" s="6">
        <f>J34/C34</f>
        <v>3.5714285714285712</v>
      </c>
      <c r="L34" s="6">
        <f>(C34*G34)/SUM((C34*G34),(D35*G35))</f>
        <v>0.77939504207414145</v>
      </c>
      <c r="M34" s="6">
        <f>L34/C34</f>
        <v>3.3886740959745278</v>
      </c>
      <c r="N34" s="2" t="s">
        <v>102</v>
      </c>
      <c r="O34" s="3" t="s">
        <v>102</v>
      </c>
      <c r="P34" s="14" t="s">
        <v>23</v>
      </c>
      <c r="Q34" s="14" t="s">
        <v>23</v>
      </c>
      <c r="R34" s="14" t="s">
        <v>103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3" t="s">
        <v>100</v>
      </c>
      <c r="B35" s="3" t="s">
        <v>101</v>
      </c>
      <c r="C35" s="8">
        <v>0.22500000000000001</v>
      </c>
      <c r="D35" s="9">
        <v>0.05</v>
      </c>
      <c r="E35" s="3" t="s">
        <v>25</v>
      </c>
      <c r="F35" s="2">
        <v>39.299999999999997</v>
      </c>
      <c r="G35" s="2">
        <v>1940</v>
      </c>
      <c r="H35" s="2">
        <f>(D35*$F$3)/SUM((D35*$F$3),(C35*$F$2))</f>
        <v>0.2681129758493655</v>
      </c>
      <c r="I35" s="2">
        <f>H35/D35</f>
        <v>5.3622595169873097</v>
      </c>
      <c r="J35" s="11">
        <f>D35/SUM(C35,D35)</f>
        <v>0.18181818181818182</v>
      </c>
      <c r="K35" s="6">
        <f>J35/D35</f>
        <v>3.6363636363636362</v>
      </c>
      <c r="L35" s="6">
        <f>(D35*G35)/SUM((C34*G34),(D35*G35))</f>
        <v>0.22060495792585855</v>
      </c>
      <c r="M35" s="6">
        <f>L35/D35</f>
        <v>4.4120991585171705</v>
      </c>
      <c r="N35" s="3" t="s">
        <v>102</v>
      </c>
      <c r="O35" s="3" t="s">
        <v>102</v>
      </c>
      <c r="P35" s="14" t="s">
        <v>23</v>
      </c>
      <c r="Q35" s="14" t="s">
        <v>23</v>
      </c>
      <c r="R35" s="14" t="s">
        <v>104</v>
      </c>
      <c r="S35" s="3"/>
      <c r="T35" s="3"/>
      <c r="U35" s="4"/>
      <c r="V35" s="3"/>
      <c r="W35" s="3"/>
      <c r="X35" s="4"/>
      <c r="Y35" s="3"/>
      <c r="Z35" s="3"/>
      <c r="AA35" s="4"/>
      <c r="AB35" s="3"/>
      <c r="AC35" s="3"/>
      <c r="AD35" s="4"/>
      <c r="AE35" s="3"/>
      <c r="AF35" s="3"/>
      <c r="AG35" s="4"/>
      <c r="AH35" s="3"/>
      <c r="AI35" s="3"/>
      <c r="AJ35" s="4"/>
      <c r="AK35" s="3"/>
      <c r="AL35" s="3"/>
      <c r="AM35" s="4"/>
    </row>
    <row r="38" spans="1:39">
      <c r="B38" s="7"/>
      <c r="D38"/>
      <c r="I38" s="7"/>
      <c r="K38"/>
      <c r="L38"/>
      <c r="M38"/>
    </row>
    <row r="39" spans="1:39">
      <c r="A39" s="2"/>
      <c r="B39" s="6"/>
      <c r="C39" s="6"/>
      <c r="D39" s="2"/>
      <c r="E39" s="2"/>
      <c r="F39" s="2"/>
      <c r="G39" s="2"/>
      <c r="H39" s="2"/>
      <c r="I39" s="6"/>
      <c r="J39" s="11"/>
      <c r="K39"/>
      <c r="L39"/>
      <c r="M39"/>
    </row>
    <row r="40" spans="1:39">
      <c r="A40" s="2"/>
      <c r="B40" s="6"/>
      <c r="C40" s="6"/>
      <c r="D40" s="2"/>
      <c r="E40" s="2"/>
      <c r="F40" s="2"/>
      <c r="G40" s="2"/>
      <c r="H40" s="2"/>
      <c r="I40" s="6"/>
      <c r="J40" s="11"/>
      <c r="K40"/>
      <c r="L40"/>
      <c r="M40"/>
    </row>
    <row r="41" spans="1:39">
      <c r="A41" s="2"/>
      <c r="B41" s="6"/>
      <c r="C41" s="6"/>
      <c r="D41" s="2"/>
      <c r="E41" s="2"/>
      <c r="F41" s="2"/>
      <c r="G41" s="2"/>
      <c r="H41" s="2"/>
      <c r="I41" s="6"/>
      <c r="J41" s="11"/>
      <c r="K41"/>
      <c r="L41"/>
      <c r="M41"/>
    </row>
    <row r="42" spans="1:39">
      <c r="A42" s="2"/>
      <c r="B42" s="6"/>
      <c r="C42" s="6"/>
      <c r="D42" s="2"/>
      <c r="E42" s="2"/>
      <c r="F42" s="2"/>
      <c r="G42" s="2"/>
      <c r="H42" s="2"/>
      <c r="I42" s="6"/>
      <c r="J42" s="11"/>
      <c r="K42"/>
      <c r="L42"/>
      <c r="M42"/>
    </row>
    <row r="43" spans="1:39">
      <c r="A43" s="2"/>
      <c r="B43" s="6"/>
      <c r="C43" s="6"/>
      <c r="D43" s="2"/>
      <c r="E43" s="2"/>
      <c r="F43" s="2"/>
      <c r="G43" s="2"/>
      <c r="H43" s="2"/>
      <c r="I43" s="6"/>
      <c r="J43" s="11"/>
      <c r="K43"/>
      <c r="L43"/>
      <c r="M43"/>
    </row>
    <row r="44" spans="1:39">
      <c r="A44" s="2"/>
      <c r="B44" s="6"/>
      <c r="C44" s="6"/>
      <c r="D44" s="2"/>
      <c r="E44" s="2"/>
      <c r="F44" s="2"/>
      <c r="G44" s="2"/>
      <c r="H44" s="2"/>
      <c r="I44" s="6"/>
      <c r="J44" s="11"/>
      <c r="K44"/>
      <c r="L44"/>
      <c r="M44"/>
    </row>
    <row r="45" spans="1:39">
      <c r="A45" s="2"/>
      <c r="B45" s="6"/>
      <c r="C45" s="6"/>
      <c r="D45" s="2"/>
      <c r="E45" s="2"/>
      <c r="F45" s="2"/>
      <c r="G45" s="2"/>
      <c r="H45" s="2"/>
      <c r="I45" s="6"/>
      <c r="J45" s="11"/>
      <c r="K45"/>
      <c r="L45"/>
      <c r="M45"/>
    </row>
    <row r="46" spans="1:39">
      <c r="A46" s="2"/>
      <c r="B46" s="6"/>
      <c r="C46" s="6"/>
      <c r="D46" s="2"/>
      <c r="E46" s="2"/>
      <c r="F46" s="2"/>
      <c r="G46" s="2"/>
      <c r="H46" s="2"/>
      <c r="I46" s="6"/>
      <c r="J46" s="11"/>
      <c r="K46"/>
      <c r="L46"/>
      <c r="M46"/>
    </row>
    <row r="47" spans="1:39">
      <c r="A47" s="2"/>
      <c r="B47" s="6"/>
      <c r="C47" s="6"/>
      <c r="D47" s="2"/>
      <c r="E47" s="2"/>
      <c r="F47" s="2"/>
      <c r="G47" s="2"/>
      <c r="H47" s="2"/>
      <c r="I47" s="6"/>
      <c r="J47" s="11"/>
      <c r="K47"/>
      <c r="L47"/>
      <c r="M47"/>
    </row>
    <row r="48" spans="1:39">
      <c r="A48" s="2"/>
      <c r="B48" s="6"/>
      <c r="C48" s="6"/>
      <c r="D48" s="2"/>
      <c r="E48" s="2"/>
      <c r="F48" s="2"/>
      <c r="G48" s="2"/>
      <c r="H48" s="2"/>
      <c r="I48" s="6"/>
      <c r="J48" s="11"/>
      <c r="K48"/>
      <c r="L48"/>
      <c r="M48"/>
    </row>
    <row r="49" spans="1:13">
      <c r="A49" s="2"/>
      <c r="B49" s="6"/>
      <c r="C49" s="6"/>
      <c r="D49" s="2"/>
      <c r="E49" s="2"/>
      <c r="F49" s="2"/>
      <c r="G49" s="2"/>
      <c r="H49" s="2"/>
      <c r="I49" s="6"/>
      <c r="J49" s="11"/>
      <c r="K49"/>
      <c r="L49"/>
      <c r="M49"/>
    </row>
    <row r="50" spans="1:13">
      <c r="A50" s="2"/>
      <c r="B50" s="6"/>
      <c r="C50" s="6"/>
      <c r="D50" s="2"/>
      <c r="E50" s="2"/>
      <c r="F50" s="2"/>
      <c r="G50" s="2"/>
      <c r="H50" s="2"/>
      <c r="I50" s="6"/>
      <c r="J50" s="11"/>
      <c r="K50"/>
      <c r="L50"/>
      <c r="M50"/>
    </row>
    <row r="51" spans="1:13">
      <c r="A51" s="2"/>
      <c r="B51" s="6"/>
      <c r="C51" s="6"/>
      <c r="D51" s="2"/>
      <c r="E51" s="2"/>
      <c r="F51" s="2"/>
      <c r="G51" s="2"/>
      <c r="H51" s="2"/>
      <c r="I51" s="6"/>
      <c r="J51" s="11"/>
      <c r="K51"/>
      <c r="L51"/>
      <c r="M51"/>
    </row>
    <row r="52" spans="1:13">
      <c r="A52" s="2"/>
      <c r="B52" s="6"/>
      <c r="C52" s="6"/>
      <c r="D52" s="2"/>
      <c r="E52" s="2"/>
      <c r="F52" s="2"/>
      <c r="G52" s="2"/>
      <c r="H52" s="2"/>
      <c r="I52" s="6"/>
      <c r="J52" s="11"/>
      <c r="K52"/>
      <c r="L52"/>
      <c r="M52"/>
    </row>
    <row r="53" spans="1:13">
      <c r="A53" s="2"/>
      <c r="B53" s="6"/>
      <c r="C53" s="6"/>
      <c r="D53" s="2"/>
      <c r="E53" s="2"/>
      <c r="F53" s="2"/>
      <c r="G53" s="2"/>
      <c r="H53" s="2"/>
      <c r="I53" s="6"/>
      <c r="J53" s="11"/>
      <c r="K53"/>
      <c r="L53"/>
      <c r="M53"/>
    </row>
    <row r="54" spans="1:13">
      <c r="A54" s="2"/>
      <c r="B54" s="6"/>
      <c r="C54" s="6"/>
      <c r="D54" s="2"/>
      <c r="E54" s="2"/>
      <c r="F54" s="2"/>
      <c r="G54" s="2"/>
      <c r="H54" s="2"/>
      <c r="I54" s="6"/>
      <c r="J54" s="11"/>
      <c r="K54"/>
      <c r="L54"/>
      <c r="M54"/>
    </row>
    <row r="55" spans="1:13">
      <c r="A55" s="2"/>
      <c r="B55" s="6"/>
      <c r="C55" s="6"/>
      <c r="D55" s="2"/>
      <c r="E55" s="2"/>
      <c r="F55" s="2"/>
      <c r="G55" s="2"/>
      <c r="H55" s="2"/>
      <c r="I55" s="6"/>
      <c r="J55" s="11"/>
      <c r="K55"/>
      <c r="L55"/>
      <c r="M55"/>
    </row>
    <row r="56" spans="1:13">
      <c r="A56" s="2"/>
      <c r="B56" s="6"/>
      <c r="C56" s="6"/>
      <c r="D56" s="2"/>
      <c r="E56" s="2"/>
      <c r="F56" s="2"/>
      <c r="G56" s="2"/>
      <c r="H56" s="2"/>
      <c r="I56" s="6"/>
      <c r="J56" s="11"/>
      <c r="K56"/>
      <c r="L56"/>
      <c r="M56"/>
    </row>
    <row r="57" spans="1:13">
      <c r="A57" s="2"/>
      <c r="B57" s="6"/>
      <c r="C57" s="6"/>
      <c r="D57" s="2"/>
      <c r="E57" s="2"/>
      <c r="F57" s="2"/>
      <c r="G57" s="2"/>
      <c r="H57" s="2"/>
      <c r="I57" s="6"/>
      <c r="J57" s="11"/>
      <c r="K57"/>
      <c r="L57"/>
      <c r="M57"/>
    </row>
    <row r="58" spans="1:13">
      <c r="A58" s="2"/>
      <c r="B58" s="6"/>
      <c r="C58" s="6"/>
      <c r="D58" s="2"/>
      <c r="E58" s="2"/>
      <c r="F58" s="2"/>
      <c r="G58" s="2"/>
      <c r="H58" s="2"/>
      <c r="I58" s="6"/>
      <c r="J58" s="11"/>
      <c r="K58"/>
      <c r="L58"/>
      <c r="M58"/>
    </row>
    <row r="59" spans="1:13">
      <c r="A59" s="2"/>
      <c r="B59" s="6"/>
      <c r="C59" s="6"/>
      <c r="D59" s="2"/>
      <c r="E59" s="2"/>
      <c r="F59" s="2"/>
      <c r="G59" s="2"/>
      <c r="H59" s="2"/>
      <c r="I59" s="6"/>
      <c r="J59" s="11"/>
      <c r="K59"/>
      <c r="L59"/>
      <c r="M59"/>
    </row>
    <row r="60" spans="1:13">
      <c r="A60" s="2"/>
      <c r="B60" s="6"/>
      <c r="C60" s="6"/>
      <c r="D60" s="2"/>
      <c r="E60" s="2"/>
      <c r="F60" s="2"/>
      <c r="G60" s="2"/>
      <c r="H60" s="2"/>
      <c r="I60" s="6"/>
      <c r="J60" s="11"/>
      <c r="K60"/>
      <c r="L60"/>
      <c r="M60"/>
    </row>
    <row r="61" spans="1:13">
      <c r="A61" s="2"/>
      <c r="B61" s="6"/>
      <c r="C61" s="6"/>
      <c r="D61" s="2"/>
      <c r="E61" s="2"/>
      <c r="F61" s="2"/>
      <c r="G61" s="2"/>
      <c r="H61" s="2"/>
      <c r="I61" s="6"/>
      <c r="J61" s="11"/>
      <c r="K61"/>
      <c r="L61"/>
      <c r="M61"/>
    </row>
    <row r="62" spans="1:13">
      <c r="A62" s="2"/>
      <c r="B62" s="6"/>
      <c r="C62" s="6"/>
      <c r="D62" s="2"/>
      <c r="E62" s="2"/>
      <c r="F62" s="2"/>
      <c r="G62" s="2"/>
      <c r="H62" s="2"/>
      <c r="I62" s="6"/>
      <c r="J62" s="11"/>
      <c r="K62"/>
      <c r="L62"/>
      <c r="M62"/>
    </row>
    <row r="63" spans="1:13">
      <c r="A63" s="2"/>
      <c r="B63" s="6"/>
      <c r="C63" s="6"/>
      <c r="D63" s="2"/>
      <c r="E63" s="2"/>
      <c r="F63" s="2"/>
      <c r="G63" s="2"/>
      <c r="H63" s="2"/>
      <c r="I63" s="6"/>
      <c r="J63" s="11"/>
      <c r="K63"/>
      <c r="L63"/>
      <c r="M63"/>
    </row>
    <row r="64" spans="1:13">
      <c r="A64" s="2"/>
      <c r="B64" s="6"/>
      <c r="C64" s="6"/>
      <c r="D64" s="2"/>
      <c r="E64" s="2"/>
      <c r="F64" s="2"/>
      <c r="G64" s="2"/>
      <c r="H64" s="2"/>
      <c r="I64" s="6"/>
      <c r="J64" s="11"/>
      <c r="K64"/>
      <c r="L64"/>
      <c r="M64"/>
    </row>
    <row r="65" spans="1:13">
      <c r="A65" s="2"/>
      <c r="B65" s="6"/>
      <c r="C65" s="6"/>
      <c r="D65" s="2"/>
      <c r="E65" s="2"/>
      <c r="F65" s="2"/>
      <c r="G65" s="2"/>
      <c r="H65" s="2"/>
      <c r="I65" s="6"/>
      <c r="J65" s="11"/>
      <c r="K65"/>
      <c r="L65"/>
      <c r="M65"/>
    </row>
    <row r="66" spans="1:13">
      <c r="A66" s="2"/>
      <c r="B66" s="6"/>
      <c r="C66" s="6"/>
      <c r="D66" s="2"/>
      <c r="E66" s="2"/>
      <c r="F66" s="2"/>
      <c r="G66" s="2"/>
      <c r="H66" s="2"/>
      <c r="I66" s="6"/>
      <c r="J66" s="11"/>
      <c r="K66"/>
      <c r="L66"/>
      <c r="M66"/>
    </row>
    <row r="67" spans="1:13">
      <c r="A67" s="2"/>
      <c r="B67" s="6"/>
      <c r="C67" s="6"/>
      <c r="D67" s="2"/>
      <c r="E67" s="2"/>
      <c r="F67" s="2"/>
      <c r="G67" s="2"/>
      <c r="H67" s="2"/>
      <c r="I67" s="6"/>
      <c r="J67" s="11"/>
      <c r="K67"/>
      <c r="L67"/>
      <c r="M67"/>
    </row>
    <row r="68" spans="1:13">
      <c r="A68" s="2"/>
      <c r="B68" s="6"/>
      <c r="C68" s="6"/>
      <c r="D68" s="2"/>
      <c r="E68" s="2"/>
      <c r="F68" s="2"/>
      <c r="G68" s="2"/>
      <c r="H68" s="2"/>
      <c r="I68" s="6"/>
      <c r="J68" s="11"/>
      <c r="K68"/>
      <c r="L68"/>
      <c r="M68"/>
    </row>
    <row r="69" spans="1:13">
      <c r="A69" s="2"/>
      <c r="B69" s="6"/>
      <c r="C69" s="6"/>
      <c r="D69" s="2"/>
      <c r="E69" s="2"/>
      <c r="F69" s="2"/>
      <c r="G69" s="2"/>
      <c r="H69" s="2"/>
      <c r="I69" s="6"/>
      <c r="J69" s="11"/>
      <c r="K69"/>
      <c r="L69"/>
      <c r="M69"/>
    </row>
    <row r="70" spans="1:13">
      <c r="A70" s="2"/>
      <c r="B70" s="6"/>
      <c r="C70" s="6"/>
      <c r="D70" s="2"/>
      <c r="E70" s="2"/>
      <c r="F70" s="2"/>
      <c r="G70" s="2"/>
      <c r="H70" s="2"/>
      <c r="I70" s="6"/>
      <c r="J70" s="11"/>
      <c r="K70"/>
      <c r="L70"/>
      <c r="M70"/>
    </row>
    <row r="71" spans="1:13">
      <c r="A71" s="2"/>
      <c r="B71" s="6"/>
      <c r="C71" s="6"/>
      <c r="D71" s="2"/>
      <c r="E71" s="2"/>
      <c r="F71" s="2"/>
      <c r="G71" s="2"/>
      <c r="H71" s="2"/>
      <c r="I71" s="6"/>
      <c r="J71" s="11"/>
      <c r="K71"/>
      <c r="L71"/>
      <c r="M71"/>
    </row>
    <row r="72" spans="1:13">
      <c r="A72" s="3"/>
      <c r="B72" s="8"/>
      <c r="C72" s="9"/>
      <c r="D72" s="3"/>
      <c r="E72" s="2"/>
      <c r="F72" s="2"/>
      <c r="G72" s="2"/>
      <c r="H72" s="2"/>
      <c r="I72" s="6"/>
      <c r="J72" s="11"/>
      <c r="K72"/>
      <c r="L72"/>
      <c r="M72"/>
    </row>
  </sheetData>
  <hyperlinks>
    <hyperlink ref="Q2" r:id="rId1" xr:uid="{DE8D319A-FEB8-4E0E-8C13-7D8BF8821D19}"/>
    <hyperlink ref="Q3" r:id="rId2" xr:uid="{1F746441-FDB7-4973-A8A4-D99997D18795}"/>
    <hyperlink ref="Q4" r:id="rId3" xr:uid="{DCFA68E7-56B4-4950-8AEE-70D7E69AD26D}"/>
    <hyperlink ref="Q6" r:id="rId4" xr:uid="{FF6B686E-6863-4D6E-B18D-358DAD1CE69D}"/>
    <hyperlink ref="Q8" r:id="rId5" xr:uid="{2CC8EE66-BD3B-479D-A3D0-61788E5A4422}"/>
    <hyperlink ref="Q10" r:id="rId6" xr:uid="{13FE50CD-DB40-461D-837F-A6BD0ED0AB4E}"/>
    <hyperlink ref="Q12" r:id="rId7" xr:uid="{316AB504-E87C-40B8-91FE-8A2AB8AFCED4}"/>
    <hyperlink ref="Q14" r:id="rId8" xr:uid="{A14A0809-DB7B-4BB0-86BA-9308BBF62044}"/>
    <hyperlink ref="Q16" r:id="rId9" xr:uid="{0A31A7D4-F141-4F41-9224-08F2060F8CA4}"/>
    <hyperlink ref="Q18" r:id="rId10" xr:uid="{1083E7C7-FC68-4F55-A676-B76E740AE12A}"/>
    <hyperlink ref="Q20" r:id="rId11" xr:uid="{9C88380D-2344-46AA-AF44-17B78A48CF45}"/>
    <hyperlink ref="Q22" r:id="rId12" xr:uid="{7CA0C88C-672A-49CC-A208-BA259003509F}"/>
    <hyperlink ref="Q24" r:id="rId13" xr:uid="{290F41AA-1532-4547-8F82-431EF23CCC54}"/>
    <hyperlink ref="Q26" r:id="rId14" xr:uid="{08460BB3-7282-4E63-A91A-AE8905CC64B7}"/>
    <hyperlink ref="Q28" r:id="rId15" xr:uid="{69F06FD3-9D35-4C19-AAA4-2C8A9891C70C}"/>
    <hyperlink ref="Q30" r:id="rId16" xr:uid="{6D8D59D9-5F00-4135-A92D-FD0157BA2E96}"/>
    <hyperlink ref="Q32" r:id="rId17" xr:uid="{864DCC0A-16C1-49DA-B89A-E223DA80E394}"/>
    <hyperlink ref="Q34" r:id="rId18" xr:uid="{21698BE5-29D5-4489-863A-ACAF2B40811C}"/>
    <hyperlink ref="Q5" r:id="rId19" xr:uid="{004137F8-C630-4BC7-953E-D7E20B198C4A}"/>
    <hyperlink ref="Q7" r:id="rId20" xr:uid="{57DE23EB-680E-48D7-8A32-CD42AF58BBFB}"/>
    <hyperlink ref="Q9" r:id="rId21" xr:uid="{45B3276F-28BA-4394-BDFC-45AEA2374166}"/>
    <hyperlink ref="Q11" r:id="rId22" xr:uid="{8879323B-3AEE-4BA1-B15F-BEB355209BAB}"/>
    <hyperlink ref="Q13" r:id="rId23" xr:uid="{6F24ABFA-4FAB-4508-858F-1F6532727D0C}"/>
    <hyperlink ref="Q15" r:id="rId24" xr:uid="{492D99C1-FB36-4DD0-AC89-D593814C4B4F}"/>
    <hyperlink ref="Q17" r:id="rId25" xr:uid="{9E9AC137-4964-43AB-ACB8-68178FA5236B}"/>
    <hyperlink ref="Q19" r:id="rId26" xr:uid="{C17ADB3F-B090-4274-A629-AC7DB01588C1}"/>
    <hyperlink ref="Q21" r:id="rId27" xr:uid="{DAD27926-EEBB-4A5F-9A23-BA7340266EF0}"/>
    <hyperlink ref="Q23" r:id="rId28" xr:uid="{536E29F1-A77D-44D8-BB1A-F16A5C822065}"/>
    <hyperlink ref="Q25" r:id="rId29" xr:uid="{9536A614-7848-4BEC-B14A-21CEFB733954}"/>
    <hyperlink ref="Q27" r:id="rId30" xr:uid="{9D90BE0F-07D1-4367-9A50-7E51BB8E8ED9}"/>
    <hyperlink ref="Q29" r:id="rId31" xr:uid="{2DC0A37A-1B27-437C-9239-F87DE573EB45}"/>
    <hyperlink ref="Q31" r:id="rId32" xr:uid="{177EAA78-CCDF-4245-B81F-8E54FEA22424}"/>
    <hyperlink ref="Q33" r:id="rId33" xr:uid="{8A1FC369-5428-45E9-8EC4-BE12DB0CA5C4}"/>
    <hyperlink ref="Q35" r:id="rId34" xr:uid="{1CBEB7FD-F7FE-47E1-9005-B40140E35591}"/>
    <hyperlink ref="P2" r:id="rId35" xr:uid="{44F2D43E-BCA3-4784-B0FE-B5301F14BC12}"/>
    <hyperlink ref="P3" r:id="rId36" xr:uid="{46808888-596D-471E-BABD-9EA2679F12ED}"/>
    <hyperlink ref="P4" r:id="rId37" xr:uid="{96781483-9D23-4B1C-B3CF-86AC6D24930A}"/>
    <hyperlink ref="P6" r:id="rId38" xr:uid="{DBBFD7E1-E698-4BC9-BA45-518EC1FFC904}"/>
    <hyperlink ref="P8" r:id="rId39" xr:uid="{9FD0CBCA-368F-43B5-ACFC-50AA1B6134C4}"/>
    <hyperlink ref="P10" r:id="rId40" xr:uid="{FAAF865E-1A55-455A-BA3B-2573E19DECE2}"/>
    <hyperlink ref="P12" r:id="rId41" xr:uid="{5743CAFB-E02C-47EA-8CBD-B83FB7C44B84}"/>
    <hyperlink ref="P14" r:id="rId42" xr:uid="{F00B1F43-5E04-4E79-887D-EE388D7DABCF}"/>
    <hyperlink ref="P16" r:id="rId43" xr:uid="{344C78BA-9F21-4740-8604-FA7FC3C1266A}"/>
    <hyperlink ref="P18" r:id="rId44" xr:uid="{915DA3E8-4DCD-49C4-8291-B9B86D8EAC85}"/>
    <hyperlink ref="P20" r:id="rId45" xr:uid="{926335E6-AAF4-4E7D-A2C5-8ABC3654AE02}"/>
    <hyperlink ref="P22" r:id="rId46" xr:uid="{8C6E75A2-3FF5-49FD-8328-84268D5F53D8}"/>
    <hyperlink ref="P24" r:id="rId47" xr:uid="{932B4EF2-9A76-49F5-AAF2-57C4C418E15A}"/>
    <hyperlink ref="P26" r:id="rId48" xr:uid="{21438B63-1933-41AA-BC40-D555D4CD2B35}"/>
    <hyperlink ref="P28" r:id="rId49" xr:uid="{98083054-04E9-4AF6-8B81-47393BED0062}"/>
    <hyperlink ref="P30" r:id="rId50" xr:uid="{147F3C83-10A3-4D6E-8668-A9D28CB45BD7}"/>
    <hyperlink ref="P32" r:id="rId51" xr:uid="{09019352-45B1-4573-822B-1CF9041C9B2C}"/>
    <hyperlink ref="P34" r:id="rId52" xr:uid="{BF184C99-8987-405B-B5B9-0DFF636D8326}"/>
    <hyperlink ref="P5" r:id="rId53" xr:uid="{A8D1F222-FCEE-4709-B464-E302BCDDDBD3}"/>
    <hyperlink ref="P7" r:id="rId54" xr:uid="{05849A90-2E66-48DA-8E7E-C8D5711EC87B}"/>
    <hyperlink ref="P9" r:id="rId55" xr:uid="{616209EB-6A79-4DE0-A7FE-9BEDC98FD0B0}"/>
    <hyperlink ref="P11" r:id="rId56" xr:uid="{C409529B-E6AC-4291-924B-6DD4071E9B0F}"/>
    <hyperlink ref="P13" r:id="rId57" xr:uid="{EDB4550E-6F9D-4858-B3F1-9D269DFD30EB}"/>
    <hyperlink ref="P15" r:id="rId58" xr:uid="{BDC9DC02-764C-48C1-8B51-6040391AA356}"/>
    <hyperlink ref="P17" r:id="rId59" xr:uid="{0E44DE80-4386-475C-97FD-161AB2BCFA1E}"/>
    <hyperlink ref="P19" r:id="rId60" xr:uid="{E96EB21A-B532-4D55-9762-43C0CB4D6B85}"/>
    <hyperlink ref="P21" r:id="rId61" xr:uid="{42FA947D-B0C4-463D-A65F-D8E1FB4BEF40}"/>
    <hyperlink ref="P23" r:id="rId62" xr:uid="{AE9F8F29-0B2B-469F-8692-EDBAF0D2EE80}"/>
    <hyperlink ref="P25" r:id="rId63" xr:uid="{194446CF-FEAD-4753-8B71-E28BE9B1C1A7}"/>
    <hyperlink ref="P27" r:id="rId64" xr:uid="{923D6E7A-1A1F-4F97-B5BF-7C40E8C6E6DA}"/>
    <hyperlink ref="P29" r:id="rId65" xr:uid="{9C38A72C-85CC-4E97-9882-DA0FBFBD4BB2}"/>
    <hyperlink ref="P31" r:id="rId66" xr:uid="{34024DDC-2436-4097-A0AF-44C4A85924E1}"/>
    <hyperlink ref="P33" r:id="rId67" xr:uid="{501A108C-9C14-4681-A4FC-CE5D1A6C2CD6}"/>
    <hyperlink ref="P35" r:id="rId68" xr:uid="{8ACAC676-A9C2-4878-AD78-FA6409258716}"/>
    <hyperlink ref="R2" r:id="rId69" location="section-d1e21762" xr:uid="{511E07DC-0485-490B-AD8B-A856ACF4D2E7}"/>
    <hyperlink ref="R3" r:id="rId70" location="section-d1e21762" xr:uid="{7A6052D7-153A-4742-AF7E-3751A6E27025}"/>
    <hyperlink ref="R4:R35" r:id="rId71" location="section-d1e21762" xr:uid="{A5F19D59-5C0B-45B2-B55D-FDF841ABCF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726C69A66EA4099E389C94D12C179" ma:contentTypeVersion="5" ma:contentTypeDescription="Create a new document." ma:contentTypeScope="" ma:versionID="834a38daea209eaabe24a85a87033b17">
  <xsd:schema xmlns:xsd="http://www.w3.org/2001/XMLSchema" xmlns:xs="http://www.w3.org/2001/XMLSchema" xmlns:p="http://schemas.microsoft.com/office/2006/metadata/properties" xmlns:ns2="dae89b64-c529-494f-868e-ad5d2094d0fa" xmlns:ns3="ed16b9de-937e-42cc-89df-e5a7efc4dd3c" targetNamespace="http://schemas.microsoft.com/office/2006/metadata/properties" ma:root="true" ma:fieldsID="f5e5c650b0d1b5eeeda759ea907723fd" ns2:_="" ns3:_="">
    <xsd:import namespace="dae89b64-c529-494f-868e-ad5d2094d0fa"/>
    <xsd:import namespace="ed16b9de-937e-42cc-89df-e5a7efc4d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89b64-c529-494f-868e-ad5d2094d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6b9de-937e-42cc-89df-e5a7efc4dd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4AB95-C8A5-4811-8AEA-D2C6950841BC}"/>
</file>

<file path=customXml/itemProps2.xml><?xml version="1.0" encoding="utf-8"?>
<ds:datastoreItem xmlns:ds="http://schemas.openxmlformats.org/officeDocument/2006/customXml" ds:itemID="{6A5A82EE-7F2B-442E-9916-B65751AC8941}"/>
</file>

<file path=customXml/itemProps3.xml><?xml version="1.0" encoding="utf-8"?>
<ds:datastoreItem xmlns:ds="http://schemas.openxmlformats.org/officeDocument/2006/customXml" ds:itemID="{D0EE6CB6-2C00-4A2E-B24B-E862454D1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2022-10-07T03:10:17Z</dcterms:created>
  <dcterms:modified xsi:type="dcterms:W3CDTF">2023-08-30T18:05:14Z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0x010100D64726C69A66EA4099E389C94D12C179</vt:lpwstr>
  </property>
</Properties>
</file>