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418A9C87-76E1-43D3-AFF3-D6E1E73908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36" i="1"/>
  <c r="H8" i="1"/>
  <c r="G6" i="1"/>
  <c r="I37" i="1"/>
  <c r="I36" i="1"/>
  <c r="I4" i="1"/>
  <c r="I9" i="1"/>
  <c r="H31" i="1"/>
  <c r="H37" i="1"/>
  <c r="I31" i="1"/>
  <c r="H30" i="1"/>
  <c r="I30" i="1" s="1"/>
  <c r="H9" i="1"/>
  <c r="H11" i="1"/>
  <c r="I11" i="1"/>
  <c r="H35" i="1"/>
  <c r="I35" i="1" s="1"/>
  <c r="H33" i="1"/>
  <c r="I33" i="1" s="1"/>
  <c r="H29" i="1"/>
  <c r="I29" i="1" s="1"/>
  <c r="H27" i="1"/>
  <c r="I27" i="1" s="1"/>
  <c r="H25" i="1"/>
  <c r="I25" i="1" s="1"/>
  <c r="H23" i="1"/>
  <c r="I23" i="1" s="1"/>
  <c r="H21" i="1"/>
  <c r="I21" i="1" s="1"/>
  <c r="H19" i="1"/>
  <c r="I19" i="1" s="1"/>
  <c r="H17" i="1"/>
  <c r="I17" i="1" s="1"/>
  <c r="H15" i="1"/>
  <c r="I15" i="1" s="1"/>
  <c r="H13" i="1"/>
  <c r="I13" i="1" s="1"/>
  <c r="H7" i="1"/>
  <c r="I7" i="1" s="1"/>
  <c r="H5" i="1"/>
  <c r="H4" i="1"/>
  <c r="H34" i="1"/>
  <c r="I34" i="1" s="1"/>
  <c r="H32" i="1"/>
  <c r="I32" i="1" s="1"/>
  <c r="H28" i="1"/>
  <c r="I28" i="1" s="1"/>
  <c r="H26" i="1"/>
  <c r="I26" i="1" s="1"/>
  <c r="H24" i="1"/>
  <c r="I24" i="1" s="1"/>
  <c r="H22" i="1"/>
  <c r="I22" i="1" s="1"/>
  <c r="H20" i="1"/>
  <c r="I20" i="1" s="1"/>
  <c r="H18" i="1"/>
  <c r="I18" i="1" s="1"/>
  <c r="H16" i="1"/>
  <c r="I16" i="1" s="1"/>
  <c r="H14" i="1"/>
  <c r="I14" i="1" s="1"/>
  <c r="H12" i="1"/>
  <c r="I12" i="1" s="1"/>
  <c r="H10" i="1"/>
  <c r="I10" i="1" s="1"/>
  <c r="I8" i="1"/>
  <c r="H6" i="1"/>
  <c r="I6" i="1" s="1"/>
  <c r="F37" i="1"/>
  <c r="G37" i="1" s="1"/>
  <c r="F35" i="1"/>
  <c r="G35" i="1" s="1"/>
  <c r="F33" i="1"/>
  <c r="G33" i="1" s="1"/>
  <c r="F31" i="1"/>
  <c r="G31" i="1" s="1"/>
  <c r="F29" i="1"/>
  <c r="G29" i="1" s="1"/>
  <c r="F27" i="1"/>
  <c r="G27" i="1" s="1"/>
  <c r="F25" i="1"/>
  <c r="G25" i="1" s="1"/>
  <c r="F23" i="1"/>
  <c r="G23" i="1" s="1"/>
  <c r="F21" i="1"/>
  <c r="G21" i="1" s="1"/>
  <c r="F19" i="1"/>
  <c r="G19" i="1" s="1"/>
  <c r="F17" i="1"/>
  <c r="G17" i="1" s="1"/>
  <c r="F15" i="1"/>
  <c r="G15" i="1" s="1"/>
  <c r="F13" i="1"/>
  <c r="G13" i="1" s="1"/>
  <c r="F11" i="1"/>
  <c r="G11" i="1" s="1"/>
  <c r="F9" i="1"/>
  <c r="G9" i="1" s="1"/>
  <c r="F7" i="1"/>
  <c r="G7" i="1" s="1"/>
  <c r="F5" i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F22" i="1"/>
  <c r="G22" i="1" s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F8" i="1"/>
  <c r="F6" i="1"/>
  <c r="F4" i="1"/>
  <c r="G4" i="1" s="1"/>
</calcChain>
</file>

<file path=xl/sharedStrings.xml><?xml version="1.0" encoding="utf-8"?>
<sst xmlns="http://schemas.openxmlformats.org/spreadsheetml/2006/main" count="195" uniqueCount="66">
  <si>
    <t>species</t>
  </si>
  <si>
    <t>ecosystem</t>
  </si>
  <si>
    <t>fishmeal_yield</t>
  </si>
  <si>
    <t>fish_oil_yield</t>
  </si>
  <si>
    <t>ingredient</t>
  </si>
  <si>
    <t>ge_part</t>
  </si>
  <si>
    <t>ge_value</t>
  </si>
  <si>
    <t>mass_part</t>
  </si>
  <si>
    <t>mass_value</t>
  </si>
  <si>
    <t>CommonName</t>
  </si>
  <si>
    <t>sci_name</t>
  </si>
  <si>
    <t>Gross energy MJ kg-1 DM</t>
  </si>
  <si>
    <t>NA</t>
  </si>
  <si>
    <t xml:space="preserve"> </t>
  </si>
  <si>
    <t>Fishmeal</t>
  </si>
  <si>
    <t>Fish oil</t>
  </si>
  <si>
    <t>Antarctic krill (Euphausia superba)a</t>
  </si>
  <si>
    <t>SO</t>
  </si>
  <si>
    <t>Antarctic krill</t>
  </si>
  <si>
    <t>Euphausia superba</t>
  </si>
  <si>
    <t>Atlantic herring (Clupea harengus) b</t>
  </si>
  <si>
    <t>IS</t>
  </si>
  <si>
    <t>Atlantic herring</t>
  </si>
  <si>
    <t>Clupea harengus</t>
  </si>
  <si>
    <t xml:space="preserve">Atlantic herring (C. harengus) b </t>
  </si>
  <si>
    <t>NWS</t>
  </si>
  <si>
    <t>NS</t>
  </si>
  <si>
    <t>Atlantic mackerel (Scomber scombrus) b</t>
  </si>
  <si>
    <t>Atlantic mackerel</t>
  </si>
  <si>
    <t>Scomber scombrus</t>
  </si>
  <si>
    <t>Blue whiting (Micromesistius poutassou) b</t>
  </si>
  <si>
    <t>Blue whiting</t>
  </si>
  <si>
    <t>Micromesistius poutassou</t>
  </si>
  <si>
    <t>Boarfish (Capros aper) b</t>
  </si>
  <si>
    <t>Boarfish</t>
  </si>
  <si>
    <t>Capros aper</t>
  </si>
  <si>
    <t>Capelin (Mallotus villosus) b</t>
  </si>
  <si>
    <t>BS</t>
  </si>
  <si>
    <t>Capelin</t>
  </si>
  <si>
    <t>Mallotus villosus</t>
  </si>
  <si>
    <t>Capelin (M. villosus) b</t>
  </si>
  <si>
    <t>Chilean jack mackerel (Trachurus murphyi) b</t>
  </si>
  <si>
    <t>HC</t>
  </si>
  <si>
    <t>Chilean jack</t>
  </si>
  <si>
    <t>Trachurus murphyi</t>
  </si>
  <si>
    <t>European sprat (Sprattus sprattus) b</t>
  </si>
  <si>
    <t>European sprat</t>
  </si>
  <si>
    <t>Sprattus sprattus</t>
  </si>
  <si>
    <t>Gulf menhaden (Brevoorti patronus) b</t>
  </si>
  <si>
    <t>GM</t>
  </si>
  <si>
    <t>Gulf menhaden</t>
  </si>
  <si>
    <t>Brevoortia patronus</t>
  </si>
  <si>
    <t>Norway pout (Trisopterus esmarkii) b</t>
  </si>
  <si>
    <t>Norway pout</t>
  </si>
  <si>
    <t>Trisopterus esmarkii</t>
  </si>
  <si>
    <t>Peruvian bnchovy (Engraulis ringens) b</t>
  </si>
  <si>
    <t>Peruvian anchovy</t>
  </si>
  <si>
    <t>Engraulis ringens</t>
  </si>
  <si>
    <t>Sandeels (Ammodytes tobianus) b</t>
  </si>
  <si>
    <t>Sandeels</t>
  </si>
  <si>
    <t>Ammodytes tobianus</t>
  </si>
  <si>
    <t>South American pilchard (Sardinops sagax) b</t>
  </si>
  <si>
    <t>South American pilchard</t>
  </si>
  <si>
    <t>Sardinops sagax</t>
  </si>
  <si>
    <t>Global average c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</si>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</sst>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2" fontId="1" fillId="0" borderId="1" xfId="0" applyNumberFormat="1" applyFont="1" applyBorder="1"/>
    <xf numFmtId="2" fontId="1" fillId="0" borderId="0" xfId="0" applyNumberFormat="1" applyFont="1"/>
    <xf numFmtId="2" fontId="0" fillId="0" borderId="0" xfId="0" applyNumberFormat="1"/>
    <xf numFmtId="2" fontId="1" fillId="0" borderId="2" xfId="0" applyNumberFormat="1" applyFont="1" applyBorder="1" applyAlignment="1">
      <alignment wrapText="1"/>
    </xf>
    <xf numFmtId="2" fontId="1" fillId="0" borderId="2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"/>
  <sheetViews>
    <sheetView tabSelected="1" workbookViewId="0">
      <selection activeCell="G9" sqref="G9"/>
    </sheetView>
  </sheetViews>
  <sheetFormatPr defaultRowHeight="15"/>
  <cols>
    <col min="1" max="1" width="35.85546875" customWidth="1"/>
    <col min="2" max="2" width="11.28515625" customWidth="1"/>
    <col min="3" max="4" width="9.140625" style="7"/>
    <col min="6" max="6" width="11.85546875" bestFit="1" customWidth="1"/>
    <col min="8" max="8" width="10.7109375" style="12" customWidth="1"/>
    <col min="9" max="9" width="9.28515625" style="7" bestFit="1" customWidth="1"/>
    <col min="10" max="10" width="26.42578125" bestFit="1" customWidth="1"/>
    <col min="11" max="11" width="28" bestFit="1" customWidth="1"/>
  </cols>
  <sheetData>
    <row r="1" spans="1:35">
      <c r="A1" s="1" t="s">
        <v>0</v>
      </c>
      <c r="B1" s="1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5" t="s">
        <v>8</v>
      </c>
      <c r="J1" s="13" t="s">
        <v>9</v>
      </c>
      <c r="K1" s="13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>
      <c r="A2" s="2" t="s">
        <v>11</v>
      </c>
      <c r="B2" s="2" t="s">
        <v>12</v>
      </c>
      <c r="C2" s="6" t="s">
        <v>13</v>
      </c>
      <c r="D2" s="6" t="s">
        <v>13</v>
      </c>
      <c r="E2" s="2" t="s">
        <v>14</v>
      </c>
      <c r="F2" s="2"/>
      <c r="G2" s="2">
        <v>21.9</v>
      </c>
      <c r="H2" s="11"/>
      <c r="I2" s="6"/>
      <c r="J2" s="14" t="s">
        <v>12</v>
      </c>
      <c r="K2" s="14" t="s">
        <v>12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 t="s">
        <v>11</v>
      </c>
      <c r="B3" s="2" t="s">
        <v>12</v>
      </c>
      <c r="C3" s="6" t="s">
        <v>13</v>
      </c>
      <c r="D3" s="6" t="s">
        <v>13</v>
      </c>
      <c r="E3" s="2" t="s">
        <v>15</v>
      </c>
      <c r="F3" s="2"/>
      <c r="G3" s="2">
        <v>39</v>
      </c>
      <c r="H3" s="11"/>
      <c r="I3" s="6"/>
      <c r="J3" s="14" t="s">
        <v>12</v>
      </c>
      <c r="K3" s="14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.75">
      <c r="A4" s="2" t="s">
        <v>16</v>
      </c>
      <c r="B4" s="2" t="s">
        <v>17</v>
      </c>
      <c r="C4" s="6">
        <v>0.16</v>
      </c>
      <c r="D4" s="6">
        <v>0</v>
      </c>
      <c r="E4" s="2" t="s">
        <v>14</v>
      </c>
      <c r="F4" s="2">
        <f>(C4*$G$2)/SUM((C4*$G$2),($G$3*D4))</f>
        <v>1</v>
      </c>
      <c r="G4" s="2">
        <f>F4/C4</f>
        <v>6.25</v>
      </c>
      <c r="H4" s="11">
        <f>C4/SUM(C4,D4)</f>
        <v>1</v>
      </c>
      <c r="I4" s="6">
        <f>H4/C4</f>
        <v>6.25</v>
      </c>
      <c r="J4" s="14" t="s">
        <v>18</v>
      </c>
      <c r="K4" s="15" t="s">
        <v>19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>
      <c r="A5" s="2" t="s">
        <v>16</v>
      </c>
      <c r="B5" s="2" t="s">
        <v>17</v>
      </c>
      <c r="C5" s="6">
        <v>0.16</v>
      </c>
      <c r="D5" s="6">
        <v>0</v>
      </c>
      <c r="E5" s="2" t="s">
        <v>15</v>
      </c>
      <c r="F5" s="2">
        <f>(D5*$G$3)/SUM((D5*$G$3),(C5*$G$2))</f>
        <v>0</v>
      </c>
      <c r="G5" s="2">
        <v>0</v>
      </c>
      <c r="H5" s="11">
        <f>D5/SUM(C5,D5)</f>
        <v>0</v>
      </c>
      <c r="I5" s="6">
        <v>0</v>
      </c>
      <c r="J5" s="15" t="s">
        <v>18</v>
      </c>
      <c r="K5" s="15" t="s">
        <v>19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.75">
      <c r="A6" s="2" t="s">
        <v>20</v>
      </c>
      <c r="B6" s="2" t="s">
        <v>21</v>
      </c>
      <c r="C6" s="6">
        <v>0.2</v>
      </c>
      <c r="D6" s="6">
        <v>0.12</v>
      </c>
      <c r="E6" s="2" t="s">
        <v>14</v>
      </c>
      <c r="F6" s="2">
        <f>(C6*$G$2)/SUM((C6*$G$2),($G$3*D6))</f>
        <v>0.48344370860927161</v>
      </c>
      <c r="G6" s="2">
        <f>F6/C6</f>
        <v>2.4172185430463577</v>
      </c>
      <c r="H6" s="11">
        <f>C6/SUM(C6,D6)</f>
        <v>0.625</v>
      </c>
      <c r="I6" s="6">
        <f>H6/C6</f>
        <v>3.125</v>
      </c>
      <c r="J6" s="15" t="s">
        <v>22</v>
      </c>
      <c r="K6" s="15" t="s">
        <v>23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.75">
      <c r="A7" s="2" t="s">
        <v>20</v>
      </c>
      <c r="B7" s="2" t="s">
        <v>21</v>
      </c>
      <c r="C7" s="6">
        <v>0.2</v>
      </c>
      <c r="D7" s="6">
        <v>0.12</v>
      </c>
      <c r="E7" s="2" t="s">
        <v>15</v>
      </c>
      <c r="F7" s="2">
        <f>(D7*$G$3)/SUM((D7*$G$3),(C7*$G$2))</f>
        <v>0.51655629139072856</v>
      </c>
      <c r="G7" s="2">
        <f>F7/D7</f>
        <v>4.3046357615894051</v>
      </c>
      <c r="H7" s="11">
        <f>D7/SUM(C7,D7)</f>
        <v>0.375</v>
      </c>
      <c r="I7" s="6">
        <f>H7/D7</f>
        <v>3.125</v>
      </c>
      <c r="J7" s="15" t="s">
        <v>22</v>
      </c>
      <c r="K7" s="15" t="s">
        <v>23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.75">
      <c r="A8" s="2" t="s">
        <v>24</v>
      </c>
      <c r="B8" s="2" t="s">
        <v>25</v>
      </c>
      <c r="C8" s="6">
        <v>0.2</v>
      </c>
      <c r="D8" s="6">
        <v>0.12</v>
      </c>
      <c r="E8" s="2" t="s">
        <v>14</v>
      </c>
      <c r="F8" s="2">
        <f>(C8*$G$2)/SUM((C8*$G$2),($G$3*D8))</f>
        <v>0.48344370860927161</v>
      </c>
      <c r="G8" s="2">
        <f>F8/C8</f>
        <v>2.4172185430463577</v>
      </c>
      <c r="H8" s="11">
        <f>C8/SUM(C8,D8)</f>
        <v>0.625</v>
      </c>
      <c r="I8" s="6">
        <f>H8/C8</f>
        <v>3.125</v>
      </c>
      <c r="J8" s="15" t="s">
        <v>22</v>
      </c>
      <c r="K8" s="15" t="s">
        <v>23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5.75">
      <c r="A9" s="2" t="s">
        <v>24</v>
      </c>
      <c r="B9" s="2" t="s">
        <v>25</v>
      </c>
      <c r="C9" s="6">
        <v>0.2</v>
      </c>
      <c r="D9" s="6">
        <v>0.12</v>
      </c>
      <c r="E9" s="2" t="s">
        <v>15</v>
      </c>
      <c r="F9" s="2">
        <f>(D9*$G$3)/SUM((D9*$G$3),(C9*$G$2))</f>
        <v>0.51655629139072856</v>
      </c>
      <c r="G9" s="2">
        <f>F9/D9</f>
        <v>4.3046357615894051</v>
      </c>
      <c r="H9" s="11">
        <f>D9/SUM(C9,D9)</f>
        <v>0.375</v>
      </c>
      <c r="I9" s="6">
        <f>H9/D9</f>
        <v>3.125</v>
      </c>
      <c r="J9" s="15" t="s">
        <v>22</v>
      </c>
      <c r="K9" s="15" t="s">
        <v>23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.75">
      <c r="A10" s="2" t="s">
        <v>24</v>
      </c>
      <c r="B10" s="2" t="s">
        <v>26</v>
      </c>
      <c r="C10" s="6">
        <v>0.2</v>
      </c>
      <c r="D10" s="6">
        <v>0.12</v>
      </c>
      <c r="E10" s="2" t="s">
        <v>14</v>
      </c>
      <c r="F10" s="2">
        <f>(C10*$G$2)/SUM((C10*$G$2),($G$3*D10))</f>
        <v>0.48344370860927161</v>
      </c>
      <c r="G10" s="2">
        <f>F10/C10</f>
        <v>2.4172185430463577</v>
      </c>
      <c r="H10" s="11">
        <f>C10/SUM(C10,D10)</f>
        <v>0.625</v>
      </c>
      <c r="I10" s="6">
        <f>H10/C10</f>
        <v>3.125</v>
      </c>
      <c r="J10" s="15" t="s">
        <v>22</v>
      </c>
      <c r="K10" s="15" t="s">
        <v>23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.75">
      <c r="A11" s="2" t="s">
        <v>24</v>
      </c>
      <c r="B11" s="2" t="s">
        <v>26</v>
      </c>
      <c r="C11" s="6">
        <v>0.2</v>
      </c>
      <c r="D11" s="6">
        <v>0.12</v>
      </c>
      <c r="E11" s="2" t="s">
        <v>15</v>
      </c>
      <c r="F11" s="2">
        <f>(D11*$G$3)/SUM((D11*$G$3),(C11*$G$2))</f>
        <v>0.51655629139072856</v>
      </c>
      <c r="G11" s="2">
        <f>F11/D11</f>
        <v>4.3046357615894051</v>
      </c>
      <c r="H11" s="11">
        <f>D11/SUM(C11,D11)</f>
        <v>0.375</v>
      </c>
      <c r="I11" s="6">
        <f>H11/D11</f>
        <v>3.125</v>
      </c>
      <c r="J11" s="15" t="s">
        <v>22</v>
      </c>
      <c r="K11" s="15" t="s">
        <v>23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.75">
      <c r="A12" s="2" t="s">
        <v>27</v>
      </c>
      <c r="B12" s="2" t="s">
        <v>26</v>
      </c>
      <c r="C12" s="6">
        <v>0.19</v>
      </c>
      <c r="D12" s="6">
        <v>0.19</v>
      </c>
      <c r="E12" s="2" t="s">
        <v>14</v>
      </c>
      <c r="F12" s="2">
        <f>(C12*$G$2)/SUM((C12*$G$2),($G$3*D12))</f>
        <v>0.35960591133004921</v>
      </c>
      <c r="G12" s="2">
        <f>F12/C12</f>
        <v>1.8926626912107853</v>
      </c>
      <c r="H12" s="11">
        <f>C12/SUM(C12,D12)</f>
        <v>0.5</v>
      </c>
      <c r="I12" s="6">
        <f>H12/C12</f>
        <v>2.6315789473684212</v>
      </c>
      <c r="J12" s="15" t="s">
        <v>28</v>
      </c>
      <c r="K12" s="15" t="s">
        <v>29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5.75">
      <c r="A13" s="2" t="s">
        <v>27</v>
      </c>
      <c r="B13" s="2" t="s">
        <v>26</v>
      </c>
      <c r="C13" s="6">
        <v>0.19</v>
      </c>
      <c r="D13" s="6">
        <v>0.19</v>
      </c>
      <c r="E13" s="2" t="s">
        <v>15</v>
      </c>
      <c r="F13" s="2">
        <f>(D13*$G$3)/SUM((D13*$G$3),(C13*$G$2))</f>
        <v>0.64039408866995073</v>
      </c>
      <c r="G13" s="2">
        <f>F13/D13</f>
        <v>3.3704952035260565</v>
      </c>
      <c r="H13" s="11">
        <f>D13/SUM(C13,D13)</f>
        <v>0.5</v>
      </c>
      <c r="I13" s="6">
        <f>H13/D13</f>
        <v>2.6315789473684212</v>
      </c>
      <c r="J13" s="15" t="s">
        <v>28</v>
      </c>
      <c r="K13" s="15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5.75">
      <c r="A14" s="2" t="s">
        <v>30</v>
      </c>
      <c r="B14" s="2" t="s">
        <v>26</v>
      </c>
      <c r="C14" s="6">
        <v>0.2</v>
      </c>
      <c r="D14" s="6">
        <v>0.02</v>
      </c>
      <c r="E14" s="2" t="s">
        <v>14</v>
      </c>
      <c r="F14" s="2">
        <f>(C14*$G$2)/SUM((C14*$G$2),($G$3*D14))</f>
        <v>0.84883720930232553</v>
      </c>
      <c r="G14" s="2">
        <f>F14/C14</f>
        <v>4.2441860465116275</v>
      </c>
      <c r="H14" s="11">
        <f>C14/SUM(C14,D14)</f>
        <v>0.90909090909090917</v>
      </c>
      <c r="I14" s="6">
        <f>H14/C14</f>
        <v>4.5454545454545459</v>
      </c>
      <c r="J14" s="15" t="s">
        <v>31</v>
      </c>
      <c r="K14" s="14" t="s">
        <v>32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5.75">
      <c r="A15" s="2" t="s">
        <v>30</v>
      </c>
      <c r="B15" s="2" t="s">
        <v>26</v>
      </c>
      <c r="C15" s="6">
        <v>0.2</v>
      </c>
      <c r="D15" s="6">
        <v>0.02</v>
      </c>
      <c r="E15" s="2" t="s">
        <v>15</v>
      </c>
      <c r="F15" s="2">
        <f>(D15*$G$3)/SUM((D15*$G$3),(C15*$G$2))</f>
        <v>0.15116279069767441</v>
      </c>
      <c r="G15" s="2">
        <f>F15/D15</f>
        <v>7.5581395348837201</v>
      </c>
      <c r="H15" s="11">
        <f>D15/SUM(C15,D15)</f>
        <v>9.0909090909090912E-2</v>
      </c>
      <c r="I15" s="6">
        <f>H15/D15</f>
        <v>4.5454545454545459</v>
      </c>
      <c r="J15" s="15" t="s">
        <v>31</v>
      </c>
      <c r="K15" s="15" t="s">
        <v>32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5.75">
      <c r="A16" s="2" t="s">
        <v>33</v>
      </c>
      <c r="B16" s="2" t="s">
        <v>26</v>
      </c>
      <c r="C16" s="6">
        <v>0.22</v>
      </c>
      <c r="D16" s="6">
        <v>0.03</v>
      </c>
      <c r="E16" s="2" t="s">
        <v>14</v>
      </c>
      <c r="F16" s="2">
        <f>(C16*$G$2)/SUM((C16*$G$2),($G$3*D16))</f>
        <v>0.80460921843687372</v>
      </c>
      <c r="G16" s="2">
        <f>F16/C16</f>
        <v>3.6573146292585168</v>
      </c>
      <c r="H16" s="11">
        <f>C16/SUM(C16,D16)</f>
        <v>0.88</v>
      </c>
      <c r="I16" s="6">
        <f>H16/C16</f>
        <v>4</v>
      </c>
      <c r="J16" s="14" t="s">
        <v>34</v>
      </c>
      <c r="K16" s="15" t="s">
        <v>35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5.75">
      <c r="A17" s="2" t="s">
        <v>33</v>
      </c>
      <c r="B17" s="2" t="s">
        <v>26</v>
      </c>
      <c r="C17" s="6">
        <v>0.22</v>
      </c>
      <c r="D17" s="6">
        <v>0.03</v>
      </c>
      <c r="E17" s="2" t="s">
        <v>15</v>
      </c>
      <c r="F17" s="2">
        <f>(D17*$G$3)/SUM((D17*$G$3),(C17*$G$2))</f>
        <v>0.19539078156312625</v>
      </c>
      <c r="G17" s="2">
        <f>F17/D17</f>
        <v>6.5130260521042089</v>
      </c>
      <c r="H17" s="11">
        <f>D17/SUM(C17,D17)</f>
        <v>0.12</v>
      </c>
      <c r="I17" s="6">
        <f>H17/D17</f>
        <v>4</v>
      </c>
      <c r="J17" s="14" t="s">
        <v>34</v>
      </c>
      <c r="K17" s="15" t="s">
        <v>35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5.75">
      <c r="A18" s="2" t="s">
        <v>36</v>
      </c>
      <c r="B18" s="2" t="s">
        <v>37</v>
      </c>
      <c r="C18" s="6">
        <v>0.17</v>
      </c>
      <c r="D18" s="6">
        <v>0.08</v>
      </c>
      <c r="E18" s="2" t="s">
        <v>14</v>
      </c>
      <c r="F18" s="2">
        <f>(C18*$G$2)/SUM((C18*$G$2),($G$3*D18))</f>
        <v>0.54405962297238053</v>
      </c>
      <c r="G18" s="2">
        <f>F18/C18</f>
        <v>3.2003507233669439</v>
      </c>
      <c r="H18" s="11">
        <f>C18/SUM(C18,D18)</f>
        <v>0.68</v>
      </c>
      <c r="I18" s="6">
        <f>H18/C18</f>
        <v>4</v>
      </c>
      <c r="J18" s="14" t="s">
        <v>38</v>
      </c>
      <c r="K18" s="15" t="s">
        <v>39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5.75">
      <c r="A19" s="2" t="s">
        <v>36</v>
      </c>
      <c r="B19" s="2" t="s">
        <v>37</v>
      </c>
      <c r="C19" s="6">
        <v>0.17</v>
      </c>
      <c r="D19" s="6">
        <v>0.08</v>
      </c>
      <c r="E19" s="2" t="s">
        <v>15</v>
      </c>
      <c r="F19" s="2">
        <f>(D19*$G$3)/SUM((D19*$G$3),(C19*$G$2))</f>
        <v>0.45594037702761947</v>
      </c>
      <c r="G19" s="2">
        <f>F19/D19</f>
        <v>5.6992547128452431</v>
      </c>
      <c r="H19" s="11">
        <f>D19/SUM(C19,D19)</f>
        <v>0.32</v>
      </c>
      <c r="I19" s="6">
        <f>H19/D19</f>
        <v>4</v>
      </c>
      <c r="J19" s="14" t="s">
        <v>38</v>
      </c>
      <c r="K19" s="15" t="s">
        <v>39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.75">
      <c r="A20" s="2" t="s">
        <v>40</v>
      </c>
      <c r="B20" s="2" t="s">
        <v>21</v>
      </c>
      <c r="C20" s="6">
        <v>0.17</v>
      </c>
      <c r="D20" s="6">
        <v>0.08</v>
      </c>
      <c r="E20" s="2" t="s">
        <v>14</v>
      </c>
      <c r="F20" s="2">
        <f>(C20*$G$2)/SUM((C20*$G$2),($G$3*D20))</f>
        <v>0.54405962297238053</v>
      </c>
      <c r="G20" s="2">
        <f>F20/C20</f>
        <v>3.2003507233669439</v>
      </c>
      <c r="H20" s="11">
        <f>C20/SUM(C20,D20)</f>
        <v>0.68</v>
      </c>
      <c r="I20" s="6">
        <f>H20/C20</f>
        <v>4</v>
      </c>
      <c r="J20" s="14" t="s">
        <v>38</v>
      </c>
      <c r="K20" s="15" t="s">
        <v>39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>
      <c r="A21" s="2" t="s">
        <v>40</v>
      </c>
      <c r="B21" s="2" t="s">
        <v>21</v>
      </c>
      <c r="C21" s="6">
        <v>0.17</v>
      </c>
      <c r="D21" s="6">
        <v>0.08</v>
      </c>
      <c r="E21" s="2" t="s">
        <v>15</v>
      </c>
      <c r="F21" s="2">
        <f>(D21*$G$3)/SUM((D21*$G$3),(C21*$G$2))</f>
        <v>0.45594037702761947</v>
      </c>
      <c r="G21" s="2">
        <f>F21/D21</f>
        <v>5.6992547128452431</v>
      </c>
      <c r="H21" s="11">
        <f>D21/SUM(C21,D21)</f>
        <v>0.32</v>
      </c>
      <c r="I21" s="6">
        <f>H21/D21</f>
        <v>4</v>
      </c>
      <c r="J21" s="14" t="s">
        <v>38</v>
      </c>
      <c r="K21" s="15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>
      <c r="A22" s="2" t="s">
        <v>41</v>
      </c>
      <c r="B22" s="2" t="s">
        <v>42</v>
      </c>
      <c r="C22" s="6">
        <v>0.19</v>
      </c>
      <c r="D22" s="6">
        <v>0.19</v>
      </c>
      <c r="E22" s="2" t="s">
        <v>14</v>
      </c>
      <c r="F22" s="2">
        <f>(C22*$G$2)/SUM((C22*$G$2),($G$3*D22))</f>
        <v>0.35960591133004921</v>
      </c>
      <c r="G22" s="2">
        <f>F22/C22</f>
        <v>1.8926626912107853</v>
      </c>
      <c r="H22" s="11">
        <f>C22/SUM(C22,D22)</f>
        <v>0.5</v>
      </c>
      <c r="I22" s="6">
        <f>H22/C22</f>
        <v>2.6315789473684212</v>
      </c>
      <c r="J22" s="14" t="s">
        <v>43</v>
      </c>
      <c r="K22" s="15" t="s">
        <v>44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>
      <c r="A23" s="2" t="s">
        <v>41</v>
      </c>
      <c r="B23" s="2" t="s">
        <v>42</v>
      </c>
      <c r="C23" s="6">
        <v>0.19</v>
      </c>
      <c r="D23" s="6">
        <v>0.19</v>
      </c>
      <c r="E23" s="2" t="s">
        <v>15</v>
      </c>
      <c r="F23" s="2">
        <f>(D23*$G$3)/SUM((D23*$G$3),(C23*$G$2))</f>
        <v>0.64039408866995073</v>
      </c>
      <c r="G23" s="2">
        <f>F23/D23</f>
        <v>3.3704952035260565</v>
      </c>
      <c r="H23" s="11">
        <f>D23/SUM(C23,D23)</f>
        <v>0.5</v>
      </c>
      <c r="I23" s="6">
        <f>H23/D23</f>
        <v>2.6315789473684212</v>
      </c>
      <c r="J23" s="14" t="s">
        <v>43</v>
      </c>
      <c r="K23" s="15" t="s">
        <v>44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>
      <c r="A24" s="2" t="s">
        <v>45</v>
      </c>
      <c r="B24" s="2" t="s">
        <v>26</v>
      </c>
      <c r="C24" s="6">
        <v>0.19</v>
      </c>
      <c r="D24" s="6">
        <v>0.08</v>
      </c>
      <c r="E24" s="2" t="s">
        <v>14</v>
      </c>
      <c r="F24" s="2">
        <f>(C24*$G$2)/SUM((C24*$G$2),($G$3*D24))</f>
        <v>0.57148743304491134</v>
      </c>
      <c r="G24" s="2">
        <f>F24/C24</f>
        <v>3.0078285949732178</v>
      </c>
      <c r="H24" s="11">
        <f>C24/SUM(C24,D24)</f>
        <v>0.70370370370370372</v>
      </c>
      <c r="I24" s="6">
        <f>H24/C24</f>
        <v>3.7037037037037037</v>
      </c>
      <c r="J24" s="15" t="s">
        <v>46</v>
      </c>
      <c r="K24" s="15" t="s">
        <v>47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>
      <c r="A25" s="2" t="s">
        <v>45</v>
      </c>
      <c r="B25" s="2" t="s">
        <v>26</v>
      </c>
      <c r="C25" s="6">
        <v>0.19</v>
      </c>
      <c r="D25" s="6">
        <v>0.08</v>
      </c>
      <c r="E25" s="2" t="s">
        <v>15</v>
      </c>
      <c r="F25" s="2">
        <f>(D25*$G$3)/SUM((D25*$G$3),(C25*$G$2))</f>
        <v>0.4285125669550886</v>
      </c>
      <c r="G25" s="2">
        <f>F25/D25</f>
        <v>5.3564070869386073</v>
      </c>
      <c r="H25" s="11">
        <f>D25/SUM(C25,D25)</f>
        <v>0.29629629629629628</v>
      </c>
      <c r="I25" s="6">
        <f>H25/D25</f>
        <v>3.7037037037037033</v>
      </c>
      <c r="J25" s="15" t="s">
        <v>46</v>
      </c>
      <c r="K25" s="15" t="s">
        <v>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>
      <c r="A26" s="2" t="s">
        <v>48</v>
      </c>
      <c r="B26" s="2" t="s">
        <v>49</v>
      </c>
      <c r="C26" s="6">
        <v>0.24</v>
      </c>
      <c r="D26" s="6">
        <v>0.13</v>
      </c>
      <c r="E26" s="2" t="s">
        <v>14</v>
      </c>
      <c r="F26" s="2">
        <f>(C26*$G$2)/SUM((C26*$G$2),($G$3*D26))</f>
        <v>0.5090063916327715</v>
      </c>
      <c r="G26" s="2">
        <f>F26/C26</f>
        <v>2.1208599651365478</v>
      </c>
      <c r="H26" s="11">
        <f>C26/SUM(C26,D26)</f>
        <v>0.64864864864864868</v>
      </c>
      <c r="I26" s="6">
        <f>H26/C26</f>
        <v>2.7027027027027031</v>
      </c>
      <c r="J26" s="15" t="s">
        <v>50</v>
      </c>
      <c r="K26" s="15" t="s">
        <v>51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>
      <c r="A27" s="2" t="s">
        <v>48</v>
      </c>
      <c r="B27" s="2" t="s">
        <v>49</v>
      </c>
      <c r="C27" s="6">
        <v>0.24</v>
      </c>
      <c r="D27" s="6">
        <v>0.13</v>
      </c>
      <c r="E27" s="2" t="s">
        <v>15</v>
      </c>
      <c r="F27" s="2">
        <f>(D27*$G$3)/SUM((D27*$G$3),(C27*$G$2))</f>
        <v>0.49099360836722838</v>
      </c>
      <c r="G27" s="2">
        <f>F27/D27</f>
        <v>3.7768739105171414</v>
      </c>
      <c r="H27" s="11">
        <f>D27/SUM(C27,D27)</f>
        <v>0.35135135135135137</v>
      </c>
      <c r="I27" s="6">
        <f>H27/D27</f>
        <v>2.7027027027027026</v>
      </c>
      <c r="J27" s="15" t="s">
        <v>50</v>
      </c>
      <c r="K27" s="15" t="s">
        <v>51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>
      <c r="A28" s="2" t="s">
        <v>52</v>
      </c>
      <c r="B28" s="2" t="s">
        <v>26</v>
      </c>
      <c r="C28" s="6">
        <v>0.2</v>
      </c>
      <c r="D28" s="6">
        <v>0.12</v>
      </c>
      <c r="E28" s="2" t="s">
        <v>14</v>
      </c>
      <c r="F28" s="2">
        <f>(C28*$G$2)/SUM((C28*$G$2),($G$3*D28))</f>
        <v>0.48344370860927161</v>
      </c>
      <c r="G28" s="2">
        <f>F28/C28</f>
        <v>2.4172185430463577</v>
      </c>
      <c r="H28" s="11">
        <f>C28/SUM(C28,D28)</f>
        <v>0.625</v>
      </c>
      <c r="I28" s="6">
        <f>H28/C28</f>
        <v>3.125</v>
      </c>
      <c r="J28" s="15" t="s">
        <v>53</v>
      </c>
      <c r="K28" s="15" t="s">
        <v>54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>
      <c r="A29" s="2" t="s">
        <v>52</v>
      </c>
      <c r="B29" s="2" t="s">
        <v>26</v>
      </c>
      <c r="C29" s="6">
        <v>0.2</v>
      </c>
      <c r="D29" s="6">
        <v>0.12</v>
      </c>
      <c r="E29" s="2" t="s">
        <v>15</v>
      </c>
      <c r="F29" s="2">
        <f>(D29*$G$3)/SUM((D29*$G$3),(C29*$G$2))</f>
        <v>0.51655629139072856</v>
      </c>
      <c r="G29" s="2">
        <f>F29/D29</f>
        <v>4.3046357615894051</v>
      </c>
      <c r="H29" s="11">
        <f>D29/SUM(C29,D29)</f>
        <v>0.375</v>
      </c>
      <c r="I29" s="6">
        <f>H29/D29</f>
        <v>3.125</v>
      </c>
      <c r="J29" s="15" t="s">
        <v>53</v>
      </c>
      <c r="K29" s="15" t="s">
        <v>54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>
      <c r="A30" s="2" t="s">
        <v>55</v>
      </c>
      <c r="B30" s="2" t="s">
        <v>42</v>
      </c>
      <c r="C30" s="6">
        <v>0.23</v>
      </c>
      <c r="D30" s="6">
        <v>0.05</v>
      </c>
      <c r="E30" s="2" t="s">
        <v>14</v>
      </c>
      <c r="F30" s="2">
        <f>(C30*$G$2)/SUM((C30*$G$2),($G$3*D30))</f>
        <v>0.72091026191498497</v>
      </c>
      <c r="G30" s="2">
        <f>F30/C30</f>
        <v>3.1343924431086303</v>
      </c>
      <c r="H30" s="11">
        <f>C30/SUM(C30,D30)</f>
        <v>0.8214285714285714</v>
      </c>
      <c r="I30" s="6">
        <f>H30/C30</f>
        <v>3.5714285714285712</v>
      </c>
      <c r="J30" s="15" t="s">
        <v>56</v>
      </c>
      <c r="K30" s="15" t="s">
        <v>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>
      <c r="A31" s="2" t="s">
        <v>55</v>
      </c>
      <c r="B31" s="2" t="s">
        <v>42</v>
      </c>
      <c r="C31" s="6">
        <v>0.23</v>
      </c>
      <c r="D31" s="6">
        <v>0.05</v>
      </c>
      <c r="E31" s="2" t="s">
        <v>15</v>
      </c>
      <c r="F31" s="2">
        <f>(D31*$G$3)/SUM((D31*$G$3),(C31*$G$2))</f>
        <v>0.27908973808501503</v>
      </c>
      <c r="G31" s="2">
        <f>F31/D31</f>
        <v>5.5817947617003005</v>
      </c>
      <c r="H31" s="11">
        <f>D31/SUM(C31,D31)</f>
        <v>0.17857142857142858</v>
      </c>
      <c r="I31" s="6">
        <f>H31/D31</f>
        <v>3.5714285714285712</v>
      </c>
      <c r="J31" s="15" t="s">
        <v>56</v>
      </c>
      <c r="K31" s="15" t="s">
        <v>57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>
      <c r="A32" s="2" t="s">
        <v>58</v>
      </c>
      <c r="B32" s="2" t="s">
        <v>26</v>
      </c>
      <c r="C32" s="6">
        <v>0.2</v>
      </c>
      <c r="D32" s="6">
        <v>0.04</v>
      </c>
      <c r="E32" s="2" t="s">
        <v>14</v>
      </c>
      <c r="F32" s="2">
        <f>(C32*$G$2)/SUM((C32*$G$2),($G$3*D32))</f>
        <v>0.73737373737373746</v>
      </c>
      <c r="G32" s="2">
        <f>F32/C32</f>
        <v>3.6868686868686873</v>
      </c>
      <c r="H32" s="11">
        <f>C32/SUM(C32,D32)</f>
        <v>0.83333333333333326</v>
      </c>
      <c r="I32" s="6">
        <f>H32/C32</f>
        <v>4.1666666666666661</v>
      </c>
      <c r="J32" s="15" t="s">
        <v>59</v>
      </c>
      <c r="K32" s="15" t="s">
        <v>60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>
      <c r="A33" s="2" t="s">
        <v>58</v>
      </c>
      <c r="B33" s="2" t="s">
        <v>26</v>
      </c>
      <c r="C33" s="6">
        <v>0.2</v>
      </c>
      <c r="D33" s="6">
        <v>0.04</v>
      </c>
      <c r="E33" s="2" t="s">
        <v>15</v>
      </c>
      <c r="F33" s="2">
        <f>(D33*$G$3)/SUM((D33*$G$3),(C33*$G$2))</f>
        <v>0.26262626262626265</v>
      </c>
      <c r="G33" s="2">
        <f>F33/D33</f>
        <v>6.5656565656565657</v>
      </c>
      <c r="H33" s="11">
        <f>D33/SUM(C33,D33)</f>
        <v>0.16666666666666666</v>
      </c>
      <c r="I33" s="6">
        <f>H33/D33</f>
        <v>4.1666666666666661</v>
      </c>
      <c r="J33" s="15" t="s">
        <v>59</v>
      </c>
      <c r="K33" s="15" t="s">
        <v>60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>
      <c r="A34" s="2" t="s">
        <v>61</v>
      </c>
      <c r="B34" s="2" t="s">
        <v>42</v>
      </c>
      <c r="C34" s="6">
        <v>0.23</v>
      </c>
      <c r="D34" s="6">
        <v>0.18</v>
      </c>
      <c r="E34" s="2" t="s">
        <v>14</v>
      </c>
      <c r="F34" s="2">
        <f>(C34*$G$2)/SUM((C34*$G$2),($G$3*D34))</f>
        <v>0.41776561333665096</v>
      </c>
      <c r="G34" s="2">
        <f>F34/C34</f>
        <v>1.8163722318984823</v>
      </c>
      <c r="H34" s="11">
        <f>C34/SUM(C34,D34)</f>
        <v>0.5609756097560975</v>
      </c>
      <c r="I34" s="6">
        <f>H34/C34</f>
        <v>2.4390243902439019</v>
      </c>
      <c r="J34" s="15" t="s">
        <v>62</v>
      </c>
      <c r="K34" s="15" t="s">
        <v>63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>
      <c r="A35" s="2" t="s">
        <v>61</v>
      </c>
      <c r="B35" s="2" t="s">
        <v>42</v>
      </c>
      <c r="C35" s="6">
        <v>0.23</v>
      </c>
      <c r="D35" s="6">
        <v>0.18</v>
      </c>
      <c r="E35" s="2" t="s">
        <v>15</v>
      </c>
      <c r="F35" s="2">
        <f>(D35*$G$3)/SUM((D35*$G$3),(C35*$G$2))</f>
        <v>0.58223438666334915</v>
      </c>
      <c r="G35" s="2">
        <f>F35/D35</f>
        <v>3.2346354814630511</v>
      </c>
      <c r="H35" s="11">
        <f>D35/SUM(C35,D35)</f>
        <v>0.43902439024390238</v>
      </c>
      <c r="I35" s="6">
        <f>H35/D35</f>
        <v>2.4390243902439024</v>
      </c>
      <c r="J35" s="15" t="s">
        <v>62</v>
      </c>
      <c r="K35" s="15" t="s">
        <v>63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2" t="s">
        <v>64</v>
      </c>
      <c r="B36" s="2" t="s">
        <v>65</v>
      </c>
      <c r="C36" s="6">
        <v>0.23</v>
      </c>
      <c r="D36" s="6">
        <v>0.05</v>
      </c>
      <c r="E36" s="2" t="s">
        <v>14</v>
      </c>
      <c r="F36" s="2">
        <f>(C36*$G$2)/SUM((C36*$G$2),($G$3*D36))</f>
        <v>0.72091026191498497</v>
      </c>
      <c r="G36" s="2">
        <f>F36/C36</f>
        <v>3.1343924431086303</v>
      </c>
      <c r="H36" s="11">
        <f>C36/SUM(C36,D36)</f>
        <v>0.8214285714285714</v>
      </c>
      <c r="I36" s="6">
        <f>H36/C36</f>
        <v>3.5714285714285712</v>
      </c>
      <c r="J36" s="14" t="s">
        <v>12</v>
      </c>
      <c r="K36" s="16" t="s">
        <v>12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3" t="s">
        <v>64</v>
      </c>
      <c r="B37" s="3" t="s">
        <v>65</v>
      </c>
      <c r="C37" s="8">
        <v>0.22500000000000001</v>
      </c>
      <c r="D37" s="9">
        <v>0.05</v>
      </c>
      <c r="E37" s="3" t="s">
        <v>15</v>
      </c>
      <c r="F37" s="2">
        <f>(D37*$G$3)/SUM((D37*$G$3),(C37*$G$2))</f>
        <v>0.28353326063249729</v>
      </c>
      <c r="G37" s="2">
        <f>F37/D37</f>
        <v>5.6706652126499453</v>
      </c>
      <c r="H37" s="11">
        <f>D37/SUM(C37,D37)</f>
        <v>0.18181818181818182</v>
      </c>
      <c r="I37" s="6">
        <f>H37/D37</f>
        <v>3.6363636363636362</v>
      </c>
      <c r="J37" s="16" t="s">
        <v>12</v>
      </c>
      <c r="K37" s="16" t="s">
        <v>12</v>
      </c>
      <c r="L37" s="3"/>
      <c r="M37" s="3"/>
      <c r="N37" s="4"/>
      <c r="O37" s="3"/>
      <c r="P37" s="3"/>
      <c r="Q37" s="4"/>
      <c r="R37" s="3"/>
      <c r="S37" s="3"/>
      <c r="T37" s="4"/>
      <c r="U37" s="3"/>
      <c r="V37" s="3"/>
      <c r="W37" s="4"/>
      <c r="X37" s="3"/>
      <c r="Y37" s="3"/>
      <c r="Z37" s="4"/>
      <c r="AA37" s="3"/>
      <c r="AB37" s="3"/>
      <c r="AC37" s="4"/>
      <c r="AD37" s="3"/>
      <c r="AE37" s="3"/>
      <c r="AF37" s="4"/>
      <c r="AG37" s="3"/>
      <c r="AH37" s="3"/>
      <c r="AI37" s="4"/>
    </row>
    <row r="40" spans="1:35">
      <c r="B40" s="7"/>
      <c r="D40"/>
      <c r="G40" s="7"/>
      <c r="I40"/>
    </row>
    <row r="41" spans="1:35">
      <c r="A41" s="2"/>
      <c r="B41" s="6"/>
      <c r="C41" s="6"/>
      <c r="D41" s="2"/>
      <c r="E41" s="2"/>
      <c r="F41" s="2"/>
      <c r="G41" s="6"/>
      <c r="H41" s="11"/>
      <c r="I41"/>
    </row>
    <row r="42" spans="1:35">
      <c r="A42" s="2"/>
      <c r="B42" s="6"/>
      <c r="C42" s="6"/>
      <c r="D42" s="2"/>
      <c r="E42" s="2"/>
      <c r="F42" s="2"/>
      <c r="G42" s="6"/>
      <c r="H42" s="11"/>
      <c r="I42"/>
    </row>
    <row r="43" spans="1:35">
      <c r="A43" s="2"/>
      <c r="B43" s="6"/>
      <c r="C43" s="6"/>
      <c r="D43" s="2"/>
      <c r="E43" s="2"/>
      <c r="F43" s="2"/>
      <c r="G43" s="6"/>
      <c r="H43" s="11"/>
      <c r="I43"/>
    </row>
    <row r="44" spans="1:35">
      <c r="A44" s="2"/>
      <c r="B44" s="6"/>
      <c r="C44" s="6"/>
      <c r="D44" s="2"/>
      <c r="E44" s="2"/>
      <c r="F44" s="2"/>
      <c r="G44" s="6"/>
      <c r="H44" s="11"/>
      <c r="I44"/>
    </row>
    <row r="45" spans="1:35">
      <c r="A45" s="2"/>
      <c r="B45" s="6"/>
      <c r="C45" s="6"/>
      <c r="D45" s="2"/>
      <c r="E45" s="2"/>
      <c r="F45" s="2"/>
      <c r="G45" s="6"/>
      <c r="H45" s="11"/>
      <c r="I45"/>
    </row>
    <row r="46" spans="1:35">
      <c r="A46" s="2"/>
      <c r="B46" s="6"/>
      <c r="C46" s="6"/>
      <c r="D46" s="2"/>
      <c r="E46" s="2"/>
      <c r="F46" s="2"/>
      <c r="G46" s="6"/>
      <c r="H46" s="11"/>
      <c r="I46"/>
    </row>
    <row r="47" spans="1:35">
      <c r="A47" s="2"/>
      <c r="B47" s="6"/>
      <c r="C47" s="6"/>
      <c r="D47" s="2"/>
      <c r="E47" s="2"/>
      <c r="F47" s="2"/>
      <c r="G47" s="6"/>
      <c r="H47" s="11"/>
      <c r="I47"/>
    </row>
    <row r="48" spans="1:35">
      <c r="A48" s="2"/>
      <c r="B48" s="6"/>
      <c r="C48" s="6"/>
      <c r="D48" s="2"/>
      <c r="E48" s="2"/>
      <c r="F48" s="2"/>
      <c r="G48" s="6"/>
      <c r="H48" s="11"/>
      <c r="I48"/>
    </row>
    <row r="49" spans="1:9">
      <c r="A49" s="2"/>
      <c r="B49" s="6"/>
      <c r="C49" s="6"/>
      <c r="D49" s="2"/>
      <c r="E49" s="2"/>
      <c r="F49" s="2"/>
      <c r="G49" s="6"/>
      <c r="H49" s="11"/>
      <c r="I49"/>
    </row>
    <row r="50" spans="1:9">
      <c r="A50" s="2"/>
      <c r="B50" s="6"/>
      <c r="C50" s="6"/>
      <c r="D50" s="2"/>
      <c r="E50" s="2"/>
      <c r="F50" s="2"/>
      <c r="G50" s="6"/>
      <c r="H50" s="11"/>
      <c r="I50"/>
    </row>
    <row r="51" spans="1:9">
      <c r="A51" s="2"/>
      <c r="B51" s="6"/>
      <c r="C51" s="6"/>
      <c r="D51" s="2"/>
      <c r="E51" s="2"/>
      <c r="F51" s="2"/>
      <c r="G51" s="6"/>
      <c r="H51" s="11"/>
      <c r="I51"/>
    </row>
    <row r="52" spans="1:9">
      <c r="A52" s="2"/>
      <c r="B52" s="6"/>
      <c r="C52" s="6"/>
      <c r="D52" s="2"/>
      <c r="E52" s="2"/>
      <c r="F52" s="2"/>
      <c r="G52" s="6"/>
      <c r="H52" s="11"/>
      <c r="I52"/>
    </row>
    <row r="53" spans="1:9">
      <c r="A53" s="2"/>
      <c r="B53" s="6"/>
      <c r="C53" s="6"/>
      <c r="D53" s="2"/>
      <c r="E53" s="2"/>
      <c r="F53" s="2"/>
      <c r="G53" s="6"/>
      <c r="H53" s="11"/>
      <c r="I53"/>
    </row>
    <row r="54" spans="1:9">
      <c r="A54" s="2"/>
      <c r="B54" s="6"/>
      <c r="C54" s="6"/>
      <c r="D54" s="2"/>
      <c r="E54" s="2"/>
      <c r="F54" s="2"/>
      <c r="G54" s="6"/>
      <c r="H54" s="11"/>
      <c r="I54"/>
    </row>
    <row r="55" spans="1:9">
      <c r="A55" s="2"/>
      <c r="B55" s="6"/>
      <c r="C55" s="6"/>
      <c r="D55" s="2"/>
      <c r="E55" s="2"/>
      <c r="F55" s="2"/>
      <c r="G55" s="6"/>
      <c r="H55" s="11"/>
      <c r="I55"/>
    </row>
    <row r="56" spans="1:9">
      <c r="A56" s="2"/>
      <c r="B56" s="6"/>
      <c r="C56" s="6"/>
      <c r="D56" s="2"/>
      <c r="E56" s="2"/>
      <c r="F56" s="2"/>
      <c r="G56" s="6"/>
      <c r="H56" s="11"/>
      <c r="I56"/>
    </row>
    <row r="57" spans="1:9">
      <c r="A57" s="2"/>
      <c r="B57" s="6"/>
      <c r="C57" s="6"/>
      <c r="D57" s="2"/>
      <c r="E57" s="2"/>
      <c r="F57" s="2"/>
      <c r="G57" s="6"/>
      <c r="H57" s="11"/>
      <c r="I57"/>
    </row>
    <row r="58" spans="1:9">
      <c r="A58" s="2"/>
      <c r="B58" s="6"/>
      <c r="C58" s="6"/>
      <c r="D58" s="2"/>
      <c r="E58" s="2"/>
      <c r="F58" s="2"/>
      <c r="G58" s="6"/>
      <c r="H58" s="11"/>
      <c r="I58"/>
    </row>
    <row r="59" spans="1:9">
      <c r="A59" s="2"/>
      <c r="B59" s="6"/>
      <c r="C59" s="6"/>
      <c r="D59" s="2"/>
      <c r="E59" s="2"/>
      <c r="F59" s="2"/>
      <c r="G59" s="6"/>
      <c r="H59" s="11"/>
      <c r="I59"/>
    </row>
    <row r="60" spans="1:9">
      <c r="A60" s="2"/>
      <c r="B60" s="6"/>
      <c r="C60" s="6"/>
      <c r="D60" s="2"/>
      <c r="E60" s="2"/>
      <c r="F60" s="2"/>
      <c r="G60" s="6"/>
      <c r="H60" s="11"/>
      <c r="I60"/>
    </row>
    <row r="61" spans="1:9">
      <c r="A61" s="2"/>
      <c r="B61" s="6"/>
      <c r="C61" s="6"/>
      <c r="D61" s="2"/>
      <c r="E61" s="2"/>
      <c r="F61" s="2"/>
      <c r="G61" s="6"/>
      <c r="H61" s="11"/>
      <c r="I61"/>
    </row>
    <row r="62" spans="1:9">
      <c r="A62" s="2"/>
      <c r="B62" s="6"/>
      <c r="C62" s="6"/>
      <c r="D62" s="2"/>
      <c r="E62" s="2"/>
      <c r="F62" s="2"/>
      <c r="G62" s="6"/>
      <c r="H62" s="11"/>
      <c r="I62"/>
    </row>
    <row r="63" spans="1:9">
      <c r="A63" s="2"/>
      <c r="B63" s="6"/>
      <c r="C63" s="6"/>
      <c r="D63" s="2"/>
      <c r="E63" s="2"/>
      <c r="F63" s="2"/>
      <c r="G63" s="6"/>
      <c r="H63" s="11"/>
      <c r="I63"/>
    </row>
    <row r="64" spans="1:9">
      <c r="A64" s="2"/>
      <c r="B64" s="6"/>
      <c r="C64" s="6"/>
      <c r="D64" s="2"/>
      <c r="E64" s="2"/>
      <c r="F64" s="2"/>
      <c r="G64" s="6"/>
      <c r="H64" s="11"/>
      <c r="I64"/>
    </row>
    <row r="65" spans="1:9">
      <c r="A65" s="2"/>
      <c r="B65" s="6"/>
      <c r="C65" s="6"/>
      <c r="D65" s="2"/>
      <c r="E65" s="2"/>
      <c r="F65" s="2"/>
      <c r="G65" s="6"/>
      <c r="H65" s="11"/>
      <c r="I65"/>
    </row>
    <row r="66" spans="1:9">
      <c r="A66" s="2"/>
      <c r="B66" s="6"/>
      <c r="C66" s="6"/>
      <c r="D66" s="2"/>
      <c r="E66" s="2"/>
      <c r="F66" s="2"/>
      <c r="G66" s="6"/>
      <c r="H66" s="11"/>
      <c r="I66"/>
    </row>
    <row r="67" spans="1:9">
      <c r="A67" s="2"/>
      <c r="B67" s="6"/>
      <c r="C67" s="6"/>
      <c r="D67" s="2"/>
      <c r="E67" s="2"/>
      <c r="F67" s="2"/>
      <c r="G67" s="6"/>
      <c r="H67" s="11"/>
      <c r="I67"/>
    </row>
    <row r="68" spans="1:9">
      <c r="A68" s="2"/>
      <c r="B68" s="6"/>
      <c r="C68" s="6"/>
      <c r="D68" s="2"/>
      <c r="E68" s="2"/>
      <c r="F68" s="2"/>
      <c r="G68" s="6"/>
      <c r="H68" s="11"/>
      <c r="I68"/>
    </row>
    <row r="69" spans="1:9">
      <c r="A69" s="2"/>
      <c r="B69" s="6"/>
      <c r="C69" s="6"/>
      <c r="D69" s="2"/>
      <c r="E69" s="2"/>
      <c r="F69" s="2"/>
      <c r="G69" s="6"/>
      <c r="H69" s="11"/>
      <c r="I69"/>
    </row>
    <row r="70" spans="1:9">
      <c r="A70" s="2"/>
      <c r="B70" s="6"/>
      <c r="C70" s="6"/>
      <c r="D70" s="2"/>
      <c r="E70" s="2"/>
      <c r="F70" s="2"/>
      <c r="G70" s="6"/>
      <c r="H70" s="11"/>
      <c r="I70"/>
    </row>
    <row r="71" spans="1:9">
      <c r="A71" s="2"/>
      <c r="B71" s="6"/>
      <c r="C71" s="6"/>
      <c r="D71" s="2"/>
      <c r="E71" s="2"/>
      <c r="F71" s="2"/>
      <c r="G71" s="6"/>
      <c r="H71" s="11"/>
      <c r="I71"/>
    </row>
    <row r="72" spans="1:9">
      <c r="A72" s="2"/>
      <c r="B72" s="6"/>
      <c r="C72" s="6"/>
      <c r="D72" s="2"/>
      <c r="E72" s="2"/>
      <c r="F72" s="2"/>
      <c r="G72" s="6"/>
      <c r="H72" s="11"/>
      <c r="I72"/>
    </row>
    <row r="73" spans="1:9">
      <c r="A73" s="2"/>
      <c r="B73" s="6"/>
      <c r="C73" s="6"/>
      <c r="D73" s="2"/>
      <c r="E73" s="2"/>
      <c r="F73" s="2"/>
      <c r="G73" s="6"/>
      <c r="H73" s="11"/>
      <c r="I73"/>
    </row>
    <row r="74" spans="1:9">
      <c r="A74" s="3"/>
      <c r="B74" s="8"/>
      <c r="C74" s="9"/>
      <c r="D74" s="3"/>
      <c r="E74" s="2"/>
      <c r="F74" s="2"/>
      <c r="G74" s="6"/>
      <c r="H74" s="11"/>
      <c r="I7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4726C69A66EA4099E389C94D12C179" ma:contentTypeVersion="4" ma:contentTypeDescription="Create a new document." ma:contentTypeScope="" ma:versionID="6ad97274cbe9e562ff496b594102c4a0">
  <xsd:schema xmlns:xsd="http://www.w3.org/2001/XMLSchema" xmlns:xs="http://www.w3.org/2001/XMLSchema" xmlns:p="http://schemas.microsoft.com/office/2006/metadata/properties" xmlns:ns2="dae89b64-c529-494f-868e-ad5d2094d0fa" xmlns:ns3="ed16b9de-937e-42cc-89df-e5a7efc4dd3c" targetNamespace="http://schemas.microsoft.com/office/2006/metadata/properties" ma:root="true" ma:fieldsID="882a53b903b75572d08ede252261cdd6" ns2:_="" ns3:_="">
    <xsd:import namespace="dae89b64-c529-494f-868e-ad5d2094d0fa"/>
    <xsd:import namespace="ed16b9de-937e-42cc-89df-e5a7ef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9b64-c529-494f-868e-ad5d2094d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6b9de-937e-42cc-89df-e5a7ef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E6CB6-2C00-4A2E-B24B-E862454D1C75}"/>
</file>

<file path=customXml/itemProps2.xml><?xml version="1.0" encoding="utf-8"?>
<ds:datastoreItem xmlns:ds="http://schemas.openxmlformats.org/officeDocument/2006/customXml" ds:itemID="{6A5A82EE-7F2B-442E-9916-B65751AC8941}"/>
</file>

<file path=customXml/itemProps3.xml><?xml version="1.0" encoding="utf-8"?>
<ds:datastoreItem xmlns:ds="http://schemas.openxmlformats.org/officeDocument/2006/customXml" ds:itemID="{6A168EB7-056C-45D6-8681-2B21F655F8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2022-10-07T03:10:17Z</dcterms:created>
  <dcterms:modified xsi:type="dcterms:W3CDTF">2023-05-22T23:48:54Z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0x010100D64726C69A66EA4099E389C94D12C179</vt:lpwstr>
  </property>
</Properties>
</file>