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 activeTab="1"/>
  </bookViews>
  <sheets>
    <sheet name="Raw Data" sheetId="1" r:id="rId1"/>
    <sheet name="Charts" sheetId="2" r:id="rId2"/>
    <sheet name="Sheet3" sheetId="3" r:id="rId3"/>
  </sheets>
  <definedNames>
    <definedName name="_xlnm._FilterDatabase" localSheetId="0" hidden="1">'Raw Data'!$A$3:$X$3</definedName>
  </definedNames>
  <calcPr calcId="125725"/>
</workbook>
</file>

<file path=xl/calcChain.xml><?xml version="1.0" encoding="utf-8"?>
<calcChain xmlns="http://schemas.openxmlformats.org/spreadsheetml/2006/main">
  <c r="S111" i="1"/>
  <c r="S110"/>
  <c r="S6"/>
  <c r="S7"/>
  <c r="S8"/>
  <c r="S11"/>
  <c r="S12"/>
  <c r="S13"/>
  <c r="S14"/>
  <c r="S15"/>
  <c r="S16"/>
  <c r="S19"/>
  <c r="S20"/>
  <c r="S21"/>
  <c r="S22"/>
  <c r="S23"/>
  <c r="S24"/>
  <c r="S27"/>
  <c r="S28"/>
  <c r="S29"/>
  <c r="S32"/>
  <c r="S33"/>
  <c r="S34"/>
  <c r="S35"/>
  <c r="S36"/>
  <c r="S39"/>
  <c r="S40"/>
  <c r="S41"/>
  <c r="S42"/>
  <c r="S43"/>
  <c r="S44"/>
  <c r="S45"/>
  <c r="S46"/>
  <c r="S47"/>
  <c r="S48"/>
  <c r="S51"/>
  <c r="S52"/>
  <c r="S53"/>
  <c r="S54"/>
  <c r="S55"/>
  <c r="S58"/>
  <c r="S59"/>
  <c r="S60"/>
  <c r="S61"/>
  <c r="S62"/>
  <c r="S63"/>
  <c r="S64"/>
  <c r="S67"/>
  <c r="S68"/>
  <c r="S69"/>
  <c r="S71"/>
  <c r="S74"/>
  <c r="S75"/>
  <c r="S76"/>
  <c r="S79"/>
  <c r="S80"/>
  <c r="S81"/>
  <c r="S83"/>
  <c r="S86"/>
  <c r="S87"/>
  <c r="S88"/>
  <c r="S89"/>
  <c r="S92"/>
  <c r="S93"/>
  <c r="S94"/>
  <c r="S97"/>
  <c r="S98"/>
  <c r="S99"/>
  <c r="S100"/>
  <c r="S101"/>
  <c r="S102"/>
  <c r="S103"/>
  <c r="S104"/>
  <c r="S105"/>
  <c r="S106"/>
  <c r="S108"/>
  <c r="S109"/>
  <c r="S5"/>
  <c r="V111" l="1"/>
  <c r="C7" i="2" s="1"/>
  <c r="V8" i="1"/>
  <c r="V64"/>
  <c r="V24"/>
  <c r="V16"/>
  <c r="V113"/>
  <c r="W16" l="1"/>
  <c r="C6" i="2"/>
  <c r="D6" s="1"/>
  <c r="W64" i="1"/>
  <c r="C4" i="2"/>
  <c r="D4" s="1"/>
  <c r="W24" i="1"/>
  <c r="C5" i="2"/>
  <c r="D5" s="1"/>
  <c r="W8" i="1"/>
  <c r="C3" i="2"/>
  <c r="D3" s="1"/>
</calcChain>
</file>

<file path=xl/sharedStrings.xml><?xml version="1.0" encoding="utf-8"?>
<sst xmlns="http://schemas.openxmlformats.org/spreadsheetml/2006/main" count="155" uniqueCount="107">
  <si>
    <t>GLASS</t>
  </si>
  <si>
    <t>Bottles</t>
  </si>
  <si>
    <t>Light Bulbs/Tubes</t>
  </si>
  <si>
    <t>Other</t>
  </si>
  <si>
    <t>Fragments</t>
  </si>
  <si>
    <t>Alu/Steel/Tin</t>
  </si>
  <si>
    <t>Cans</t>
  </si>
  <si>
    <t>Bottle Tops/caps</t>
  </si>
  <si>
    <t>foil trays</t>
  </si>
  <si>
    <t>drums</t>
  </si>
  <si>
    <t>other</t>
  </si>
  <si>
    <t>fragments</t>
  </si>
  <si>
    <t>Paper/Board/Timber</t>
  </si>
  <si>
    <t>Cups/Plates/Bowls</t>
  </si>
  <si>
    <t>Cardboard Cartons</t>
  </si>
  <si>
    <t>Bags</t>
  </si>
  <si>
    <t>Sheets</t>
  </si>
  <si>
    <t>Timber</t>
  </si>
  <si>
    <t>Textiles &amp; Fabric</t>
  </si>
  <si>
    <t xml:space="preserve">Shoes </t>
  </si>
  <si>
    <t>Clothing</t>
  </si>
  <si>
    <t>Pieces</t>
  </si>
  <si>
    <t>Medical &amp; Personal</t>
  </si>
  <si>
    <t>Disposable Nappies</t>
  </si>
  <si>
    <t>Syringes</t>
  </si>
  <si>
    <t>Sanitary Items</t>
  </si>
  <si>
    <t>Condoms</t>
  </si>
  <si>
    <t>Straws</t>
  </si>
  <si>
    <t>Eating Utensils</t>
  </si>
  <si>
    <t>6 Pack' Yokes</t>
  </si>
  <si>
    <t>Packaging Bands</t>
  </si>
  <si>
    <t>Cartons/Buckets</t>
  </si>
  <si>
    <t>Bottle Tops</t>
  </si>
  <si>
    <t>Lollypop Sticks</t>
  </si>
  <si>
    <t>Foam Plastics</t>
  </si>
  <si>
    <t>Cups/Plates/Trays</t>
  </si>
  <si>
    <t>Packaging</t>
  </si>
  <si>
    <t>Insulation</t>
  </si>
  <si>
    <t>Plastic Sheet &amp; Fibre</t>
  </si>
  <si>
    <t>Mesh/Gauze/other woven</t>
  </si>
  <si>
    <t>Lolly Wrappers</t>
  </si>
  <si>
    <t>Cigarette Butts</t>
  </si>
  <si>
    <t>Rubber</t>
  </si>
  <si>
    <t>Balloons</t>
  </si>
  <si>
    <t>Tyres</t>
  </si>
  <si>
    <t xml:space="preserve">Netting </t>
  </si>
  <si>
    <t>Monofilament</t>
  </si>
  <si>
    <t>Rope &amp; Crd (non-fishing)</t>
  </si>
  <si>
    <t>Trawl</t>
  </si>
  <si>
    <t>Line</t>
  </si>
  <si>
    <t>Fishing Line</t>
  </si>
  <si>
    <t>Twine</t>
  </si>
  <si>
    <t>Hooks/Tackle</t>
  </si>
  <si>
    <t>Pots or Traps</t>
  </si>
  <si>
    <t>Bait Goods</t>
  </si>
  <si>
    <t>Bait Bags</t>
  </si>
  <si>
    <t>Strapping - Loops</t>
  </si>
  <si>
    <t>Strapping cut or pieces</t>
  </si>
  <si>
    <t>Other Fishing</t>
  </si>
  <si>
    <t>Rope</t>
  </si>
  <si>
    <t>Buoys or Floats</t>
  </si>
  <si>
    <t>Other Items Not Listed</t>
  </si>
  <si>
    <t>Plastic Bags other</t>
  </si>
  <si>
    <t>Plastic Bags - Singlet type</t>
  </si>
  <si>
    <t xml:space="preserve"> </t>
  </si>
  <si>
    <t>Bone</t>
  </si>
  <si>
    <t>Food</t>
  </si>
  <si>
    <t>Rock</t>
  </si>
  <si>
    <t>Ear Plug</t>
  </si>
  <si>
    <t>Toys</t>
  </si>
  <si>
    <t>Picture Frame</t>
  </si>
  <si>
    <t>Hard Plastic</t>
  </si>
  <si>
    <t>Wire</t>
  </si>
  <si>
    <t>Suitcase</t>
  </si>
  <si>
    <t>Rat</t>
  </si>
  <si>
    <t>Building Material</t>
  </si>
  <si>
    <t>Batteries</t>
  </si>
  <si>
    <t>Ratchet Tool</t>
  </si>
  <si>
    <t>TOTAL</t>
  </si>
  <si>
    <t>GRAND TOTAL:</t>
  </si>
  <si>
    <t>Jewellery Box</t>
  </si>
  <si>
    <t>Jewellery</t>
  </si>
  <si>
    <t>Copper Pot</t>
  </si>
  <si>
    <t>TOTAL GLASS 47%</t>
  </si>
  <si>
    <t>TOTAL METAL 6%</t>
  </si>
  <si>
    <t>TOTAL PAPER 8%</t>
  </si>
  <si>
    <t xml:space="preserve">ALL OTHER 9% </t>
  </si>
  <si>
    <t>TOTAL PLASTICS 30%</t>
  </si>
  <si>
    <t>Statistics</t>
  </si>
  <si>
    <t>GLASS 47%</t>
  </si>
  <si>
    <t>PLASTICS 30%</t>
  </si>
  <si>
    <t>PAPER 8%</t>
  </si>
  <si>
    <t>METAL 6%</t>
  </si>
  <si>
    <t xml:space="preserve">OTHER 9% </t>
  </si>
  <si>
    <t>Lolly Wrappers 135</t>
  </si>
  <si>
    <t>Top 10 Whole Items</t>
  </si>
  <si>
    <t>Plastic Bags 94</t>
  </si>
  <si>
    <t>Plastic Bottles 87</t>
  </si>
  <si>
    <t>Paper Packaging 86</t>
  </si>
  <si>
    <t>Plastic Packaging 72</t>
  </si>
  <si>
    <t>Paper Sheets 71</t>
  </si>
  <si>
    <t>Cigarette Butts 67</t>
  </si>
  <si>
    <t>Cans 58</t>
  </si>
  <si>
    <t>Plastic Cups, Plates &amp; Trays 41</t>
  </si>
  <si>
    <t>Glass Bottles 96</t>
  </si>
  <si>
    <t>TOP 5 TYPES OF MATERIALS FOUND</t>
  </si>
  <si>
    <t>SURVEY SHEET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</si>
</sst>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quotePrefix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/>
              <a:t>Top</a:t>
            </a:r>
            <a:r>
              <a:rPr lang="en-NZ" baseline="0"/>
              <a:t> 5 Types of Materials Found</a:t>
            </a:r>
            <a:endParaRPr lang="en-NZ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7.7502187226596686E-2"/>
                  <c:y val="1.6168343540390786E-2"/>
                </c:manualLayout>
              </c:layout>
              <c:showCatName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LeaderLines val="1"/>
          </c:dLbls>
          <c:cat>
            <c:strRef>
              <c:f>Charts!$B$3:$B$7</c:f>
              <c:strCache>
                <c:ptCount val="5"/>
                <c:pt idx="0">
                  <c:v>GLASS 47%</c:v>
                </c:pt>
                <c:pt idx="1">
                  <c:v>PLASTICS 30%</c:v>
                </c:pt>
                <c:pt idx="2">
                  <c:v>PAPER 8%</c:v>
                </c:pt>
                <c:pt idx="3">
                  <c:v>METAL 6%</c:v>
                </c:pt>
                <c:pt idx="4">
                  <c:v>OTHER 9% </c:v>
                </c:pt>
              </c:strCache>
            </c:strRef>
          </c:cat>
          <c:val>
            <c:numRef>
              <c:f>Charts!$C$3:$C$7</c:f>
              <c:numCache>
                <c:formatCode>General</c:formatCode>
                <c:ptCount val="5"/>
                <c:pt idx="0">
                  <c:v>1464</c:v>
                </c:pt>
                <c:pt idx="1">
                  <c:v>928</c:v>
                </c:pt>
                <c:pt idx="2">
                  <c:v>259</c:v>
                </c:pt>
                <c:pt idx="3">
                  <c:v>194</c:v>
                </c:pt>
                <c:pt idx="4">
                  <c:v>256</c:v>
                </c:pt>
              </c:numCache>
            </c:numRef>
          </c:val>
        </c:ser>
        <c:dLbls>
          <c:showCatName val="1"/>
        </c:dLbls>
      </c:pie3D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Charts!$B$19:$B$23</c:f>
              <c:strCache>
                <c:ptCount val="5"/>
                <c:pt idx="0">
                  <c:v>Lolly Wrappers 135</c:v>
                </c:pt>
                <c:pt idx="1">
                  <c:v>Glass Bottles 96</c:v>
                </c:pt>
                <c:pt idx="2">
                  <c:v>Plastic Bags 94</c:v>
                </c:pt>
                <c:pt idx="3">
                  <c:v>Plastic Bottles 87</c:v>
                </c:pt>
                <c:pt idx="4">
                  <c:v>Paper Packaging 86</c:v>
                </c:pt>
              </c:strCache>
            </c:strRef>
          </c:cat>
          <c:val>
            <c:numRef>
              <c:f>Charts!$C$19:$C$23</c:f>
              <c:numCache>
                <c:formatCode>General</c:formatCode>
                <c:ptCount val="5"/>
                <c:pt idx="0">
                  <c:v>135</c:v>
                </c:pt>
                <c:pt idx="1">
                  <c:v>96</c:v>
                </c:pt>
                <c:pt idx="2">
                  <c:v>94</c:v>
                </c:pt>
                <c:pt idx="3">
                  <c:v>87</c:v>
                </c:pt>
                <c:pt idx="4">
                  <c:v>86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142875</xdr:rowOff>
    </xdr:from>
    <xdr:to>
      <xdr:col>12</xdr:col>
      <xdr:colOff>323850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200025</xdr:colOff>
      <xdr:row>15</xdr:row>
      <xdr:rowOff>180975</xdr:rowOff>
    </xdr:from>
    <xdr:ext cx="184731" cy="264560"/>
    <xdr:sp macro="" textlink="">
      <xdr:nvSpPr>
        <xdr:cNvPr id="6" name="TextBox 5"/>
        <xdr:cNvSpPr txBox="1"/>
      </xdr:nvSpPr>
      <xdr:spPr>
        <a:xfrm>
          <a:off x="5076825" y="3038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NZ" sz="1100"/>
        </a:p>
      </xdr:txBody>
    </xdr:sp>
    <xdr:clientData/>
  </xdr:oneCellAnchor>
  <xdr:twoCellAnchor>
    <xdr:from>
      <xdr:col>5</xdr:col>
      <xdr:colOff>9525</xdr:colOff>
      <xdr:row>15</xdr:row>
      <xdr:rowOff>123825</xdr:rowOff>
    </xdr:from>
    <xdr:to>
      <xdr:col>12</xdr:col>
      <xdr:colOff>314325</xdr:colOff>
      <xdr:row>30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0.2375</cdr:x>
      <cdr:y>0.05556</cdr:y>
    </cdr:from>
    <cdr:to>
      <cdr:x>0.4375</cdr:x>
      <cdr:y>0.38889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85850" y="152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NZ" sz="1100"/>
        </a:p>
      </cdr:txBody>
    </cdr:sp>
  </cdr:relSizeAnchor>
  <cdr:relSizeAnchor xmlns:cdr="http://schemas.openxmlformats.org/drawingml/2006/chartDrawing">
    <cdr:from>
      <cdr:x>0.28125</cdr:x>
      <cdr:y>0.01736</cdr:y>
    </cdr:from>
    <cdr:to>
      <cdr:x>0.71875</cdr:x>
      <cdr:y>0.14236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85875" y="47625"/>
          <a:ext cx="200025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NZ" sz="1800" b="1"/>
            <a:t>Top 5 Whole Items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X113"/>
  <sheetViews>
    <sheetView topLeftCell="A82" zoomScale="85" zoomScaleNormal="85" workbookViewId="0">
      <pane xSplit="1" topLeftCell="B1" activePane="topRight" state="frozen"/>
      <selection pane="topRight" activeCell="E6" sqref="E6"/>
    </sheetView>
  </sheetViews>
  <sheetFormatPr defaultRowHeight="15"/>
  <cols>
    <col min="1" max="1" width="30.140625" customWidth="1"/>
    <col min="19" max="19" width="10.5703125" bestFit="1" customWidth="1"/>
  </cols>
  <sheetData>
    <row r="2" spans="1:23">
      <c r="B2" t="s">
        <v>106</v>
      </c>
    </row>
    <row r="3" spans="1:23" ht="25.5" customHeight="1"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 t="s">
        <v>78</v>
      </c>
      <c r="T3" s="3"/>
      <c r="U3" s="3"/>
    </row>
    <row r="4" spans="1:23" ht="25.5" customHeight="1">
      <c r="A4" s="1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3">
      <c r="A5" t="s">
        <v>1</v>
      </c>
      <c r="B5">
        <v>4</v>
      </c>
      <c r="C5">
        <v>2</v>
      </c>
      <c r="D5">
        <v>3</v>
      </c>
      <c r="E5">
        <v>5</v>
      </c>
      <c r="F5">
        <v>25</v>
      </c>
      <c r="G5">
        <v>18</v>
      </c>
      <c r="H5">
        <v>3</v>
      </c>
      <c r="I5">
        <v>6</v>
      </c>
      <c r="K5">
        <v>3</v>
      </c>
      <c r="L5">
        <v>2</v>
      </c>
      <c r="N5">
        <v>2</v>
      </c>
      <c r="O5">
        <v>10</v>
      </c>
      <c r="P5">
        <v>6</v>
      </c>
      <c r="R5">
        <v>7</v>
      </c>
      <c r="S5">
        <f>SUM(B5:R5)</f>
        <v>96</v>
      </c>
    </row>
    <row r="6" spans="1:23">
      <c r="A6" t="s">
        <v>2</v>
      </c>
      <c r="F6">
        <v>1</v>
      </c>
      <c r="I6" t="s">
        <v>64</v>
      </c>
      <c r="O6">
        <v>1</v>
      </c>
      <c r="S6">
        <f>SUM(B6:R6)</f>
        <v>2</v>
      </c>
    </row>
    <row r="7" spans="1:23">
      <c r="A7" t="s">
        <v>3</v>
      </c>
      <c r="B7">
        <v>8</v>
      </c>
      <c r="C7">
        <v>21</v>
      </c>
      <c r="D7">
        <v>1</v>
      </c>
      <c r="E7">
        <v>17</v>
      </c>
      <c r="F7">
        <v>14</v>
      </c>
      <c r="H7">
        <v>2</v>
      </c>
      <c r="I7">
        <v>3</v>
      </c>
      <c r="K7">
        <v>10</v>
      </c>
      <c r="N7">
        <v>6</v>
      </c>
      <c r="R7">
        <v>8</v>
      </c>
      <c r="S7">
        <f>SUM(B7:R7)</f>
        <v>90</v>
      </c>
    </row>
    <row r="8" spans="1:23">
      <c r="A8" t="s">
        <v>4</v>
      </c>
      <c r="B8">
        <v>15</v>
      </c>
      <c r="C8">
        <v>44</v>
      </c>
      <c r="E8">
        <v>10</v>
      </c>
      <c r="F8">
        <v>145</v>
      </c>
      <c r="G8">
        <v>11</v>
      </c>
      <c r="H8">
        <v>86</v>
      </c>
      <c r="I8">
        <v>17</v>
      </c>
      <c r="J8">
        <v>146</v>
      </c>
      <c r="L8">
        <v>51</v>
      </c>
      <c r="M8">
        <v>110</v>
      </c>
      <c r="O8">
        <v>28</v>
      </c>
      <c r="P8">
        <v>101</v>
      </c>
      <c r="Q8">
        <v>480</v>
      </c>
      <c r="R8">
        <v>32</v>
      </c>
      <c r="S8">
        <f>SUM(B8:R8)</f>
        <v>1276</v>
      </c>
      <c r="U8" s="4" t="s">
        <v>83</v>
      </c>
      <c r="V8">
        <f>SUM(S5:S8)</f>
        <v>1464</v>
      </c>
      <c r="W8" s="6">
        <f>SUM(V8)/3101</f>
        <v>0.47210577233150597</v>
      </c>
    </row>
    <row r="9" spans="1:23">
      <c r="S9" t="s">
        <v>64</v>
      </c>
      <c r="U9" s="4"/>
    </row>
    <row r="10" spans="1:23">
      <c r="A10" s="1" t="s">
        <v>5</v>
      </c>
      <c r="S10" t="s">
        <v>64</v>
      </c>
      <c r="U10" s="4"/>
    </row>
    <row r="11" spans="1:23">
      <c r="A11" t="s">
        <v>6</v>
      </c>
      <c r="B11">
        <v>5</v>
      </c>
      <c r="C11">
        <v>1</v>
      </c>
      <c r="D11">
        <v>1</v>
      </c>
      <c r="E11">
        <v>4</v>
      </c>
      <c r="F11">
        <v>5</v>
      </c>
      <c r="G11">
        <v>2</v>
      </c>
      <c r="H11">
        <v>8</v>
      </c>
      <c r="I11">
        <v>2</v>
      </c>
      <c r="J11">
        <v>4</v>
      </c>
      <c r="K11">
        <v>1</v>
      </c>
      <c r="M11">
        <v>1</v>
      </c>
      <c r="O11">
        <v>8</v>
      </c>
      <c r="P11">
        <v>8</v>
      </c>
      <c r="Q11">
        <v>3</v>
      </c>
      <c r="R11">
        <v>5</v>
      </c>
      <c r="S11">
        <f t="shared" ref="S11:S16" si="0">SUM(B11:R11)</f>
        <v>58</v>
      </c>
      <c r="U11" s="4"/>
    </row>
    <row r="12" spans="1:23">
      <c r="A12" t="s">
        <v>7</v>
      </c>
      <c r="B12">
        <v>2</v>
      </c>
      <c r="C12">
        <v>1</v>
      </c>
      <c r="E12">
        <v>1</v>
      </c>
      <c r="F12">
        <v>7</v>
      </c>
      <c r="G12">
        <v>2</v>
      </c>
      <c r="H12">
        <v>5</v>
      </c>
      <c r="I12">
        <v>1</v>
      </c>
      <c r="J12">
        <v>6</v>
      </c>
      <c r="M12">
        <v>2</v>
      </c>
      <c r="O12">
        <v>2</v>
      </c>
      <c r="P12">
        <v>3</v>
      </c>
      <c r="Q12">
        <v>2</v>
      </c>
      <c r="R12">
        <v>2</v>
      </c>
      <c r="S12">
        <f t="shared" si="0"/>
        <v>36</v>
      </c>
      <c r="U12" s="4"/>
    </row>
    <row r="13" spans="1:23">
      <c r="A13" t="s">
        <v>8</v>
      </c>
      <c r="B13">
        <v>1</v>
      </c>
      <c r="H13">
        <v>2</v>
      </c>
      <c r="J13">
        <v>1</v>
      </c>
      <c r="Q13">
        <v>1</v>
      </c>
      <c r="R13">
        <v>1</v>
      </c>
      <c r="S13">
        <f t="shared" si="0"/>
        <v>6</v>
      </c>
      <c r="U13" s="4"/>
    </row>
    <row r="14" spans="1:23">
      <c r="A14" t="s">
        <v>9</v>
      </c>
      <c r="C14">
        <v>1</v>
      </c>
      <c r="S14">
        <f t="shared" si="0"/>
        <v>1</v>
      </c>
      <c r="U14" s="4"/>
    </row>
    <row r="15" spans="1:23">
      <c r="A15" t="s">
        <v>10</v>
      </c>
      <c r="B15">
        <v>4</v>
      </c>
      <c r="D15">
        <v>3</v>
      </c>
      <c r="E15">
        <v>2</v>
      </c>
      <c r="F15">
        <v>30</v>
      </c>
      <c r="H15">
        <v>5</v>
      </c>
      <c r="K15">
        <v>4</v>
      </c>
      <c r="L15">
        <v>1</v>
      </c>
      <c r="M15">
        <v>5</v>
      </c>
      <c r="O15">
        <v>2</v>
      </c>
      <c r="P15">
        <v>1</v>
      </c>
      <c r="Q15">
        <v>2</v>
      </c>
      <c r="R15">
        <v>4</v>
      </c>
      <c r="S15">
        <f t="shared" si="0"/>
        <v>63</v>
      </c>
      <c r="U15" s="4"/>
    </row>
    <row r="16" spans="1:23">
      <c r="A16" t="s">
        <v>11</v>
      </c>
      <c r="E16">
        <v>20</v>
      </c>
      <c r="I16">
        <v>1</v>
      </c>
      <c r="K16">
        <v>1</v>
      </c>
      <c r="Q16">
        <v>8</v>
      </c>
      <c r="S16">
        <f t="shared" si="0"/>
        <v>30</v>
      </c>
      <c r="U16" s="4" t="s">
        <v>84</v>
      </c>
      <c r="V16">
        <f>SUM(S11:S16)</f>
        <v>194</v>
      </c>
      <c r="W16" s="6">
        <f>SUM(V16)/3101</f>
        <v>6.2560464366333446E-2</v>
      </c>
    </row>
    <row r="17" spans="1:23">
      <c r="Q17" t="s">
        <v>64</v>
      </c>
      <c r="S17" t="s">
        <v>64</v>
      </c>
      <c r="U17" s="4"/>
    </row>
    <row r="18" spans="1:23">
      <c r="A18" s="1" t="s">
        <v>12</v>
      </c>
      <c r="S18" t="s">
        <v>64</v>
      </c>
      <c r="U18" s="4"/>
    </row>
    <row r="19" spans="1:23">
      <c r="A19" t="s">
        <v>13</v>
      </c>
      <c r="B19">
        <v>2</v>
      </c>
      <c r="E19">
        <v>5</v>
      </c>
      <c r="G19">
        <v>1</v>
      </c>
      <c r="H19">
        <v>2</v>
      </c>
      <c r="J19">
        <v>4</v>
      </c>
      <c r="M19">
        <v>5</v>
      </c>
      <c r="O19">
        <v>5</v>
      </c>
      <c r="P19">
        <v>1</v>
      </c>
      <c r="R19">
        <v>2</v>
      </c>
      <c r="S19">
        <f t="shared" ref="S19:S24" si="1">SUM(B19:R19)</f>
        <v>27</v>
      </c>
      <c r="U19" s="4"/>
    </row>
    <row r="20" spans="1:23">
      <c r="A20" t="s">
        <v>14</v>
      </c>
      <c r="C20">
        <v>1</v>
      </c>
      <c r="D20">
        <v>2</v>
      </c>
      <c r="F20">
        <v>4</v>
      </c>
      <c r="H20">
        <v>1</v>
      </c>
      <c r="J20">
        <v>2</v>
      </c>
      <c r="L20">
        <v>1</v>
      </c>
      <c r="M20">
        <v>10</v>
      </c>
      <c r="O20">
        <v>8</v>
      </c>
      <c r="P20">
        <v>2</v>
      </c>
      <c r="Q20">
        <v>2</v>
      </c>
      <c r="S20">
        <f t="shared" si="1"/>
        <v>33</v>
      </c>
      <c r="U20" s="4"/>
    </row>
    <row r="21" spans="1:23">
      <c r="A21" t="s">
        <v>15</v>
      </c>
      <c r="B21">
        <v>2</v>
      </c>
      <c r="C21">
        <v>1</v>
      </c>
      <c r="E21">
        <v>4</v>
      </c>
      <c r="H21">
        <v>3</v>
      </c>
      <c r="I21">
        <v>1</v>
      </c>
      <c r="J21">
        <v>2</v>
      </c>
      <c r="N21">
        <v>4</v>
      </c>
      <c r="P21">
        <v>1</v>
      </c>
      <c r="R21">
        <v>2</v>
      </c>
      <c r="S21">
        <f t="shared" si="1"/>
        <v>20</v>
      </c>
      <c r="U21" s="4"/>
    </row>
    <row r="22" spans="1:23">
      <c r="A22" t="s">
        <v>16</v>
      </c>
      <c r="B22">
        <v>12</v>
      </c>
      <c r="D22">
        <v>3</v>
      </c>
      <c r="G22">
        <v>2</v>
      </c>
      <c r="H22">
        <v>4</v>
      </c>
      <c r="I22">
        <v>1</v>
      </c>
      <c r="J22">
        <v>18</v>
      </c>
      <c r="K22">
        <v>1</v>
      </c>
      <c r="L22">
        <v>1</v>
      </c>
      <c r="M22">
        <v>8</v>
      </c>
      <c r="N22">
        <v>3</v>
      </c>
      <c r="O22">
        <v>1</v>
      </c>
      <c r="P22">
        <v>4</v>
      </c>
      <c r="Q22">
        <v>1</v>
      </c>
      <c r="R22">
        <v>12</v>
      </c>
      <c r="S22">
        <f t="shared" si="1"/>
        <v>71</v>
      </c>
      <c r="U22" s="4"/>
    </row>
    <row r="23" spans="1:23">
      <c r="A23" t="s">
        <v>17</v>
      </c>
      <c r="B23">
        <v>7</v>
      </c>
      <c r="H23">
        <v>2</v>
      </c>
      <c r="M23">
        <v>1</v>
      </c>
      <c r="O23">
        <v>2</v>
      </c>
      <c r="P23">
        <v>1</v>
      </c>
      <c r="Q23">
        <v>2</v>
      </c>
      <c r="R23">
        <v>7</v>
      </c>
      <c r="S23">
        <f t="shared" si="1"/>
        <v>22</v>
      </c>
      <c r="U23" s="4"/>
    </row>
    <row r="24" spans="1:23">
      <c r="A24" t="s">
        <v>3</v>
      </c>
      <c r="B24">
        <v>11</v>
      </c>
      <c r="C24">
        <v>3</v>
      </c>
      <c r="F24">
        <v>9</v>
      </c>
      <c r="G24">
        <v>4</v>
      </c>
      <c r="H24">
        <v>1</v>
      </c>
      <c r="K24">
        <v>10</v>
      </c>
      <c r="N24">
        <v>1</v>
      </c>
      <c r="O24">
        <v>5</v>
      </c>
      <c r="P24">
        <v>7</v>
      </c>
      <c r="Q24">
        <v>24</v>
      </c>
      <c r="R24">
        <v>11</v>
      </c>
      <c r="S24">
        <f t="shared" si="1"/>
        <v>86</v>
      </c>
      <c r="U24" s="4" t="s">
        <v>85</v>
      </c>
      <c r="V24">
        <f>SUM(S19:S24)</f>
        <v>259</v>
      </c>
      <c r="W24" s="6">
        <f>SUM(V24)/3101</f>
        <v>8.35214446952596E-2</v>
      </c>
    </row>
    <row r="25" spans="1:23">
      <c r="S25" t="s">
        <v>64</v>
      </c>
      <c r="U25" s="4"/>
    </row>
    <row r="26" spans="1:23">
      <c r="A26" s="1" t="s">
        <v>18</v>
      </c>
      <c r="S26" t="s">
        <v>64</v>
      </c>
      <c r="U26" s="4"/>
    </row>
    <row r="27" spans="1:23">
      <c r="A27" t="s">
        <v>19</v>
      </c>
      <c r="B27">
        <v>1</v>
      </c>
      <c r="J27">
        <v>1</v>
      </c>
      <c r="P27">
        <v>1</v>
      </c>
      <c r="R27">
        <v>1</v>
      </c>
      <c r="S27">
        <f>SUM(B27:R27)</f>
        <v>4</v>
      </c>
      <c r="U27" s="4"/>
    </row>
    <row r="28" spans="1:23">
      <c r="A28" t="s">
        <v>20</v>
      </c>
      <c r="B28">
        <v>2</v>
      </c>
      <c r="C28">
        <v>1</v>
      </c>
      <c r="H28">
        <v>3</v>
      </c>
      <c r="J28">
        <v>1</v>
      </c>
      <c r="K28">
        <v>1</v>
      </c>
      <c r="L28">
        <v>8</v>
      </c>
      <c r="O28">
        <v>1</v>
      </c>
      <c r="P28" t="s">
        <v>64</v>
      </c>
      <c r="R28">
        <v>2</v>
      </c>
      <c r="S28">
        <f>SUM(B28:R28)</f>
        <v>19</v>
      </c>
      <c r="U28" s="4"/>
    </row>
    <row r="29" spans="1:23">
      <c r="A29" t="s">
        <v>21</v>
      </c>
      <c r="B29">
        <v>1</v>
      </c>
      <c r="D29">
        <v>1</v>
      </c>
      <c r="E29">
        <v>1</v>
      </c>
      <c r="F29">
        <v>4</v>
      </c>
      <c r="H29">
        <v>3</v>
      </c>
      <c r="I29">
        <v>1</v>
      </c>
      <c r="J29">
        <v>13</v>
      </c>
      <c r="K29">
        <v>1</v>
      </c>
      <c r="L29">
        <v>1</v>
      </c>
      <c r="O29">
        <v>2</v>
      </c>
      <c r="P29">
        <v>6</v>
      </c>
      <c r="Q29">
        <v>1</v>
      </c>
      <c r="R29">
        <v>1</v>
      </c>
      <c r="S29">
        <f>SUM(B29:R29)</f>
        <v>36</v>
      </c>
      <c r="U29" s="4"/>
    </row>
    <row r="30" spans="1:23">
      <c r="S30" t="s">
        <v>64</v>
      </c>
      <c r="U30" s="4"/>
    </row>
    <row r="31" spans="1:23">
      <c r="A31" s="1" t="s">
        <v>22</v>
      </c>
      <c r="S31" t="s">
        <v>64</v>
      </c>
      <c r="U31" s="4"/>
    </row>
    <row r="32" spans="1:23">
      <c r="A32" t="s">
        <v>23</v>
      </c>
      <c r="G32">
        <v>1</v>
      </c>
      <c r="I32">
        <v>1</v>
      </c>
      <c r="S32">
        <f>SUM(B32:R32)</f>
        <v>2</v>
      </c>
      <c r="U32" s="4"/>
    </row>
    <row r="33" spans="1:21">
      <c r="A33" t="s">
        <v>24</v>
      </c>
      <c r="H33">
        <v>1</v>
      </c>
      <c r="S33">
        <f>SUM(B33:R33)</f>
        <v>1</v>
      </c>
      <c r="U33" s="4"/>
    </row>
    <row r="34" spans="1:21">
      <c r="A34" t="s">
        <v>25</v>
      </c>
      <c r="B34">
        <v>1</v>
      </c>
      <c r="G34">
        <v>1</v>
      </c>
      <c r="H34">
        <v>1</v>
      </c>
      <c r="R34">
        <v>1</v>
      </c>
      <c r="S34">
        <f>SUM(B34:R34)</f>
        <v>4</v>
      </c>
      <c r="U34" s="4"/>
    </row>
    <row r="35" spans="1:21">
      <c r="A35" t="s">
        <v>26</v>
      </c>
      <c r="H35">
        <v>1</v>
      </c>
      <c r="S35">
        <f>SUM(B35:R35)</f>
        <v>1</v>
      </c>
      <c r="U35" s="4"/>
    </row>
    <row r="36" spans="1:21">
      <c r="A36" t="s">
        <v>3</v>
      </c>
      <c r="F36">
        <v>4</v>
      </c>
      <c r="H36">
        <v>2</v>
      </c>
      <c r="I36">
        <v>1</v>
      </c>
      <c r="J36">
        <v>3</v>
      </c>
      <c r="L36">
        <v>4</v>
      </c>
      <c r="P36">
        <v>3</v>
      </c>
      <c r="S36">
        <f>SUM(B36:R36)</f>
        <v>17</v>
      </c>
      <c r="U36" s="4"/>
    </row>
    <row r="37" spans="1:21">
      <c r="S37" t="s">
        <v>64</v>
      </c>
      <c r="U37" s="4"/>
    </row>
    <row r="38" spans="1:21">
      <c r="A38" s="1" t="s">
        <v>71</v>
      </c>
      <c r="S38" t="s">
        <v>64</v>
      </c>
      <c r="U38" s="4"/>
    </row>
    <row r="39" spans="1:21">
      <c r="A39" t="s">
        <v>1</v>
      </c>
      <c r="B39">
        <v>13</v>
      </c>
      <c r="C39">
        <v>6</v>
      </c>
      <c r="E39">
        <v>1</v>
      </c>
      <c r="F39">
        <v>3</v>
      </c>
      <c r="G39">
        <v>1</v>
      </c>
      <c r="H39">
        <v>9</v>
      </c>
      <c r="I39">
        <v>2</v>
      </c>
      <c r="J39">
        <v>2</v>
      </c>
      <c r="K39">
        <v>4</v>
      </c>
      <c r="M39">
        <v>3</v>
      </c>
      <c r="O39">
        <v>4</v>
      </c>
      <c r="P39">
        <v>9</v>
      </c>
      <c r="Q39">
        <v>11</v>
      </c>
      <c r="R39">
        <v>19</v>
      </c>
      <c r="S39">
        <f t="shared" ref="S39:S48" si="2">SUM(B39:R39)</f>
        <v>87</v>
      </c>
      <c r="U39" s="4"/>
    </row>
    <row r="40" spans="1:21">
      <c r="A40" t="s">
        <v>27</v>
      </c>
      <c r="B40">
        <v>2</v>
      </c>
      <c r="F40">
        <v>10</v>
      </c>
      <c r="G40">
        <v>1</v>
      </c>
      <c r="H40">
        <v>5</v>
      </c>
      <c r="I40">
        <v>2</v>
      </c>
      <c r="J40">
        <v>3</v>
      </c>
      <c r="K40">
        <v>1</v>
      </c>
      <c r="L40">
        <v>2</v>
      </c>
      <c r="M40">
        <v>4</v>
      </c>
      <c r="O40">
        <v>2</v>
      </c>
      <c r="Q40">
        <v>1</v>
      </c>
      <c r="S40">
        <f t="shared" si="2"/>
        <v>33</v>
      </c>
      <c r="U40" s="4"/>
    </row>
    <row r="41" spans="1:21">
      <c r="A41" t="s">
        <v>28</v>
      </c>
      <c r="F41">
        <v>6</v>
      </c>
      <c r="H41">
        <v>4</v>
      </c>
      <c r="I41" t="s">
        <v>64</v>
      </c>
      <c r="J41">
        <v>2</v>
      </c>
      <c r="O41">
        <v>1</v>
      </c>
      <c r="Q41">
        <v>1</v>
      </c>
      <c r="S41">
        <f t="shared" si="2"/>
        <v>14</v>
      </c>
      <c r="U41" s="4"/>
    </row>
    <row r="42" spans="1:21">
      <c r="A42" s="2" t="s">
        <v>29</v>
      </c>
      <c r="S42">
        <f t="shared" si="2"/>
        <v>0</v>
      </c>
      <c r="U42" s="4"/>
    </row>
    <row r="43" spans="1:21">
      <c r="A43" t="s">
        <v>30</v>
      </c>
      <c r="B43">
        <v>2</v>
      </c>
      <c r="E43">
        <v>1</v>
      </c>
      <c r="F43">
        <v>2</v>
      </c>
      <c r="H43">
        <v>1</v>
      </c>
      <c r="I43">
        <v>1</v>
      </c>
      <c r="J43">
        <v>1</v>
      </c>
      <c r="P43">
        <v>1</v>
      </c>
      <c r="R43">
        <v>2</v>
      </c>
      <c r="S43">
        <f t="shared" si="2"/>
        <v>11</v>
      </c>
      <c r="U43" s="4"/>
    </row>
    <row r="44" spans="1:21">
      <c r="A44" t="s">
        <v>31</v>
      </c>
      <c r="J44">
        <v>1</v>
      </c>
      <c r="O44">
        <v>3</v>
      </c>
      <c r="Q44">
        <v>1</v>
      </c>
      <c r="S44">
        <f t="shared" si="2"/>
        <v>5</v>
      </c>
      <c r="U44" s="4"/>
    </row>
    <row r="45" spans="1:21">
      <c r="A45" t="s">
        <v>32</v>
      </c>
      <c r="B45">
        <v>2</v>
      </c>
      <c r="C45">
        <v>1</v>
      </c>
      <c r="E45">
        <v>6</v>
      </c>
      <c r="F45">
        <v>3</v>
      </c>
      <c r="G45">
        <v>2</v>
      </c>
      <c r="H45">
        <v>2</v>
      </c>
      <c r="J45">
        <v>3</v>
      </c>
      <c r="K45">
        <v>4</v>
      </c>
      <c r="M45">
        <v>3</v>
      </c>
      <c r="N45">
        <v>1</v>
      </c>
      <c r="O45">
        <v>5</v>
      </c>
      <c r="P45">
        <v>5</v>
      </c>
      <c r="Q45">
        <v>2</v>
      </c>
      <c r="R45">
        <v>2</v>
      </c>
      <c r="S45">
        <f t="shared" si="2"/>
        <v>41</v>
      </c>
      <c r="U45" s="4"/>
    </row>
    <row r="46" spans="1:21">
      <c r="A46" t="s">
        <v>33</v>
      </c>
      <c r="B46">
        <v>1</v>
      </c>
      <c r="H46">
        <v>2</v>
      </c>
      <c r="J46">
        <v>2</v>
      </c>
      <c r="K46">
        <v>1</v>
      </c>
      <c r="M46">
        <v>1</v>
      </c>
      <c r="Q46">
        <v>4</v>
      </c>
      <c r="R46">
        <v>1</v>
      </c>
      <c r="S46">
        <f t="shared" si="2"/>
        <v>12</v>
      </c>
      <c r="U46" s="4"/>
    </row>
    <row r="47" spans="1:21">
      <c r="A47" t="s">
        <v>3</v>
      </c>
      <c r="B47">
        <v>5</v>
      </c>
      <c r="D47">
        <v>1</v>
      </c>
      <c r="E47">
        <v>2</v>
      </c>
      <c r="F47">
        <v>15</v>
      </c>
      <c r="G47">
        <v>1</v>
      </c>
      <c r="H47">
        <v>6</v>
      </c>
      <c r="I47">
        <v>1</v>
      </c>
      <c r="J47">
        <v>4</v>
      </c>
      <c r="K47">
        <v>21</v>
      </c>
      <c r="L47">
        <v>15</v>
      </c>
      <c r="M47">
        <v>11</v>
      </c>
      <c r="O47">
        <v>2</v>
      </c>
      <c r="P47">
        <v>2</v>
      </c>
      <c r="Q47">
        <v>1</v>
      </c>
      <c r="R47">
        <v>5</v>
      </c>
      <c r="S47">
        <f t="shared" si="2"/>
        <v>92</v>
      </c>
      <c r="U47" s="4"/>
    </row>
    <row r="48" spans="1:21">
      <c r="A48" t="s">
        <v>4</v>
      </c>
      <c r="C48">
        <v>6</v>
      </c>
      <c r="I48">
        <v>2</v>
      </c>
      <c r="K48">
        <v>1</v>
      </c>
      <c r="N48">
        <v>2</v>
      </c>
      <c r="O48">
        <v>2</v>
      </c>
      <c r="Q48">
        <v>14</v>
      </c>
      <c r="R48">
        <v>17</v>
      </c>
      <c r="S48">
        <f t="shared" si="2"/>
        <v>44</v>
      </c>
      <c r="U48" s="4"/>
    </row>
    <row r="49" spans="1:23">
      <c r="S49" t="s">
        <v>64</v>
      </c>
      <c r="U49" s="4"/>
    </row>
    <row r="50" spans="1:23">
      <c r="A50" s="1" t="s">
        <v>34</v>
      </c>
      <c r="S50" t="s">
        <v>64</v>
      </c>
      <c r="U50" s="4"/>
    </row>
    <row r="51" spans="1:23">
      <c r="A51" t="s">
        <v>35</v>
      </c>
      <c r="B51">
        <v>6</v>
      </c>
      <c r="E51">
        <v>1</v>
      </c>
      <c r="F51">
        <v>1</v>
      </c>
      <c r="I51">
        <v>1</v>
      </c>
      <c r="J51">
        <v>7</v>
      </c>
      <c r="K51">
        <v>5</v>
      </c>
      <c r="L51">
        <v>3</v>
      </c>
      <c r="M51">
        <v>3</v>
      </c>
      <c r="O51">
        <v>2</v>
      </c>
      <c r="P51">
        <v>5</v>
      </c>
      <c r="Q51">
        <v>1</v>
      </c>
      <c r="R51">
        <v>6</v>
      </c>
      <c r="S51">
        <f>SUM(B51:R51)</f>
        <v>41</v>
      </c>
      <c r="U51" s="4"/>
    </row>
    <row r="52" spans="1:23">
      <c r="A52" t="s">
        <v>36</v>
      </c>
      <c r="B52">
        <v>12</v>
      </c>
      <c r="C52">
        <v>1</v>
      </c>
      <c r="D52">
        <v>1</v>
      </c>
      <c r="F52">
        <v>1</v>
      </c>
      <c r="H52">
        <v>1</v>
      </c>
      <c r="I52">
        <v>1</v>
      </c>
      <c r="J52">
        <v>14</v>
      </c>
      <c r="K52">
        <v>1</v>
      </c>
      <c r="L52">
        <v>5</v>
      </c>
      <c r="O52">
        <v>12</v>
      </c>
      <c r="P52">
        <v>6</v>
      </c>
      <c r="Q52">
        <v>5</v>
      </c>
      <c r="R52">
        <v>12</v>
      </c>
      <c r="S52">
        <f>SUM(B52:R52)</f>
        <v>72</v>
      </c>
      <c r="U52" s="4"/>
    </row>
    <row r="53" spans="1:23">
      <c r="A53" t="s">
        <v>37</v>
      </c>
      <c r="Q53">
        <v>1</v>
      </c>
      <c r="S53">
        <f>SUM(B53:R53)</f>
        <v>1</v>
      </c>
      <c r="U53" s="4"/>
    </row>
    <row r="54" spans="1:23">
      <c r="A54" t="s">
        <v>3</v>
      </c>
      <c r="B54">
        <v>1</v>
      </c>
      <c r="C54">
        <v>1</v>
      </c>
      <c r="F54">
        <v>19</v>
      </c>
      <c r="G54">
        <v>1</v>
      </c>
      <c r="I54">
        <v>1</v>
      </c>
      <c r="L54">
        <v>7</v>
      </c>
      <c r="M54">
        <v>3</v>
      </c>
      <c r="N54">
        <v>1</v>
      </c>
      <c r="R54">
        <v>1</v>
      </c>
      <c r="S54">
        <f>SUM(B54:R54)</f>
        <v>35</v>
      </c>
      <c r="U54" s="4"/>
    </row>
    <row r="55" spans="1:23">
      <c r="A55" t="s">
        <v>4</v>
      </c>
      <c r="Q55">
        <v>9</v>
      </c>
      <c r="S55">
        <f>SUM(B55:R55)</f>
        <v>9</v>
      </c>
      <c r="U55" s="4"/>
    </row>
    <row r="56" spans="1:23">
      <c r="S56" t="s">
        <v>64</v>
      </c>
      <c r="U56" s="4"/>
    </row>
    <row r="57" spans="1:23">
      <c r="A57" s="1" t="s">
        <v>38</v>
      </c>
      <c r="S57" t="s">
        <v>64</v>
      </c>
      <c r="U57" s="4"/>
    </row>
    <row r="58" spans="1:23">
      <c r="A58" t="s">
        <v>63</v>
      </c>
      <c r="B58">
        <v>3</v>
      </c>
      <c r="C58">
        <v>1</v>
      </c>
      <c r="E58">
        <v>2</v>
      </c>
      <c r="H58">
        <v>4</v>
      </c>
      <c r="I58">
        <v>2</v>
      </c>
      <c r="J58">
        <v>2</v>
      </c>
      <c r="K58">
        <v>1</v>
      </c>
      <c r="M58">
        <v>2</v>
      </c>
      <c r="P58">
        <v>5</v>
      </c>
      <c r="Q58">
        <v>5</v>
      </c>
      <c r="R58">
        <v>3</v>
      </c>
      <c r="S58">
        <f t="shared" ref="S58:S64" si="3">SUM(B58:R58)</f>
        <v>30</v>
      </c>
      <c r="U58" s="4"/>
    </row>
    <row r="59" spans="1:23">
      <c r="A59" t="s">
        <v>62</v>
      </c>
      <c r="B59">
        <v>11</v>
      </c>
      <c r="C59">
        <v>5</v>
      </c>
      <c r="E59">
        <v>5</v>
      </c>
      <c r="F59">
        <v>7</v>
      </c>
      <c r="G59">
        <v>1</v>
      </c>
      <c r="H59">
        <v>4</v>
      </c>
      <c r="I59">
        <v>1</v>
      </c>
      <c r="J59">
        <v>2</v>
      </c>
      <c r="K59">
        <v>2</v>
      </c>
      <c r="L59">
        <v>4</v>
      </c>
      <c r="M59">
        <v>11</v>
      </c>
      <c r="O59">
        <v>2</v>
      </c>
      <c r="P59">
        <v>27</v>
      </c>
      <c r="Q59">
        <v>1</v>
      </c>
      <c r="R59">
        <v>11</v>
      </c>
      <c r="S59">
        <f t="shared" si="3"/>
        <v>94</v>
      </c>
      <c r="U59" s="4"/>
    </row>
    <row r="60" spans="1:23">
      <c r="A60" t="s">
        <v>39</v>
      </c>
      <c r="B60" t="s">
        <v>64</v>
      </c>
      <c r="Q60">
        <v>3</v>
      </c>
      <c r="S60">
        <f t="shared" si="3"/>
        <v>3</v>
      </c>
      <c r="U60" s="4"/>
    </row>
    <row r="61" spans="1:23">
      <c r="A61" t="s">
        <v>40</v>
      </c>
      <c r="B61">
        <v>7</v>
      </c>
      <c r="D61">
        <v>1</v>
      </c>
      <c r="E61">
        <v>6</v>
      </c>
      <c r="F61">
        <v>4</v>
      </c>
      <c r="G61">
        <v>6</v>
      </c>
      <c r="H61">
        <v>5</v>
      </c>
      <c r="J61">
        <v>17</v>
      </c>
      <c r="K61">
        <v>2</v>
      </c>
      <c r="L61">
        <v>6</v>
      </c>
      <c r="M61">
        <v>3</v>
      </c>
      <c r="P61">
        <v>21</v>
      </c>
      <c r="Q61">
        <v>50</v>
      </c>
      <c r="R61">
        <v>7</v>
      </c>
      <c r="S61">
        <f t="shared" si="3"/>
        <v>135</v>
      </c>
      <c r="U61" s="4"/>
    </row>
    <row r="62" spans="1:23">
      <c r="A62" t="s">
        <v>41</v>
      </c>
      <c r="B62">
        <v>11</v>
      </c>
      <c r="C62">
        <v>2</v>
      </c>
      <c r="F62">
        <v>1</v>
      </c>
      <c r="H62">
        <v>3</v>
      </c>
      <c r="J62">
        <v>2</v>
      </c>
      <c r="O62">
        <v>30</v>
      </c>
      <c r="Q62">
        <v>7</v>
      </c>
      <c r="R62">
        <v>11</v>
      </c>
      <c r="S62">
        <f t="shared" si="3"/>
        <v>67</v>
      </c>
      <c r="U62" s="4"/>
    </row>
    <row r="63" spans="1:23">
      <c r="A63" t="s">
        <v>3</v>
      </c>
      <c r="B63">
        <v>10</v>
      </c>
      <c r="C63">
        <v>25</v>
      </c>
      <c r="D63">
        <v>1</v>
      </c>
      <c r="G63">
        <v>1</v>
      </c>
      <c r="H63">
        <v>1</v>
      </c>
      <c r="J63">
        <v>7</v>
      </c>
      <c r="M63">
        <v>11</v>
      </c>
      <c r="P63">
        <v>9</v>
      </c>
      <c r="Q63">
        <v>1</v>
      </c>
      <c r="R63">
        <v>10</v>
      </c>
      <c r="S63">
        <f t="shared" si="3"/>
        <v>76</v>
      </c>
      <c r="U63" s="4"/>
    </row>
    <row r="64" spans="1:23">
      <c r="A64" t="s">
        <v>4</v>
      </c>
      <c r="B64" t="s">
        <v>64</v>
      </c>
      <c r="F64">
        <v>6</v>
      </c>
      <c r="I64">
        <v>2</v>
      </c>
      <c r="P64">
        <v>2</v>
      </c>
      <c r="Q64">
        <v>16</v>
      </c>
      <c r="S64">
        <f t="shared" si="3"/>
        <v>26</v>
      </c>
      <c r="U64" s="4" t="s">
        <v>87</v>
      </c>
      <c r="V64">
        <f>SUM(S39:S64)</f>
        <v>928</v>
      </c>
      <c r="W64" s="6">
        <f>SUM(V64)/3101</f>
        <v>0.29925830377297646</v>
      </c>
    </row>
    <row r="65" spans="1:19">
      <c r="S65" t="s">
        <v>64</v>
      </c>
    </row>
    <row r="66" spans="1:19">
      <c r="A66" s="1" t="s">
        <v>42</v>
      </c>
      <c r="S66" t="s">
        <v>64</v>
      </c>
    </row>
    <row r="67" spans="1:19">
      <c r="A67" t="s">
        <v>43</v>
      </c>
      <c r="F67">
        <v>1</v>
      </c>
      <c r="K67">
        <v>4</v>
      </c>
      <c r="M67">
        <v>1</v>
      </c>
      <c r="P67">
        <v>1</v>
      </c>
      <c r="S67">
        <f>SUM(B67:R67)</f>
        <v>7</v>
      </c>
    </row>
    <row r="68" spans="1:19">
      <c r="A68" t="s">
        <v>44</v>
      </c>
      <c r="J68">
        <v>1</v>
      </c>
      <c r="S68">
        <f>SUM(B68:R68)</f>
        <v>1</v>
      </c>
    </row>
    <row r="69" spans="1:19">
      <c r="A69" t="s">
        <v>3</v>
      </c>
      <c r="B69">
        <v>11</v>
      </c>
      <c r="C69">
        <v>11</v>
      </c>
      <c r="E69">
        <v>7</v>
      </c>
      <c r="G69">
        <v>2</v>
      </c>
      <c r="I69">
        <v>18</v>
      </c>
      <c r="J69">
        <v>9</v>
      </c>
      <c r="K69">
        <v>3</v>
      </c>
      <c r="L69">
        <v>1</v>
      </c>
      <c r="M69">
        <v>6</v>
      </c>
      <c r="O69">
        <v>11</v>
      </c>
      <c r="P69">
        <v>5</v>
      </c>
      <c r="R69">
        <v>11</v>
      </c>
      <c r="S69">
        <f>SUM(B69:R69)</f>
        <v>95</v>
      </c>
    </row>
    <row r="70" spans="1:19">
      <c r="S70" t="s">
        <v>64</v>
      </c>
    </row>
    <row r="71" spans="1:19">
      <c r="A71" t="s">
        <v>47</v>
      </c>
      <c r="S71">
        <f>SUM(B71:R71)</f>
        <v>0</v>
      </c>
    </row>
    <row r="72" spans="1:19">
      <c r="S72" t="s">
        <v>64</v>
      </c>
    </row>
    <row r="73" spans="1:19">
      <c r="A73" s="1" t="s">
        <v>45</v>
      </c>
      <c r="S73" t="s">
        <v>64</v>
      </c>
    </row>
    <row r="74" spans="1:19">
      <c r="A74" t="s">
        <v>46</v>
      </c>
      <c r="S74">
        <f>SUM(B74:R74)</f>
        <v>0</v>
      </c>
    </row>
    <row r="75" spans="1:19">
      <c r="A75" t="s">
        <v>48</v>
      </c>
      <c r="S75">
        <f>SUM(B75:R75)</f>
        <v>0</v>
      </c>
    </row>
    <row r="76" spans="1:19">
      <c r="A76" t="s">
        <v>3</v>
      </c>
      <c r="S76">
        <f>SUM(B76:R76)</f>
        <v>0</v>
      </c>
    </row>
    <row r="77" spans="1:19">
      <c r="S77" t="s">
        <v>64</v>
      </c>
    </row>
    <row r="78" spans="1:19">
      <c r="A78" s="1" t="s">
        <v>49</v>
      </c>
      <c r="S78" t="s">
        <v>64</v>
      </c>
    </row>
    <row r="79" spans="1:19">
      <c r="A79" t="s">
        <v>50</v>
      </c>
      <c r="S79">
        <f>SUM(B79:R79)</f>
        <v>0</v>
      </c>
    </row>
    <row r="80" spans="1:19">
      <c r="A80" t="s">
        <v>51</v>
      </c>
      <c r="S80">
        <f>SUM(B80:R80)</f>
        <v>0</v>
      </c>
    </row>
    <row r="81" spans="1:19">
      <c r="A81" t="s">
        <v>52</v>
      </c>
      <c r="S81">
        <f>SUM(B81:R81)</f>
        <v>0</v>
      </c>
    </row>
    <row r="82" spans="1:19">
      <c r="S82" t="s">
        <v>64</v>
      </c>
    </row>
    <row r="83" spans="1:19">
      <c r="A83" t="s">
        <v>53</v>
      </c>
      <c r="S83">
        <f>SUM(B83:R83)</f>
        <v>0</v>
      </c>
    </row>
    <row r="84" spans="1:19">
      <c r="S84" t="s">
        <v>64</v>
      </c>
    </row>
    <row r="85" spans="1:19">
      <c r="A85" s="1" t="s">
        <v>54</v>
      </c>
      <c r="S85" t="s">
        <v>64</v>
      </c>
    </row>
    <row r="86" spans="1:19">
      <c r="A86" t="s">
        <v>55</v>
      </c>
      <c r="S86">
        <f>SUM(B86:R86)</f>
        <v>0</v>
      </c>
    </row>
    <row r="87" spans="1:19">
      <c r="A87" t="s">
        <v>56</v>
      </c>
      <c r="S87">
        <f>SUM(B87:R87)</f>
        <v>0</v>
      </c>
    </row>
    <row r="88" spans="1:19">
      <c r="A88" t="s">
        <v>57</v>
      </c>
      <c r="S88">
        <f>SUM(B88:R88)</f>
        <v>0</v>
      </c>
    </row>
    <row r="89" spans="1:19">
      <c r="A89" t="s">
        <v>3</v>
      </c>
      <c r="S89">
        <f>SUM(B89:R89)</f>
        <v>0</v>
      </c>
    </row>
    <row r="90" spans="1:19">
      <c r="S90" t="s">
        <v>64</v>
      </c>
    </row>
    <row r="91" spans="1:19">
      <c r="A91" s="1" t="s">
        <v>58</v>
      </c>
      <c r="S91" t="s">
        <v>64</v>
      </c>
    </row>
    <row r="92" spans="1:19">
      <c r="A92" t="s">
        <v>59</v>
      </c>
      <c r="S92">
        <f>SUM(B92:R92)</f>
        <v>0</v>
      </c>
    </row>
    <row r="93" spans="1:19">
      <c r="A93" t="s">
        <v>60</v>
      </c>
      <c r="S93">
        <f>SUM(B93:R93)</f>
        <v>0</v>
      </c>
    </row>
    <row r="94" spans="1:19">
      <c r="A94" t="s">
        <v>58</v>
      </c>
      <c r="S94">
        <f>SUM(B94:R94)</f>
        <v>0</v>
      </c>
    </row>
    <row r="95" spans="1:19">
      <c r="S95" t="s">
        <v>64</v>
      </c>
    </row>
    <row r="96" spans="1:19">
      <c r="A96" s="1" t="s">
        <v>61</v>
      </c>
      <c r="S96" t="s">
        <v>64</v>
      </c>
    </row>
    <row r="97" spans="1:24">
      <c r="A97" t="s">
        <v>65</v>
      </c>
      <c r="B97">
        <v>3</v>
      </c>
      <c r="C97">
        <v>5</v>
      </c>
      <c r="Q97">
        <v>1</v>
      </c>
      <c r="S97">
        <f t="shared" ref="S97:S106" si="4">SUM(B97:R97)</f>
        <v>9</v>
      </c>
    </row>
    <row r="98" spans="1:24">
      <c r="A98" t="s">
        <v>66</v>
      </c>
      <c r="B98">
        <v>1</v>
      </c>
      <c r="P98">
        <v>7</v>
      </c>
      <c r="S98">
        <f t="shared" si="4"/>
        <v>8</v>
      </c>
    </row>
    <row r="99" spans="1:24">
      <c r="A99" t="s">
        <v>67</v>
      </c>
      <c r="B99">
        <v>3</v>
      </c>
      <c r="S99">
        <f t="shared" si="4"/>
        <v>3</v>
      </c>
    </row>
    <row r="100" spans="1:24">
      <c r="A100" t="s">
        <v>68</v>
      </c>
      <c r="E100">
        <v>1</v>
      </c>
      <c r="S100">
        <f t="shared" si="4"/>
        <v>1</v>
      </c>
    </row>
    <row r="101" spans="1:24">
      <c r="A101" t="s">
        <v>69</v>
      </c>
      <c r="F101">
        <v>1</v>
      </c>
      <c r="P101">
        <v>1</v>
      </c>
      <c r="S101">
        <f t="shared" si="4"/>
        <v>2</v>
      </c>
    </row>
    <row r="102" spans="1:24">
      <c r="A102" t="s">
        <v>70</v>
      </c>
      <c r="J102">
        <v>1</v>
      </c>
      <c r="S102">
        <f t="shared" si="4"/>
        <v>1</v>
      </c>
    </row>
    <row r="103" spans="1:24">
      <c r="A103" t="s">
        <v>72</v>
      </c>
      <c r="O103">
        <v>28</v>
      </c>
      <c r="S103">
        <f t="shared" si="4"/>
        <v>28</v>
      </c>
    </row>
    <row r="104" spans="1:24">
      <c r="A104" t="s">
        <v>73</v>
      </c>
      <c r="P104">
        <v>1</v>
      </c>
      <c r="S104">
        <f t="shared" si="4"/>
        <v>1</v>
      </c>
    </row>
    <row r="105" spans="1:24">
      <c r="A105" t="s">
        <v>74</v>
      </c>
      <c r="P105">
        <v>1</v>
      </c>
      <c r="S105">
        <f t="shared" si="4"/>
        <v>1</v>
      </c>
    </row>
    <row r="106" spans="1:24">
      <c r="A106" t="s">
        <v>75</v>
      </c>
      <c r="P106">
        <v>2</v>
      </c>
      <c r="Q106">
        <v>5</v>
      </c>
      <c r="S106">
        <f t="shared" si="4"/>
        <v>7</v>
      </c>
    </row>
    <row r="107" spans="1:24">
      <c r="A107" t="s">
        <v>82</v>
      </c>
      <c r="P107">
        <v>1</v>
      </c>
      <c r="S107">
        <v>1</v>
      </c>
    </row>
    <row r="108" spans="1:24">
      <c r="A108" t="s">
        <v>76</v>
      </c>
      <c r="Q108">
        <v>4</v>
      </c>
      <c r="S108">
        <f>SUM(B108:R108)</f>
        <v>4</v>
      </c>
    </row>
    <row r="109" spans="1:24">
      <c r="A109" t="s">
        <v>77</v>
      </c>
      <c r="Q109">
        <v>1</v>
      </c>
      <c r="S109">
        <f>SUM(B109:R109)</f>
        <v>1</v>
      </c>
    </row>
    <row r="110" spans="1:24">
      <c r="A110" t="s">
        <v>80</v>
      </c>
      <c r="Q110">
        <v>1</v>
      </c>
      <c r="S110">
        <f>SUM(B110:R110)</f>
        <v>1</v>
      </c>
    </row>
    <row r="111" spans="1:24">
      <c r="A111" t="s">
        <v>81</v>
      </c>
      <c r="Q111">
        <v>1</v>
      </c>
      <c r="S111">
        <f>SUM(B111:R111)</f>
        <v>1</v>
      </c>
      <c r="U111" s="4" t="s">
        <v>86</v>
      </c>
      <c r="V111">
        <f>SUM(S27:S36,S67:S111)</f>
        <v>256</v>
      </c>
      <c r="W111" s="6">
        <v>0.09</v>
      </c>
      <c r="X111" t="s">
        <v>64</v>
      </c>
    </row>
    <row r="113" spans="21:22">
      <c r="U113" s="4" t="s">
        <v>79</v>
      </c>
      <c r="V113" s="5">
        <f>SUM(S5:S112)</f>
        <v>3101</v>
      </c>
    </row>
  </sheetData>
  <autoFilter ref="A3:X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>
      <selection activeCell="B12" sqref="B12"/>
    </sheetView>
  </sheetViews>
  <sheetFormatPr defaultRowHeight="15"/>
  <cols>
    <col min="2" max="2" width="19.28515625" customWidth="1"/>
  </cols>
  <sheetData>
    <row r="1" spans="1:4">
      <c r="A1" t="s">
        <v>88</v>
      </c>
    </row>
    <row r="2" spans="1:4">
      <c r="B2" t="s">
        <v>105</v>
      </c>
    </row>
    <row r="3" spans="1:4">
      <c r="B3" s="4" t="s">
        <v>89</v>
      </c>
      <c r="C3">
        <f>SUM('Raw Data'!V8)</f>
        <v>1464</v>
      </c>
      <c r="D3" s="6">
        <f>SUM(C3)/3101</f>
        <v>0.47210577233150597</v>
      </c>
    </row>
    <row r="4" spans="1:4">
      <c r="B4" s="4" t="s">
        <v>90</v>
      </c>
      <c r="C4">
        <f>SUM('Raw Data'!V64)</f>
        <v>928</v>
      </c>
      <c r="D4" s="6">
        <f>SUM(C4)/3101</f>
        <v>0.29925830377297646</v>
      </c>
    </row>
    <row r="5" spans="1:4">
      <c r="B5" s="4" t="s">
        <v>91</v>
      </c>
      <c r="C5">
        <f>SUM('Raw Data'!V24)</f>
        <v>259</v>
      </c>
      <c r="D5" s="6">
        <f>SUM(C5)/3101</f>
        <v>8.35214446952596E-2</v>
      </c>
    </row>
    <row r="6" spans="1:4">
      <c r="B6" s="4" t="s">
        <v>92</v>
      </c>
      <c r="C6">
        <f>SUM('Raw Data'!V16)</f>
        <v>194</v>
      </c>
      <c r="D6" s="6">
        <f>SUM(C6)/3101</f>
        <v>6.2560464366333446E-2</v>
      </c>
    </row>
    <row r="7" spans="1:4">
      <c r="B7" s="4" t="s">
        <v>93</v>
      </c>
      <c r="C7">
        <f>SUM('Raw Data'!V111)</f>
        <v>256</v>
      </c>
      <c r="D7" s="6">
        <v>0.09</v>
      </c>
    </row>
    <row r="18" spans="2:5">
      <c r="B18" t="s">
        <v>95</v>
      </c>
    </row>
    <row r="19" spans="2:5">
      <c r="B19" t="s">
        <v>94</v>
      </c>
      <c r="C19">
        <v>135</v>
      </c>
    </row>
    <row r="20" spans="2:5">
      <c r="B20" t="s">
        <v>104</v>
      </c>
      <c r="C20">
        <v>96</v>
      </c>
    </row>
    <row r="21" spans="2:5">
      <c r="B21" t="s">
        <v>96</v>
      </c>
      <c r="C21">
        <v>94</v>
      </c>
    </row>
    <row r="22" spans="2:5">
      <c r="B22" t="s">
        <v>97</v>
      </c>
      <c r="C22">
        <v>87</v>
      </c>
    </row>
    <row r="23" spans="2:5">
      <c r="B23" t="s">
        <v>98</v>
      </c>
      <c r="C23">
        <v>86</v>
      </c>
      <c r="E23" t="s">
        <v>64</v>
      </c>
    </row>
    <row r="24" spans="2:5">
      <c r="B24" t="s">
        <v>99</v>
      </c>
      <c r="C24">
        <v>72</v>
      </c>
    </row>
    <row r="25" spans="2:5">
      <c r="B25" t="s">
        <v>100</v>
      </c>
      <c r="C25">
        <v>71</v>
      </c>
    </row>
    <row r="26" spans="2:5">
      <c r="B26" t="s">
        <v>101</v>
      </c>
      <c r="C26">
        <v>67</v>
      </c>
    </row>
    <row r="27" spans="2:5">
      <c r="B27" t="s">
        <v>102</v>
      </c>
      <c r="C27">
        <v>58</v>
      </c>
    </row>
    <row r="28" spans="2:5">
      <c r="B28" t="s">
        <v>103</v>
      </c>
      <c r="C28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Charts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Muncaster</dc:creator>
  <cp:lastModifiedBy>Kimberly Muncaster</cp:lastModifiedBy>
  <dcterms:created xsi:type="dcterms:W3CDTF">2012-06-12T02:09:34Z</dcterms:created>
  <dcterms:modified xsi:type="dcterms:W3CDTF">2012-07-05T22:53:15Z</dcterms:modified>
</cp:coreProperties>
</file>