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f0cd2b9d40f94b7/01 - ACADEMIA/0000 - PhD/00 - SUBJECTS/07 - DATA DRIVEN METHODS FOR SUSTAINABLE DESIGN/"/>
    </mc:Choice>
  </mc:AlternateContent>
  <xr:revisionPtr revIDLastSave="1270" documentId="8_{03BE2075-BF64-49B7-99A0-F0F64317FF57}" xr6:coauthVersionLast="47" xr6:coauthVersionMax="47" xr10:uidLastSave="{8E561C54-B624-43B5-9C1E-F5B9C592E7E7}"/>
  <bookViews>
    <workbookView xWindow="-108" yWindow="-108" windowWidth="23256" windowHeight="12456" activeTab="3" xr2:uid="{3D80D1B2-CEFC-4D51-88B9-6B85E3D732FD}"/>
  </bookViews>
  <sheets>
    <sheet name="general" sheetId="1" r:id="rId1"/>
    <sheet name="tropical collective housing" sheetId="4" r:id="rId2"/>
    <sheet name="CTH - Simulation" sheetId="5" r:id="rId3"/>
    <sheet name="Chart - Median Lux" sheetId="6" r:id="rId4"/>
    <sheet name="Scatter plot generator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0" i="1" l="1"/>
  <c r="S49" i="1"/>
  <c r="S48" i="1"/>
  <c r="S47" i="1"/>
  <c r="S46" i="1"/>
  <c r="S45" i="1"/>
  <c r="S44" i="1"/>
  <c r="S43" i="1"/>
  <c r="S42" i="1"/>
  <c r="S41" i="1"/>
  <c r="S40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7" i="1"/>
  <c r="S16" i="1"/>
  <c r="S15" i="1"/>
  <c r="S14" i="1"/>
  <c r="S10" i="1"/>
  <c r="S9" i="1"/>
  <c r="S8" i="1"/>
  <c r="S7" i="1"/>
  <c r="S6" i="1"/>
  <c r="S5" i="1"/>
  <c r="S4" i="1"/>
  <c r="S3" i="1"/>
</calcChain>
</file>

<file path=xl/sharedStrings.xml><?xml version="1.0" encoding="utf-8"?>
<sst xmlns="http://schemas.openxmlformats.org/spreadsheetml/2006/main" count="764" uniqueCount="251">
  <si>
    <t>Work</t>
  </si>
  <si>
    <t>Index</t>
  </si>
  <si>
    <t>Year</t>
  </si>
  <si>
    <t>Scale</t>
  </si>
  <si>
    <t>Structure</t>
  </si>
  <si>
    <t>Typology</t>
  </si>
  <si>
    <t>Igreja São Francisco</t>
  </si>
  <si>
    <t>Oscar Niemeyer</t>
  </si>
  <si>
    <t>Church</t>
  </si>
  <si>
    <t>Small</t>
  </si>
  <si>
    <t>Reinforced concrete</t>
  </si>
  <si>
    <t>Structural Typology</t>
  </si>
  <si>
    <t>Enrique de La Mora</t>
  </si>
  <si>
    <t>Iglesia de La Purisima</t>
  </si>
  <si>
    <t>Belo Horizonte</t>
  </si>
  <si>
    <t>Brazil</t>
  </si>
  <si>
    <t>City</t>
  </si>
  <si>
    <t>Monterrey</t>
  </si>
  <si>
    <t>Mexico</t>
  </si>
  <si>
    <t>Large</t>
  </si>
  <si>
    <t>Medium</t>
  </si>
  <si>
    <t>Henry Klumb</t>
  </si>
  <si>
    <t>Iglesia del Beato Martín de Porres</t>
  </si>
  <si>
    <t>Suan Juan</t>
  </si>
  <si>
    <t>Puerto Rico</t>
  </si>
  <si>
    <t>Country/Non-incorporated Territory</t>
  </si>
  <si>
    <t>Tribunal de Cuentas</t>
  </si>
  <si>
    <t>Architect1</t>
  </si>
  <si>
    <t>Architect2</t>
  </si>
  <si>
    <t>Havana</t>
  </si>
  <si>
    <t>Cuba</t>
  </si>
  <si>
    <t>Office Building</t>
  </si>
  <si>
    <t>Aquiles Caplanca y Graupera</t>
  </si>
  <si>
    <t>American Embassy</t>
  </si>
  <si>
    <t>Latin American Architecture Since 1945 (1956)</t>
  </si>
  <si>
    <t>PhD. Cand. João V. Navarrete de Almeida</t>
  </si>
  <si>
    <t>Climate</t>
  </si>
  <si>
    <t>Aw</t>
  </si>
  <si>
    <t>BSh</t>
  </si>
  <si>
    <t>Am</t>
  </si>
  <si>
    <t>Wallace Harrison</t>
  </si>
  <si>
    <t>Max Abramovitz</t>
  </si>
  <si>
    <t>Embassy</t>
  </si>
  <si>
    <t>Architect3</t>
  </si>
  <si>
    <t>Biblioteca Central</t>
  </si>
  <si>
    <t>Juan O'Gorman</t>
  </si>
  <si>
    <t>Gustavo Saavedra</t>
  </si>
  <si>
    <t>Juan Martínez de Velasco</t>
  </si>
  <si>
    <t>Library</t>
  </si>
  <si>
    <t>Cwb</t>
  </si>
  <si>
    <t>Aula Magna and Plaza Cubierta</t>
  </si>
  <si>
    <t>Carlos Raúl Villanueva</t>
  </si>
  <si>
    <t>Caracas</t>
  </si>
  <si>
    <t>Venezuela</t>
  </si>
  <si>
    <t>Guilhermo de Roux</t>
  </si>
  <si>
    <t>René Brenes</t>
  </si>
  <si>
    <t>Ricardo Bermudez</t>
  </si>
  <si>
    <t>Escuela de Administración y Comércio</t>
  </si>
  <si>
    <t>Panamá</t>
  </si>
  <si>
    <t>Auditorium</t>
  </si>
  <si>
    <t>University Building</t>
  </si>
  <si>
    <t>Jorge Machado Moreira</t>
  </si>
  <si>
    <t>Instituto de Puericultura</t>
  </si>
  <si>
    <t>Rio de Janeiro</t>
  </si>
  <si>
    <t>José Gómez Pinzón</t>
  </si>
  <si>
    <t>Gabriel Serrano Camargo</t>
  </si>
  <si>
    <t>Camillo Cuéllar Tamayo</t>
  </si>
  <si>
    <t>Curso Preparatorio</t>
  </si>
  <si>
    <t>Bogotá</t>
  </si>
  <si>
    <t>Colombia</t>
  </si>
  <si>
    <t>Cfb</t>
  </si>
  <si>
    <t>Augusto Pérez Palacios</t>
  </si>
  <si>
    <t>Raúl Salinas Moro</t>
  </si>
  <si>
    <t>Ciudad de México</t>
  </si>
  <si>
    <t>Stadium</t>
  </si>
  <si>
    <t>Columns and slab</t>
  </si>
  <si>
    <t>Columns with beams and slab</t>
  </si>
  <si>
    <t>Columns and slab, with exoskeleton facade</t>
  </si>
  <si>
    <t>Columns with beams, slab, and vaults</t>
  </si>
  <si>
    <t>Estádio Olímpico</t>
  </si>
  <si>
    <t>Columns with beams, slab, and shell</t>
  </si>
  <si>
    <t>Paraboloid vaults</t>
  </si>
  <si>
    <t>Estádio de Baseball</t>
  </si>
  <si>
    <t>Mesa Gabriel Solano</t>
  </si>
  <si>
    <t>Jorge Gaitán Cortés</t>
  </si>
  <si>
    <t>Alvaro Ortega</t>
  </si>
  <si>
    <t>Edgar Burbano</t>
  </si>
  <si>
    <t>Guilhermo González Zuleta</t>
  </si>
  <si>
    <t>Cartagena de Indias</t>
  </si>
  <si>
    <t>Icaro de Castro Mello</t>
  </si>
  <si>
    <t>Architect4</t>
  </si>
  <si>
    <t>Engineer</t>
  </si>
  <si>
    <t>Piscina do Departamento de Esportes</t>
  </si>
  <si>
    <t>São Paulo</t>
  </si>
  <si>
    <t>Indoor Pool</t>
  </si>
  <si>
    <t>Cfa</t>
  </si>
  <si>
    <t>Guillermo González Zuleta</t>
  </si>
  <si>
    <t>Taller y Estación de Buses</t>
  </si>
  <si>
    <t>Bus Terminal</t>
  </si>
  <si>
    <t>Reinforced concrete and brick</t>
  </si>
  <si>
    <t>Laboratórios CIBA</t>
  </si>
  <si>
    <t>Alejandro Prieto</t>
  </si>
  <si>
    <t>Félix Candela</t>
  </si>
  <si>
    <t>Fabrica de Chicles Clark's</t>
  </si>
  <si>
    <t>Francisco Pizano</t>
  </si>
  <si>
    <t>Industry</t>
  </si>
  <si>
    <t>Max Borges</t>
  </si>
  <si>
    <t>Cabaret Tropicana</t>
  </si>
  <si>
    <t>Nightclub</t>
  </si>
  <si>
    <t>Banco Boavista</t>
  </si>
  <si>
    <t>Bank</t>
  </si>
  <si>
    <t>Edifício Valenzuela</t>
  </si>
  <si>
    <t>Ricardo de Robina</t>
  </si>
  <si>
    <t>Jaime Ortiz Monasterio</t>
  </si>
  <si>
    <t>Martín Vegas Pacheco</t>
  </si>
  <si>
    <t>José Miguel Galia</t>
  </si>
  <si>
    <t>Edifício Polar</t>
  </si>
  <si>
    <t>Steel</t>
  </si>
  <si>
    <t>Instituto Central do Câncer</t>
  </si>
  <si>
    <t>Rino Levi</t>
  </si>
  <si>
    <t>Roberto Cerqueira César</t>
  </si>
  <si>
    <t>Hospital</t>
  </si>
  <si>
    <t>Caribe Hilton Hotel</t>
  </si>
  <si>
    <t>Osvaldo Toro</t>
  </si>
  <si>
    <t>Miguel Ferrer</t>
  </si>
  <si>
    <t>Luis Torregrosa Casellas</t>
  </si>
  <si>
    <t>Hotel</t>
  </si>
  <si>
    <t>Mario Pani</t>
  </si>
  <si>
    <t>Centro Urbano Presidente Juaréz</t>
  </si>
  <si>
    <t>Collective housing</t>
  </si>
  <si>
    <t>Conjunto de Apartamentos</t>
  </si>
  <si>
    <t>Eduardo Affonso Reidy</t>
  </si>
  <si>
    <t>Escola Primária e Ginásio</t>
  </si>
  <si>
    <t>School</t>
  </si>
  <si>
    <t>Columns, slab and vaults</t>
  </si>
  <si>
    <t>Unidade Vecinal Mamute</t>
  </si>
  <si>
    <t>Santiago Agurto Curvo</t>
  </si>
  <si>
    <t>Lima</t>
  </si>
  <si>
    <t>Peru</t>
  </si>
  <si>
    <t>BWh</t>
  </si>
  <si>
    <t>Guido Bermudez</t>
  </si>
  <si>
    <t>Unidade de Habitación</t>
  </si>
  <si>
    <t>Multicelulares, Cerro Piloto</t>
  </si>
  <si>
    <t>Centro Técnico da Aeronáutica</t>
  </si>
  <si>
    <t>São José dos Campos</t>
  </si>
  <si>
    <t>Cwa</t>
  </si>
  <si>
    <t>Conjunto de Casas Económicas</t>
  </si>
  <si>
    <t>Edifício Antonio Ceppas</t>
  </si>
  <si>
    <t>Edifícios Rambla y Guayaqui</t>
  </si>
  <si>
    <t>Raúl Sichero Bouret</t>
  </si>
  <si>
    <t>Montevideo</t>
  </si>
  <si>
    <t>Uruguay</t>
  </si>
  <si>
    <t>Edifícios Cintra, Bristol e Nova Caledônia</t>
  </si>
  <si>
    <t>Lúcio Costa</t>
  </si>
  <si>
    <t>Edifício Montserrat</t>
  </si>
  <si>
    <t>Moisés Benacerraf</t>
  </si>
  <si>
    <t>Carlos Guinand</t>
  </si>
  <si>
    <t>Le Corbusier</t>
  </si>
  <si>
    <t>Casa Curuchet</t>
  </si>
  <si>
    <t>La Plata</t>
  </si>
  <si>
    <t>Argentina</t>
  </si>
  <si>
    <t>Individual housing</t>
  </si>
  <si>
    <t>Antonio Bonet</t>
  </si>
  <si>
    <t>Punta Balena</t>
  </si>
  <si>
    <t>Amancio Williams</t>
  </si>
  <si>
    <t>Mar del Plata</t>
  </si>
  <si>
    <t>Jorge Costabal</t>
  </si>
  <si>
    <t>Santiago</t>
  </si>
  <si>
    <t>Chile</t>
  </si>
  <si>
    <t>Csa</t>
  </si>
  <si>
    <t>Casa das Canoas</t>
  </si>
  <si>
    <t>Henrique Mindlin</t>
  </si>
  <si>
    <t>Petrópolis</t>
  </si>
  <si>
    <t>Casa Oscar Americano</t>
  </si>
  <si>
    <t>Osvaldo Bratke</t>
  </si>
  <si>
    <t>Sérgio Bernardes</t>
  </si>
  <si>
    <t>Casa Jadir de Souza</t>
  </si>
  <si>
    <t>Juan Sordo Madaleno</t>
  </si>
  <si>
    <t>Casa Sordo Madaleno</t>
  </si>
  <si>
    <t>Luís Barragán</t>
  </si>
  <si>
    <t>Casa Luís Barragán</t>
  </si>
  <si>
    <t>Francisco Artigas</t>
  </si>
  <si>
    <t>Casa Carmen Artigas</t>
  </si>
  <si>
    <t>Casa  George Bomclima</t>
  </si>
  <si>
    <t>Emilio Duhart</t>
  </si>
  <si>
    <t>Casa Marta Duhart</t>
  </si>
  <si>
    <t>Program</t>
  </si>
  <si>
    <t>Religious</t>
  </si>
  <si>
    <t>Office</t>
  </si>
  <si>
    <t>Educational</t>
  </si>
  <si>
    <t>Sports</t>
  </si>
  <si>
    <t>Industrial</t>
  </si>
  <si>
    <t>Entertainment</t>
  </si>
  <si>
    <t>Healthcare</t>
  </si>
  <si>
    <t>Hospitality</t>
  </si>
  <si>
    <t>Residential</t>
  </si>
  <si>
    <t>Casa Gabriel Berlingieri</t>
  </si>
  <si>
    <t>CasaAlberto Williams</t>
  </si>
  <si>
    <t>Casa Juan Costabal</t>
  </si>
  <si>
    <t>Transportation</t>
  </si>
  <si>
    <t>Mean Lux</t>
  </si>
  <si>
    <t>12.3</t>
  </si>
  <si>
    <t>Depth (m)</t>
  </si>
  <si>
    <t>sDA</t>
  </si>
  <si>
    <t>ASE</t>
  </si>
  <si>
    <t>sDG</t>
  </si>
  <si>
    <t>Pedregulho</t>
  </si>
  <si>
    <t>13.4</t>
  </si>
  <si>
    <t>Circulation</t>
  </si>
  <si>
    <t>Point access</t>
  </si>
  <si>
    <t>Single loaded corridor</t>
  </si>
  <si>
    <t>Double loaded corridor</t>
  </si>
  <si>
    <t>Quantity</t>
  </si>
  <si>
    <t>TOTAL</t>
  </si>
  <si>
    <t>14.65</t>
  </si>
  <si>
    <t>A</t>
  </si>
  <si>
    <t>B</t>
  </si>
  <si>
    <t>Area (m2)</t>
  </si>
  <si>
    <t>C</t>
  </si>
  <si>
    <t>Floor type</t>
  </si>
  <si>
    <t>27.5</t>
  </si>
  <si>
    <t>3.5</t>
  </si>
  <si>
    <t>Orientantion (angle)</t>
  </si>
  <si>
    <t>14.6</t>
  </si>
  <si>
    <t>24.5</t>
  </si>
  <si>
    <t>9.3</t>
  </si>
  <si>
    <t>Jun 21st 09:00:00</t>
  </si>
  <si>
    <t>Jun 21st 15:00:00</t>
  </si>
  <si>
    <t>Sep 22nd 09:00:00</t>
  </si>
  <si>
    <t>Sep 22nd 15:00:00</t>
  </si>
  <si>
    <t>Dec 21st 09:00:00</t>
  </si>
  <si>
    <t>Dec 21st 15:00:00</t>
  </si>
  <si>
    <t>Pedregulho A</t>
  </si>
  <si>
    <t>Pedregulho B</t>
  </si>
  <si>
    <t>Pedregulho C</t>
  </si>
  <si>
    <t>Multicelulares, Cerro Piloto A</t>
  </si>
  <si>
    <t>Multicelulares, Cerro Piloto B</t>
  </si>
  <si>
    <t>Edifícios Cintra, Bristol e Nova Caledônia A</t>
  </si>
  <si>
    <t>Edifícios Cintra, Bristol e Nova Caledônia B</t>
  </si>
  <si>
    <t>06/21/2025  09:00:00</t>
  </si>
  <si>
    <t>06/21/2025  15:00:00</t>
  </si>
  <si>
    <t>09/22/2025  09:00:00</t>
  </si>
  <si>
    <t>09/22/2025  15:00:00</t>
  </si>
  <si>
    <t>12/21/2025  09:00:00</t>
  </si>
  <si>
    <t>12/21/2025  15:00:00</t>
  </si>
  <si>
    <t>Median Lux</t>
  </si>
  <si>
    <t>Edifício Bristol</t>
  </si>
  <si>
    <t>Orientation</t>
  </si>
  <si>
    <t>Edifício Bristol A</t>
  </si>
  <si>
    <t>Edifício Bristol B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</si>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</sst>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d/m/yy\ h:mm;@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4" borderId="0" xfId="0" applyFill="1"/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right"/>
    </xf>
    <xf numFmtId="0" fontId="0" fillId="9" borderId="0" xfId="0" applyFill="1"/>
    <xf numFmtId="0" fontId="1" fillId="0" borderId="0" xfId="0" applyFont="1"/>
    <xf numFmtId="20" fontId="0" fillId="12" borderId="2" xfId="0" applyNumberFormat="1" applyFill="1" applyBorder="1" applyAlignment="1">
      <alignment horizontal="center"/>
    </xf>
    <xf numFmtId="0" fontId="1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left" vertical="center"/>
    </xf>
    <xf numFmtId="0" fontId="1" fillId="0" borderId="3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1" fillId="12" borderId="0" xfId="0" applyFont="1" applyFill="1" applyAlignment="1">
      <alignment horizontal="left" vertical="center"/>
    </xf>
    <xf numFmtId="0" fontId="1" fillId="12" borderId="0" xfId="0" applyFont="1" applyFill="1" applyAlignment="1">
      <alignment horizontal="center" vertical="center"/>
    </xf>
    <xf numFmtId="165" fontId="0" fillId="12" borderId="0" xfId="0" applyNumberFormat="1" applyFill="1" applyAlignment="1">
      <alignment horizontal="center"/>
    </xf>
    <xf numFmtId="165" fontId="0" fillId="12" borderId="1" xfId="0" applyNumberFormat="1" applyFill="1" applyBorder="1" applyAlignment="1">
      <alignment horizontal="center" wrapText="1"/>
    </xf>
    <xf numFmtId="0" fontId="1" fillId="13" borderId="0" xfId="0" applyFont="1" applyFill="1" applyAlignment="1">
      <alignment horizontal="center"/>
    </xf>
    <xf numFmtId="0" fontId="0" fillId="13" borderId="0" xfId="0" applyFill="1" applyAlignment="1">
      <alignment horizontal="left"/>
    </xf>
    <xf numFmtId="0" fontId="4" fillId="13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164" fontId="0" fillId="13" borderId="0" xfId="0" applyNumberFormat="1" applyFill="1" applyAlignment="1">
      <alignment horizontal="center"/>
    </xf>
    <xf numFmtId="0" fontId="1" fillId="13" borderId="0" xfId="0" applyFont="1" applyFill="1" applyAlignment="1">
      <alignment horizontal="left" vertical="center"/>
    </xf>
    <xf numFmtId="0" fontId="1" fillId="13" borderId="0" xfId="0" applyFont="1" applyFill="1" applyAlignment="1">
      <alignment horizontal="left"/>
    </xf>
    <xf numFmtId="164" fontId="4" fillId="13" borderId="0" xfId="0" applyNumberFormat="1" applyFont="1" applyFill="1" applyAlignment="1">
      <alignment horizontal="center"/>
    </xf>
    <xf numFmtId="0" fontId="4" fillId="13" borderId="0" xfId="0" applyFont="1" applyFill="1" applyAlignment="1">
      <alignment horizontal="left"/>
    </xf>
    <xf numFmtId="0" fontId="0" fillId="13" borderId="0" xfId="0" applyFill="1" applyAlignment="1">
      <alignment horizontal="center" vertical="center"/>
    </xf>
    <xf numFmtId="165" fontId="0" fillId="12" borderId="0" xfId="0" applyNumberFormat="1" applyFill="1" applyAlignment="1">
      <alignment horizontal="center" wrapText="1"/>
    </xf>
    <xf numFmtId="0" fontId="1" fillId="12" borderId="1" xfId="0" applyFont="1" applyFill="1" applyBorder="1" applyAlignment="1">
      <alignment vertical="center"/>
    </xf>
    <xf numFmtId="0" fontId="1" fillId="13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1" fillId="12" borderId="0" xfId="0" applyFont="1" applyFill="1" applyAlignment="1">
      <alignment vertical="center"/>
    </xf>
    <xf numFmtId="0" fontId="0" fillId="13" borderId="0" xfId="0" applyFill="1"/>
    <xf numFmtId="0" fontId="1" fillId="13" borderId="0" xfId="0" applyFont="1" applyFill="1"/>
    <xf numFmtId="0" fontId="1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center"/>
    </xf>
    <xf numFmtId="0" fontId="1" fillId="12" borderId="0" xfId="0" applyFont="1" applyFill="1" applyAlignment="1">
      <alignment horizontal="left" vertical="center"/>
    </xf>
    <xf numFmtId="0" fontId="1" fillId="12" borderId="1" xfId="0" applyFont="1" applyFill="1" applyBorder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0" fontId="1" fillId="13" borderId="3" xfId="0" applyFont="1" applyFill="1" applyBorder="1" applyAlignment="1">
      <alignment horizontal="left" vertical="center"/>
    </xf>
    <xf numFmtId="0" fontId="1" fillId="12" borderId="0" xfId="0" applyFont="1" applyFill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CCFF99"/>
      <color rgb="FFCCFF66"/>
      <color rgb="FFFF99C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lux of selected</a:t>
            </a:r>
            <a:r>
              <a:rPr lang="en-US" baseline="0"/>
              <a:t> projects during equinox, summer and winter solstice </a:t>
            </a:r>
            <a:br>
              <a:rPr lang="en-US" baseline="0"/>
            </a:br>
            <a:r>
              <a:rPr lang="en-US" baseline="0"/>
              <a:t>for mornings and afternoons (09:00 and 15:00)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 - Median Lux'!$A$3</c:f>
              <c:strCache>
                <c:ptCount val="1"/>
                <c:pt idx="0">
                  <c:v>Pedregulho A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 - Median Lux'!$B$2:$G$2</c:f>
              <c:strCache>
                <c:ptCount val="6"/>
                <c:pt idx="0">
                  <c:v>06/21/2025  09:00:00</c:v>
                </c:pt>
                <c:pt idx="1">
                  <c:v>06/21/2025  15:00:00</c:v>
                </c:pt>
                <c:pt idx="2">
                  <c:v>09/22/2025  09:00:00</c:v>
                </c:pt>
                <c:pt idx="3">
                  <c:v>09/22/2025  15:00:00</c:v>
                </c:pt>
                <c:pt idx="4">
                  <c:v>12/21/2025  09:00:00</c:v>
                </c:pt>
                <c:pt idx="5">
                  <c:v>12/21/2025  15:00:00</c:v>
                </c:pt>
              </c:strCache>
            </c:strRef>
          </c:cat>
          <c:val>
            <c:numRef>
              <c:f>'Chart - Median Lux'!$B$3:$G$3</c:f>
              <c:numCache>
                <c:formatCode>General</c:formatCode>
                <c:ptCount val="6"/>
                <c:pt idx="0">
                  <c:v>495</c:v>
                </c:pt>
                <c:pt idx="1">
                  <c:v>1370</c:v>
                </c:pt>
                <c:pt idx="2">
                  <c:v>641</c:v>
                </c:pt>
                <c:pt idx="3">
                  <c:v>1408</c:v>
                </c:pt>
                <c:pt idx="4">
                  <c:v>677</c:v>
                </c:pt>
                <c:pt idx="5">
                  <c:v>1150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D5F-4BC6-9679-0086CDA5183B}"/>
            </c:ext>
          </c:extLst>
        </c:ser>
        <c:ser>
          <c:idx val="1"/>
          <c:order val="1"/>
          <c:tx>
            <c:strRef>
              <c:f>'Chart - Median Lux'!$A$4</c:f>
              <c:strCache>
                <c:ptCount val="1"/>
                <c:pt idx="0">
                  <c:v>Pedregulho B</c:v>
                </c:pt>
              </c:strCache>
            </c:strRef>
          </c:tx>
          <c:spPr>
            <a:ln w="28575" cap="rnd">
              <a:solidFill>
                <a:schemeClr val="tx2">
                  <a:lumMod val="25000"/>
                  <a:lumOff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25000"/>
                  <a:lumOff val="75000"/>
                </a:schemeClr>
              </a:solidFill>
              <a:ln w="9525">
                <a:solidFill>
                  <a:schemeClr val="tx2">
                    <a:lumMod val="25000"/>
                    <a:lumOff val="75000"/>
                  </a:schemeClr>
                </a:solidFill>
              </a:ln>
              <a:effectLst/>
            </c:spPr>
          </c:marker>
          <c:cat>
            <c:strRef>
              <c:f>'Chart - Median Lux'!$B$2:$G$2</c:f>
              <c:strCache>
                <c:ptCount val="6"/>
                <c:pt idx="0">
                  <c:v>06/21/2025  09:00:00</c:v>
                </c:pt>
                <c:pt idx="1">
                  <c:v>06/21/2025  15:00:00</c:v>
                </c:pt>
                <c:pt idx="2">
                  <c:v>09/22/2025  09:00:00</c:v>
                </c:pt>
                <c:pt idx="3">
                  <c:v>09/22/2025  15:00:00</c:v>
                </c:pt>
                <c:pt idx="4">
                  <c:v>12/21/2025  09:00:00</c:v>
                </c:pt>
                <c:pt idx="5">
                  <c:v>12/21/2025  15:00:00</c:v>
                </c:pt>
              </c:strCache>
            </c:strRef>
          </c:cat>
          <c:val>
            <c:numRef>
              <c:f>'Chart - Median Lux'!$B$4:$G$4</c:f>
              <c:numCache>
                <c:formatCode>General</c:formatCode>
                <c:ptCount val="6"/>
                <c:pt idx="0">
                  <c:v>443</c:v>
                </c:pt>
                <c:pt idx="1">
                  <c:v>1218</c:v>
                </c:pt>
                <c:pt idx="2">
                  <c:v>617</c:v>
                </c:pt>
                <c:pt idx="3">
                  <c:v>1539</c:v>
                </c:pt>
                <c:pt idx="4">
                  <c:v>656</c:v>
                </c:pt>
                <c:pt idx="5">
                  <c:v>1223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D5F-4BC6-9679-0086CDA5183B}"/>
            </c:ext>
          </c:extLst>
        </c:ser>
        <c:ser>
          <c:idx val="2"/>
          <c:order val="2"/>
          <c:tx>
            <c:strRef>
              <c:f>'Chart - Median Lux'!$A$6</c:f>
              <c:strCache>
                <c:ptCount val="1"/>
                <c:pt idx="0">
                  <c:v>Unidade de Habitación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'Chart - Median Lux'!$B$2:$G$2</c:f>
              <c:strCache>
                <c:ptCount val="6"/>
                <c:pt idx="0">
                  <c:v>06/21/2025  09:00:00</c:v>
                </c:pt>
                <c:pt idx="1">
                  <c:v>06/21/2025  15:00:00</c:v>
                </c:pt>
                <c:pt idx="2">
                  <c:v>09/22/2025  09:00:00</c:v>
                </c:pt>
                <c:pt idx="3">
                  <c:v>09/22/2025  15:00:00</c:v>
                </c:pt>
                <c:pt idx="4">
                  <c:v>12/21/2025  09:00:00</c:v>
                </c:pt>
                <c:pt idx="5">
                  <c:v>12/21/2025  15:00:00</c:v>
                </c:pt>
              </c:strCache>
              <c:extLst xmlns:c15="http://schemas.microsoft.com/office/drawing/2012/chart"/>
            </c:strRef>
          </c:cat>
          <c:val>
            <c:numRef>
              <c:f>'Chart - Median Lux'!$B$6:$G$6</c:f>
              <c:numCache>
                <c:formatCode>General</c:formatCode>
                <c:ptCount val="6"/>
                <c:pt idx="0">
                  <c:v>701</c:v>
                </c:pt>
                <c:pt idx="1">
                  <c:v>794</c:v>
                </c:pt>
                <c:pt idx="2">
                  <c:v>1429</c:v>
                </c:pt>
                <c:pt idx="3">
                  <c:v>744</c:v>
                </c:pt>
                <c:pt idx="4">
                  <c:v>2223</c:v>
                </c:pt>
                <c:pt idx="5">
                  <c:v>1023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2-AD5F-4BC6-9679-0086CDA5183B}"/>
            </c:ext>
          </c:extLst>
        </c:ser>
        <c:ser>
          <c:idx val="3"/>
          <c:order val="3"/>
          <c:tx>
            <c:strRef>
              <c:f>'Chart - Median Lux'!$A$7</c:f>
              <c:strCache>
                <c:ptCount val="1"/>
                <c:pt idx="0">
                  <c:v>Multicelulares, Cerro Piloto A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'Chart - Median Lux'!$B$2:$G$2</c:f>
              <c:strCache>
                <c:ptCount val="6"/>
                <c:pt idx="0">
                  <c:v>06/21/2025  09:00:00</c:v>
                </c:pt>
                <c:pt idx="1">
                  <c:v>06/21/2025  15:00:00</c:v>
                </c:pt>
                <c:pt idx="2">
                  <c:v>09/22/2025  09:00:00</c:v>
                </c:pt>
                <c:pt idx="3">
                  <c:v>09/22/2025  15:00:00</c:v>
                </c:pt>
                <c:pt idx="4">
                  <c:v>12/21/2025  09:00:00</c:v>
                </c:pt>
                <c:pt idx="5">
                  <c:v>12/21/2025  15:00:00</c:v>
                </c:pt>
              </c:strCache>
            </c:strRef>
          </c:cat>
          <c:val>
            <c:numRef>
              <c:f>'Chart - Median Lux'!$B$7:$G$7</c:f>
              <c:numCache>
                <c:formatCode>General</c:formatCode>
                <c:ptCount val="6"/>
                <c:pt idx="0">
                  <c:v>1092</c:v>
                </c:pt>
                <c:pt idx="1">
                  <c:v>913</c:v>
                </c:pt>
                <c:pt idx="2">
                  <c:v>1027</c:v>
                </c:pt>
                <c:pt idx="3">
                  <c:v>989</c:v>
                </c:pt>
                <c:pt idx="4">
                  <c:v>773</c:v>
                </c:pt>
                <c:pt idx="5">
                  <c:v>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D5F-4BC6-9679-0086CDA5183B}"/>
            </c:ext>
          </c:extLst>
        </c:ser>
        <c:ser>
          <c:idx val="4"/>
          <c:order val="4"/>
          <c:tx>
            <c:strRef>
              <c:f>'Chart - Median Lux'!$A$8</c:f>
              <c:strCache>
                <c:ptCount val="1"/>
                <c:pt idx="0">
                  <c:v>Multicelulares, Cerro Piloto B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'Chart - Median Lux'!$B$2:$G$2</c:f>
              <c:strCache>
                <c:ptCount val="6"/>
                <c:pt idx="0">
                  <c:v>06/21/2025  09:00:00</c:v>
                </c:pt>
                <c:pt idx="1">
                  <c:v>06/21/2025  15:00:00</c:v>
                </c:pt>
                <c:pt idx="2">
                  <c:v>09/22/2025  09:00:00</c:v>
                </c:pt>
                <c:pt idx="3">
                  <c:v>09/22/2025  15:00:00</c:v>
                </c:pt>
                <c:pt idx="4">
                  <c:v>12/21/2025  09:00:00</c:v>
                </c:pt>
                <c:pt idx="5">
                  <c:v>12/21/2025  15:00:00</c:v>
                </c:pt>
              </c:strCache>
            </c:strRef>
          </c:cat>
          <c:val>
            <c:numRef>
              <c:f>'Chart - Median Lux'!$B$8:$G$8</c:f>
              <c:numCache>
                <c:formatCode>General</c:formatCode>
                <c:ptCount val="6"/>
                <c:pt idx="0">
                  <c:v>689</c:v>
                </c:pt>
                <c:pt idx="1">
                  <c:v>538</c:v>
                </c:pt>
                <c:pt idx="2">
                  <c:v>600</c:v>
                </c:pt>
                <c:pt idx="3">
                  <c:v>574</c:v>
                </c:pt>
                <c:pt idx="4">
                  <c:v>477</c:v>
                </c:pt>
                <c:pt idx="5">
                  <c:v>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D5F-4BC6-9679-0086CDA5183B}"/>
            </c:ext>
          </c:extLst>
        </c:ser>
        <c:ser>
          <c:idx val="5"/>
          <c:order val="5"/>
          <c:tx>
            <c:strRef>
              <c:f>'Chart - Median Lux'!$A$9</c:f>
              <c:strCache>
                <c:ptCount val="1"/>
                <c:pt idx="0">
                  <c:v>Edifício Antonio Ceppas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'Chart - Median Lux'!$B$2:$G$2</c:f>
              <c:strCache>
                <c:ptCount val="6"/>
                <c:pt idx="0">
                  <c:v>06/21/2025  09:00:00</c:v>
                </c:pt>
                <c:pt idx="1">
                  <c:v>06/21/2025  15:00:00</c:v>
                </c:pt>
                <c:pt idx="2">
                  <c:v>09/22/2025  09:00:00</c:v>
                </c:pt>
                <c:pt idx="3">
                  <c:v>09/22/2025  15:00:00</c:v>
                </c:pt>
                <c:pt idx="4">
                  <c:v>12/21/2025  09:00:00</c:v>
                </c:pt>
                <c:pt idx="5">
                  <c:v>12/21/2025  15:00:00</c:v>
                </c:pt>
              </c:strCache>
            </c:strRef>
          </c:cat>
          <c:val>
            <c:numRef>
              <c:f>'Chart - Median Lux'!$B$9:$G$9</c:f>
              <c:numCache>
                <c:formatCode>General</c:formatCode>
                <c:ptCount val="6"/>
                <c:pt idx="0">
                  <c:v>382</c:v>
                </c:pt>
                <c:pt idx="1">
                  <c:v>591</c:v>
                </c:pt>
                <c:pt idx="2">
                  <c:v>605</c:v>
                </c:pt>
                <c:pt idx="3">
                  <c:v>695</c:v>
                </c:pt>
                <c:pt idx="4">
                  <c:v>693</c:v>
                </c:pt>
                <c:pt idx="5">
                  <c:v>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D5F-4BC6-9679-0086CDA5183B}"/>
            </c:ext>
          </c:extLst>
        </c:ser>
        <c:ser>
          <c:idx val="6"/>
          <c:order val="6"/>
          <c:tx>
            <c:strRef>
              <c:f>'Chart - Median Lux'!$A$10</c:f>
              <c:strCache>
                <c:ptCount val="1"/>
                <c:pt idx="0">
                  <c:v>Edifícios Cintra, Bristol e Nova Caledônia 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'Chart - Median Lux'!$B$2:$G$2</c:f>
              <c:strCache>
                <c:ptCount val="6"/>
                <c:pt idx="0">
                  <c:v>06/21/2025  09:00:00</c:v>
                </c:pt>
                <c:pt idx="1">
                  <c:v>06/21/2025  15:00:00</c:v>
                </c:pt>
                <c:pt idx="2">
                  <c:v>09/22/2025  09:00:00</c:v>
                </c:pt>
                <c:pt idx="3">
                  <c:v>09/22/2025  15:00:00</c:v>
                </c:pt>
                <c:pt idx="4">
                  <c:v>12/21/2025  09:00:00</c:v>
                </c:pt>
                <c:pt idx="5">
                  <c:v>12/21/2025  15:00:00</c:v>
                </c:pt>
              </c:strCache>
            </c:strRef>
          </c:cat>
          <c:val>
            <c:numRef>
              <c:f>'Chart - Median Lux'!$B$10:$G$10</c:f>
              <c:numCache>
                <c:formatCode>General</c:formatCode>
                <c:ptCount val="6"/>
                <c:pt idx="0">
                  <c:v>451</c:v>
                </c:pt>
                <c:pt idx="1">
                  <c:v>382</c:v>
                </c:pt>
                <c:pt idx="2">
                  <c:v>466</c:v>
                </c:pt>
                <c:pt idx="3">
                  <c:v>603</c:v>
                </c:pt>
                <c:pt idx="4">
                  <c:v>728</c:v>
                </c:pt>
                <c:pt idx="5">
                  <c:v>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D5F-4BC6-9679-0086CDA5183B}"/>
            </c:ext>
          </c:extLst>
        </c:ser>
        <c:ser>
          <c:idx val="7"/>
          <c:order val="7"/>
          <c:tx>
            <c:strRef>
              <c:f>'Chart - Median Lux'!$A$11</c:f>
              <c:strCache>
                <c:ptCount val="1"/>
                <c:pt idx="0">
                  <c:v>Edifícios Cintra, Bristol e Nova Caledônia B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'Chart - Median Lux'!$B$2:$G$2</c:f>
              <c:strCache>
                <c:ptCount val="6"/>
                <c:pt idx="0">
                  <c:v>06/21/2025  09:00:00</c:v>
                </c:pt>
                <c:pt idx="1">
                  <c:v>06/21/2025  15:00:00</c:v>
                </c:pt>
                <c:pt idx="2">
                  <c:v>09/22/2025  09:00:00</c:v>
                </c:pt>
                <c:pt idx="3">
                  <c:v>09/22/2025  15:00:00</c:v>
                </c:pt>
                <c:pt idx="4">
                  <c:v>12/21/2025  09:00:00</c:v>
                </c:pt>
                <c:pt idx="5">
                  <c:v>12/21/2025  15:00:00</c:v>
                </c:pt>
              </c:strCache>
            </c:strRef>
          </c:cat>
          <c:val>
            <c:numRef>
              <c:f>'Chart - Median Lux'!$B$11:$G$11</c:f>
              <c:numCache>
                <c:formatCode>General</c:formatCode>
                <c:ptCount val="6"/>
                <c:pt idx="0">
                  <c:v>275</c:v>
                </c:pt>
                <c:pt idx="1">
                  <c:v>384</c:v>
                </c:pt>
                <c:pt idx="2">
                  <c:v>344</c:v>
                </c:pt>
                <c:pt idx="3">
                  <c:v>656</c:v>
                </c:pt>
                <c:pt idx="4">
                  <c:v>371</c:v>
                </c:pt>
                <c:pt idx="5">
                  <c:v>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D5F-4BC6-9679-0086CDA5183B}"/>
            </c:ext>
          </c:extLst>
        </c:ser>
        <c:ser>
          <c:idx val="8"/>
          <c:order val="8"/>
          <c:tx>
            <c:strRef>
              <c:f>'Chart - Median Lux'!$A$12</c:f>
              <c:strCache>
                <c:ptCount val="1"/>
                <c:pt idx="0">
                  <c:v>Edifício Montserrat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'Chart - Median Lux'!$B$2:$G$2</c:f>
              <c:strCache>
                <c:ptCount val="6"/>
                <c:pt idx="0">
                  <c:v>06/21/2025  09:00:00</c:v>
                </c:pt>
                <c:pt idx="1">
                  <c:v>06/21/2025  15:00:00</c:v>
                </c:pt>
                <c:pt idx="2">
                  <c:v>09/22/2025  09:00:00</c:v>
                </c:pt>
                <c:pt idx="3">
                  <c:v>09/22/2025  15:00:00</c:v>
                </c:pt>
                <c:pt idx="4">
                  <c:v>12/21/2025  09:00:00</c:v>
                </c:pt>
                <c:pt idx="5">
                  <c:v>12/21/2025  15:00:00</c:v>
                </c:pt>
              </c:strCache>
            </c:strRef>
          </c:cat>
          <c:val>
            <c:numRef>
              <c:f>'Chart - Median Lux'!$B$12:$G$12</c:f>
              <c:numCache>
                <c:formatCode>General</c:formatCode>
                <c:ptCount val="6"/>
                <c:pt idx="0">
                  <c:v>813</c:v>
                </c:pt>
                <c:pt idx="1">
                  <c:v>1018</c:v>
                </c:pt>
                <c:pt idx="2">
                  <c:v>825</c:v>
                </c:pt>
                <c:pt idx="3">
                  <c:v>985</c:v>
                </c:pt>
                <c:pt idx="4">
                  <c:v>697</c:v>
                </c:pt>
                <c:pt idx="5">
                  <c:v>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D5F-4BC6-9679-0086CDA5183B}"/>
            </c:ext>
          </c:extLst>
        </c:ser>
        <c:ser>
          <c:idx val="9"/>
          <c:order val="9"/>
          <c:tx>
            <c:strRef>
              <c:f>'Chart - Median Lux'!$A$5</c:f>
              <c:strCache>
                <c:ptCount val="1"/>
                <c:pt idx="0">
                  <c:v>Pedregulho C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50000"/>
                  <a:lumOff val="50000"/>
                </a:schemeClr>
              </a:solidFill>
              <a:ln w="9525">
                <a:solidFill>
                  <a:schemeClr val="tx2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'Chart - Median Lux'!$B$5:$G$5</c:f>
              <c:numCache>
                <c:formatCode>General</c:formatCode>
                <c:ptCount val="6"/>
                <c:pt idx="0">
                  <c:v>1844</c:v>
                </c:pt>
                <c:pt idx="1">
                  <c:v>1252</c:v>
                </c:pt>
                <c:pt idx="2">
                  <c:v>2673</c:v>
                </c:pt>
                <c:pt idx="3">
                  <c:v>1729</c:v>
                </c:pt>
                <c:pt idx="4">
                  <c:v>2925</c:v>
                </c:pt>
                <c:pt idx="5">
                  <c:v>2042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6B-4EE8-88BE-650DDB369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3302847"/>
        <c:axId val="1063284607"/>
        <c:extLst/>
      </c:lineChart>
      <c:dateAx>
        <c:axId val="1063302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 and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/m/yy\ 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284607"/>
        <c:crosses val="autoZero"/>
        <c:auto val="0"/>
        <c:lblOffset val="100"/>
        <c:baseTimeUnit val="days"/>
      </c:dateAx>
      <c:valAx>
        <c:axId val="1063284607"/>
        <c:scaling>
          <c:orientation val="minMax"/>
        </c:scaling>
        <c:delete val="0"/>
        <c:axPos val="l"/>
        <c:majorGridlines>
          <c:spPr>
            <a:ln w="254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</a:t>
                </a:r>
                <a:r>
                  <a:rPr lang="en-US" baseline="0"/>
                  <a:t> Lux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30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918558587231945"/>
          <c:y val="0.88483799067567459"/>
          <c:w val="0.79448714098914275"/>
          <c:h val="9.28622694525804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ASE</a:t>
            </a:r>
            <a:r>
              <a:rPr lang="en-US" baseline="0"/>
              <a:t> (%) in relation to angle of orientation in relation to North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 generator'!$A$17</c:f>
              <c:strCache>
                <c:ptCount val="1"/>
                <c:pt idx="0">
                  <c:v>Pedregulho 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 generator'!$B$17</c:f>
              <c:numCache>
                <c:formatCode>General</c:formatCode>
                <c:ptCount val="1"/>
                <c:pt idx="0">
                  <c:v>13.4</c:v>
                </c:pt>
              </c:numCache>
            </c:numRef>
          </c:xVal>
          <c:yVal>
            <c:numRef>
              <c:f>'Scatter plot generator'!$C$17</c:f>
              <c:numCache>
                <c:formatCode>0.0%</c:formatCode>
                <c:ptCount val="1"/>
                <c:pt idx="0">
                  <c:v>0.86499999999999999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0E-41EA-AA25-E2F7A8D63C31}"/>
            </c:ext>
          </c:extLst>
        </c:ser>
        <c:ser>
          <c:idx val="1"/>
          <c:order val="1"/>
          <c:tx>
            <c:strRef>
              <c:f>'Scatter plot generator'!$A$18</c:f>
              <c:strCache>
                <c:ptCount val="1"/>
                <c:pt idx="0">
                  <c:v>Pedregulho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75000"/>
                  <a:lumOff val="25000"/>
                </a:schemeClr>
              </a:solidFill>
              <a:ln w="9525">
                <a:solidFill>
                  <a:schemeClr val="tx2">
                    <a:lumMod val="75000"/>
                    <a:lumOff val="25000"/>
                  </a:schemeClr>
                </a:solidFill>
              </a:ln>
              <a:effectLst/>
            </c:spPr>
          </c:marker>
          <c:xVal>
            <c:numRef>
              <c:f>'Scatter plot generator'!$B$18</c:f>
              <c:numCache>
                <c:formatCode>General</c:formatCode>
                <c:ptCount val="1"/>
                <c:pt idx="0">
                  <c:v>13.4</c:v>
                </c:pt>
              </c:numCache>
            </c:numRef>
          </c:xVal>
          <c:yVal>
            <c:numRef>
              <c:f>'Scatter plot generator'!$C$18</c:f>
              <c:numCache>
                <c:formatCode>0.0%</c:formatCode>
                <c:ptCount val="1"/>
                <c:pt idx="0">
                  <c:v>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0E-41EA-AA25-E2F7A8D63C31}"/>
            </c:ext>
          </c:extLst>
        </c:ser>
        <c:ser>
          <c:idx val="2"/>
          <c:order val="2"/>
          <c:tx>
            <c:strRef>
              <c:f>'Scatter plot generator'!$A$19</c:f>
              <c:strCache>
                <c:ptCount val="1"/>
                <c:pt idx="0">
                  <c:v>Pedregulho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25000"/>
                  <a:lumOff val="75000"/>
                </a:schemeClr>
              </a:solidFill>
              <a:ln w="9525">
                <a:solidFill>
                  <a:schemeClr val="tx2">
                    <a:lumMod val="25000"/>
                    <a:lumOff val="75000"/>
                  </a:schemeClr>
                </a:solidFill>
              </a:ln>
              <a:effectLst/>
            </c:spPr>
          </c:marker>
          <c:xVal>
            <c:numRef>
              <c:f>'Scatter plot generator'!$B$19</c:f>
              <c:numCache>
                <c:formatCode>General</c:formatCode>
                <c:ptCount val="1"/>
                <c:pt idx="0">
                  <c:v>13.4</c:v>
                </c:pt>
              </c:numCache>
            </c:numRef>
          </c:xVal>
          <c:yVal>
            <c:numRef>
              <c:f>'Scatter plot generator'!$C$19</c:f>
              <c:numCache>
                <c:formatCode>0.0%</c:formatCode>
                <c:ptCount val="1"/>
                <c:pt idx="0">
                  <c:v>0.71399999999999997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10E-41EA-AA25-E2F7A8D63C31}"/>
            </c:ext>
          </c:extLst>
        </c:ser>
        <c:ser>
          <c:idx val="3"/>
          <c:order val="3"/>
          <c:tx>
            <c:strRef>
              <c:f>'Scatter plot generator'!$A$20</c:f>
              <c:strCache>
                <c:ptCount val="1"/>
                <c:pt idx="0">
                  <c:v>Unidade de Habitación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'Scatter plot generator'!$B$20</c:f>
              <c:numCache>
                <c:formatCode>General</c:formatCode>
                <c:ptCount val="1"/>
                <c:pt idx="0">
                  <c:v>12.3</c:v>
                </c:pt>
              </c:numCache>
            </c:numRef>
          </c:xVal>
          <c:yVal>
            <c:numRef>
              <c:f>'Scatter plot generator'!$C$20</c:f>
              <c:numCache>
                <c:formatCode>0.0%</c:formatCode>
                <c:ptCount val="1"/>
                <c:pt idx="0">
                  <c:v>0.91100000000000003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10E-41EA-AA25-E2F7A8D63C31}"/>
            </c:ext>
          </c:extLst>
        </c:ser>
        <c:ser>
          <c:idx val="4"/>
          <c:order val="4"/>
          <c:tx>
            <c:strRef>
              <c:f>'Scatter plot generator'!$A$21</c:f>
              <c:strCache>
                <c:ptCount val="1"/>
                <c:pt idx="0">
                  <c:v>Multicelulares, Cerro Piloto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'Scatter plot generator'!$B$21</c:f>
              <c:numCache>
                <c:formatCode>General</c:formatCode>
                <c:ptCount val="1"/>
                <c:pt idx="0">
                  <c:v>9.3000000000000007</c:v>
                </c:pt>
              </c:numCache>
            </c:numRef>
          </c:xVal>
          <c:yVal>
            <c:numRef>
              <c:f>'Scatter plot generator'!$C$21</c:f>
              <c:numCache>
                <c:formatCode>0.0%</c:formatCode>
                <c:ptCount val="1"/>
                <c:pt idx="0">
                  <c:v>0.79100000000000004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10E-41EA-AA25-E2F7A8D63C31}"/>
            </c:ext>
          </c:extLst>
        </c:ser>
        <c:ser>
          <c:idx val="5"/>
          <c:order val="5"/>
          <c:tx>
            <c:strRef>
              <c:f>'Scatter plot generator'!$A$22</c:f>
              <c:strCache>
                <c:ptCount val="1"/>
                <c:pt idx="0">
                  <c:v>Multicelulares, Cerro Piloto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'Scatter plot generator'!$B$22</c:f>
              <c:numCache>
                <c:formatCode>General</c:formatCode>
                <c:ptCount val="1"/>
                <c:pt idx="0">
                  <c:v>9.3000000000000007</c:v>
                </c:pt>
              </c:numCache>
            </c:numRef>
          </c:xVal>
          <c:yVal>
            <c:numRef>
              <c:f>'Scatter plot generator'!$C$22</c:f>
              <c:numCache>
                <c:formatCode>0.0%</c:formatCode>
                <c:ptCount val="1"/>
                <c:pt idx="0">
                  <c:v>0.75900000000000001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10E-41EA-AA25-E2F7A8D63C31}"/>
            </c:ext>
          </c:extLst>
        </c:ser>
        <c:ser>
          <c:idx val="6"/>
          <c:order val="6"/>
          <c:tx>
            <c:strRef>
              <c:f>'Scatter plot generator'!$A$23</c:f>
              <c:strCache>
                <c:ptCount val="1"/>
                <c:pt idx="0">
                  <c:v>Edifício Antonio Ceppas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'Scatter plot generator'!$B$23</c:f>
              <c:numCache>
                <c:formatCode>General</c:formatCode>
                <c:ptCount val="1"/>
                <c:pt idx="0">
                  <c:v>14.6</c:v>
                </c:pt>
              </c:numCache>
            </c:numRef>
          </c:xVal>
          <c:yVal>
            <c:numRef>
              <c:f>'Scatter plot generator'!$C$23</c:f>
              <c:numCache>
                <c:formatCode>0.0%</c:formatCode>
                <c:ptCount val="1"/>
                <c:pt idx="0">
                  <c:v>0.74399999999999999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10E-41EA-AA25-E2F7A8D63C31}"/>
            </c:ext>
          </c:extLst>
        </c:ser>
        <c:ser>
          <c:idx val="7"/>
          <c:order val="7"/>
          <c:tx>
            <c:strRef>
              <c:f>'Scatter plot generator'!$A$24</c:f>
              <c:strCache>
                <c:ptCount val="1"/>
                <c:pt idx="0">
                  <c:v>Edifício Bristol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xVal>
            <c:numRef>
              <c:f>'Scatter plot generator'!$B$24</c:f>
              <c:numCache>
                <c:formatCode>General</c:formatCode>
                <c:ptCount val="1"/>
                <c:pt idx="0">
                  <c:v>14.65</c:v>
                </c:pt>
              </c:numCache>
            </c:numRef>
          </c:xVal>
          <c:yVal>
            <c:numRef>
              <c:f>'Scatter plot generator'!$C$24</c:f>
              <c:numCache>
                <c:formatCode>0.0%</c:formatCode>
                <c:ptCount val="1"/>
                <c:pt idx="0">
                  <c:v>0.85299999999999998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10E-41EA-AA25-E2F7A8D63C31}"/>
            </c:ext>
          </c:extLst>
        </c:ser>
        <c:ser>
          <c:idx val="8"/>
          <c:order val="8"/>
          <c:tx>
            <c:strRef>
              <c:f>'Scatter plot generator'!$A$25</c:f>
              <c:strCache>
                <c:ptCount val="1"/>
                <c:pt idx="0">
                  <c:v>Edifício Bristol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'Scatter plot generator'!$B$25</c:f>
              <c:numCache>
                <c:formatCode>General</c:formatCode>
                <c:ptCount val="1"/>
                <c:pt idx="0">
                  <c:v>14.65</c:v>
                </c:pt>
              </c:numCache>
            </c:numRef>
          </c:xVal>
          <c:yVal>
            <c:numRef>
              <c:f>'Scatter plot generator'!$C$25</c:f>
              <c:numCache>
                <c:formatCode>0.0%</c:formatCode>
                <c:ptCount val="1"/>
                <c:pt idx="0">
                  <c:v>0.55400000000000005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10E-41EA-AA25-E2F7A8D63C31}"/>
            </c:ext>
          </c:extLst>
        </c:ser>
        <c:ser>
          <c:idx val="9"/>
          <c:order val="9"/>
          <c:tx>
            <c:strRef>
              <c:f>'Scatter plot generator'!$A$26</c:f>
              <c:strCache>
                <c:ptCount val="1"/>
                <c:pt idx="0">
                  <c:v>Edifício Montserrat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'Scatter plot generator'!$B$26</c:f>
              <c:numCache>
                <c:formatCode>General</c:formatCode>
                <c:ptCount val="1"/>
                <c:pt idx="0">
                  <c:v>12.25</c:v>
                </c:pt>
              </c:numCache>
            </c:numRef>
          </c:xVal>
          <c:yVal>
            <c:numRef>
              <c:f>'Scatter plot generator'!$C$26</c:f>
              <c:numCache>
                <c:formatCode>0.0%</c:formatCode>
                <c:ptCount val="1"/>
                <c:pt idx="0">
                  <c:v>0.747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10E-41EA-AA25-E2F7A8D63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307359"/>
        <c:axId val="1730307839"/>
      </c:scatterChart>
      <c:valAx>
        <c:axId val="1730307359"/>
        <c:scaling>
          <c:orientation val="minMax"/>
          <c:max val="16"/>
          <c:min val="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Angle of orientation in relation to North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307839"/>
        <c:crosses val="autoZero"/>
        <c:crossBetween val="midCat"/>
      </c:valAx>
      <c:valAx>
        <c:axId val="17303078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ASE(%)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30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454119</xdr:colOff>
      <xdr:row>13</xdr:row>
      <xdr:rowOff>48379</xdr:rowOff>
    </xdr:from>
    <xdr:to>
      <xdr:col>6</xdr:col>
      <xdr:colOff>2000551</xdr:colOff>
      <xdr:row>50</xdr:row>
      <xdr:rowOff>102809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A28035-F883-B18D-A4CB-C0E2A86AA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591624</xdr:colOff>
      <xdr:row>14</xdr:row>
      <xdr:rowOff>116743</xdr:rowOff>
    </xdr:from>
    <xdr:to>
      <xdr:col>11</xdr:col>
      <xdr:colOff>234461</xdr:colOff>
      <xdr:row>35</xdr:row>
      <xdr:rowOff>128173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F2DFC7-8109-8B5F-07E6-2D77262FC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16B40-DBC7-492E-BB08-E771849E8E15}">
  <dimension ref="A1:S50"/>
  <sheetViews>
    <sheetView topLeftCell="E1" zoomScale="54" workbookViewId="0">
      <selection activeCell="R19" sqref="R19:S37"/>
    </sheetView>
  </sheetViews>
  <sheetFormatPr defaultRowHeight="14.4" x14ac:dyDescent="0.3"/>
  <cols>
    <col min="1" max="1" width="5.5546875" bestFit="1" customWidth="1"/>
    <col min="2" max="2" width="60.109375" bestFit="1" customWidth="1"/>
    <col min="3" max="3" width="24.33203125" bestFit="1" customWidth="1"/>
    <col min="4" max="4" width="25.6640625" bestFit="1" customWidth="1"/>
    <col min="5" max="5" width="26.21875" bestFit="1" customWidth="1"/>
    <col min="6" max="6" width="15.5546875" bestFit="1" customWidth="1"/>
    <col min="7" max="7" width="28.33203125" bestFit="1" customWidth="1"/>
    <col min="8" max="8" width="22.77734375" bestFit="1" customWidth="1"/>
    <col min="9" max="9" width="43.109375" bestFit="1" customWidth="1"/>
    <col min="10" max="10" width="10.21875" bestFit="1" customWidth="1"/>
    <col min="11" max="11" width="7.109375" bestFit="1" customWidth="1"/>
    <col min="12" max="12" width="18.88671875" bestFit="1" customWidth="1"/>
    <col min="13" max="13" width="15.5546875" customWidth="1"/>
    <col min="14" max="14" width="7.44140625" bestFit="1" customWidth="1"/>
    <col min="15" max="15" width="30.5546875" bestFit="1" customWidth="1"/>
    <col min="16" max="16" width="43.109375" bestFit="1" customWidth="1"/>
    <col min="17" max="17" width="17.77734375" customWidth="1"/>
    <col min="18" max="18" width="44.109375" customWidth="1"/>
    <col min="19" max="19" width="14.33203125" customWidth="1"/>
  </cols>
  <sheetData>
    <row r="1" spans="1:19" ht="21" x14ac:dyDescent="0.4">
      <c r="B1" s="3" t="s">
        <v>34</v>
      </c>
      <c r="I1" t="s">
        <v>35</v>
      </c>
    </row>
    <row r="2" spans="1:19" x14ac:dyDescent="0.3">
      <c r="A2" s="1" t="s">
        <v>1</v>
      </c>
      <c r="B2" s="1" t="s">
        <v>0</v>
      </c>
      <c r="C2" s="1" t="s">
        <v>27</v>
      </c>
      <c r="D2" s="1" t="s">
        <v>28</v>
      </c>
      <c r="E2" s="1" t="s">
        <v>43</v>
      </c>
      <c r="F2" s="1" t="s">
        <v>90</v>
      </c>
      <c r="G2" s="1" t="s">
        <v>91</v>
      </c>
      <c r="H2" s="1" t="s">
        <v>16</v>
      </c>
      <c r="I2" s="1" t="s">
        <v>25</v>
      </c>
      <c r="J2" s="1" t="s">
        <v>36</v>
      </c>
      <c r="K2" s="1" t="s">
        <v>2</v>
      </c>
      <c r="L2" s="1" t="s">
        <v>5</v>
      </c>
      <c r="M2" s="1" t="s">
        <v>186</v>
      </c>
      <c r="N2" s="1" t="s">
        <v>3</v>
      </c>
      <c r="O2" s="1" t="s">
        <v>4</v>
      </c>
      <c r="P2" s="1" t="s">
        <v>11</v>
      </c>
      <c r="R2" s="1" t="s">
        <v>11</v>
      </c>
      <c r="S2" s="1" t="s">
        <v>212</v>
      </c>
    </row>
    <row r="3" spans="1:19" x14ac:dyDescent="0.3">
      <c r="A3">
        <v>1</v>
      </c>
      <c r="B3" s="2" t="s">
        <v>6</v>
      </c>
      <c r="C3" s="2" t="s">
        <v>7</v>
      </c>
      <c r="D3" s="2"/>
      <c r="E3" s="2"/>
      <c r="F3" s="2"/>
      <c r="G3" s="2"/>
      <c r="H3" s="2" t="s">
        <v>14</v>
      </c>
      <c r="I3" s="2" t="s">
        <v>15</v>
      </c>
      <c r="J3" s="5" t="s">
        <v>37</v>
      </c>
      <c r="K3" s="2">
        <v>1943</v>
      </c>
      <c r="L3" s="2" t="s">
        <v>8</v>
      </c>
      <c r="M3" s="6" t="s">
        <v>187</v>
      </c>
      <c r="N3" s="2" t="s">
        <v>9</v>
      </c>
      <c r="O3" s="2" t="s">
        <v>10</v>
      </c>
      <c r="P3" s="2" t="s">
        <v>81</v>
      </c>
      <c r="R3" s="12" t="s">
        <v>75</v>
      </c>
      <c r="S3" s="21">
        <f t="shared" ref="S3:S9" si="0">COUNTIF($P$3:$P$49,R3)</f>
        <v>24</v>
      </c>
    </row>
    <row r="4" spans="1:19" x14ac:dyDescent="0.3">
      <c r="A4">
        <v>2</v>
      </c>
      <c r="B4" s="2" t="s">
        <v>13</v>
      </c>
      <c r="C4" s="2" t="s">
        <v>12</v>
      </c>
      <c r="D4" s="2"/>
      <c r="E4" s="2"/>
      <c r="F4" s="2"/>
      <c r="G4" s="2"/>
      <c r="H4" s="2" t="s">
        <v>17</v>
      </c>
      <c r="I4" s="2" t="s">
        <v>18</v>
      </c>
      <c r="J4" s="12" t="s">
        <v>38</v>
      </c>
      <c r="K4" s="2">
        <v>1947</v>
      </c>
      <c r="L4" s="2" t="s">
        <v>8</v>
      </c>
      <c r="M4" s="6" t="s">
        <v>187</v>
      </c>
      <c r="N4" s="2" t="s">
        <v>20</v>
      </c>
      <c r="O4" s="2" t="s">
        <v>10</v>
      </c>
      <c r="P4" s="2" t="s">
        <v>81</v>
      </c>
      <c r="R4" s="6" t="s">
        <v>76</v>
      </c>
      <c r="S4" s="17">
        <f t="shared" si="0"/>
        <v>7</v>
      </c>
    </row>
    <row r="5" spans="1:19" x14ac:dyDescent="0.3">
      <c r="A5">
        <v>3</v>
      </c>
      <c r="B5" s="2" t="s">
        <v>22</v>
      </c>
      <c r="C5" s="2" t="s">
        <v>21</v>
      </c>
      <c r="D5" s="2"/>
      <c r="E5" s="2"/>
      <c r="F5" s="2"/>
      <c r="G5" s="2"/>
      <c r="H5" s="2" t="s">
        <v>23</v>
      </c>
      <c r="I5" s="2" t="s">
        <v>24</v>
      </c>
      <c r="J5" s="5" t="s">
        <v>39</v>
      </c>
      <c r="K5" s="2">
        <v>1950</v>
      </c>
      <c r="L5" s="2" t="s">
        <v>8</v>
      </c>
      <c r="M5" s="6" t="s">
        <v>187</v>
      </c>
      <c r="N5" s="2" t="s">
        <v>20</v>
      </c>
      <c r="O5" s="2" t="s">
        <v>10</v>
      </c>
      <c r="P5" s="2" t="s">
        <v>75</v>
      </c>
      <c r="R5" s="6" t="s">
        <v>78</v>
      </c>
      <c r="S5" s="17">
        <f t="shared" si="0"/>
        <v>6</v>
      </c>
    </row>
    <row r="6" spans="1:19" x14ac:dyDescent="0.3">
      <c r="A6">
        <v>4</v>
      </c>
      <c r="B6" s="2" t="s">
        <v>26</v>
      </c>
      <c r="C6" s="2" t="s">
        <v>32</v>
      </c>
      <c r="D6" s="2"/>
      <c r="E6" s="2"/>
      <c r="F6" s="2"/>
      <c r="G6" s="2"/>
      <c r="H6" s="2" t="s">
        <v>29</v>
      </c>
      <c r="I6" s="2" t="s">
        <v>30</v>
      </c>
      <c r="J6" s="5" t="s">
        <v>37</v>
      </c>
      <c r="K6" s="2">
        <v>1954</v>
      </c>
      <c r="L6" s="2" t="s">
        <v>31</v>
      </c>
      <c r="M6" s="5" t="s">
        <v>188</v>
      </c>
      <c r="N6" s="2" t="s">
        <v>19</v>
      </c>
      <c r="O6" s="2" t="s">
        <v>10</v>
      </c>
      <c r="P6" s="2" t="s">
        <v>76</v>
      </c>
      <c r="R6" s="6" t="s">
        <v>81</v>
      </c>
      <c r="S6" s="17">
        <f t="shared" si="0"/>
        <v>4</v>
      </c>
    </row>
    <row r="7" spans="1:19" x14ac:dyDescent="0.3">
      <c r="A7">
        <v>5</v>
      </c>
      <c r="B7" s="2" t="s">
        <v>33</v>
      </c>
      <c r="C7" s="2" t="s">
        <v>40</v>
      </c>
      <c r="D7" s="2" t="s">
        <v>41</v>
      </c>
      <c r="E7" s="2"/>
      <c r="F7" s="2"/>
      <c r="G7" s="2"/>
      <c r="H7" s="2" t="s">
        <v>29</v>
      </c>
      <c r="I7" s="2" t="s">
        <v>30</v>
      </c>
      <c r="J7" s="5" t="s">
        <v>37</v>
      </c>
      <c r="K7" s="2">
        <v>1953</v>
      </c>
      <c r="L7" s="2" t="s">
        <v>42</v>
      </c>
      <c r="M7" s="5" t="s">
        <v>188</v>
      </c>
      <c r="N7" s="2" t="s">
        <v>20</v>
      </c>
      <c r="O7" s="2" t="s">
        <v>10</v>
      </c>
      <c r="P7" s="2" t="s">
        <v>77</v>
      </c>
      <c r="R7" s="2" t="s">
        <v>77</v>
      </c>
      <c r="S7">
        <f t="shared" si="0"/>
        <v>1</v>
      </c>
    </row>
    <row r="8" spans="1:19" x14ac:dyDescent="0.3">
      <c r="A8">
        <v>6</v>
      </c>
      <c r="B8" s="2" t="s">
        <v>44</v>
      </c>
      <c r="C8" s="2" t="s">
        <v>45</v>
      </c>
      <c r="D8" t="s">
        <v>46</v>
      </c>
      <c r="E8" t="s">
        <v>47</v>
      </c>
      <c r="H8" s="2" t="s">
        <v>73</v>
      </c>
      <c r="I8" s="2" t="s">
        <v>18</v>
      </c>
      <c r="J8" s="6" t="s">
        <v>49</v>
      </c>
      <c r="K8" s="2">
        <v>1953</v>
      </c>
      <c r="L8" s="2" t="s">
        <v>48</v>
      </c>
      <c r="M8" s="7" t="s">
        <v>189</v>
      </c>
      <c r="N8" s="2" t="s">
        <v>20</v>
      </c>
      <c r="O8" s="2" t="s">
        <v>10</v>
      </c>
      <c r="P8" s="2" t="s">
        <v>76</v>
      </c>
      <c r="R8" s="6" t="s">
        <v>80</v>
      </c>
      <c r="S8" s="17">
        <f t="shared" si="0"/>
        <v>4</v>
      </c>
    </row>
    <row r="9" spans="1:19" x14ac:dyDescent="0.3">
      <c r="A9">
        <v>7</v>
      </c>
      <c r="B9" s="2" t="s">
        <v>50</v>
      </c>
      <c r="C9" s="2" t="s">
        <v>51</v>
      </c>
      <c r="H9" s="2" t="s">
        <v>52</v>
      </c>
      <c r="I9" s="2" t="s">
        <v>53</v>
      </c>
      <c r="J9" s="5" t="s">
        <v>37</v>
      </c>
      <c r="K9" s="2">
        <v>1953</v>
      </c>
      <c r="L9" s="2" t="s">
        <v>59</v>
      </c>
      <c r="M9" s="7" t="s">
        <v>189</v>
      </c>
      <c r="N9" s="2" t="s">
        <v>19</v>
      </c>
      <c r="O9" s="2" t="s">
        <v>10</v>
      </c>
      <c r="P9" s="2" t="s">
        <v>80</v>
      </c>
      <c r="R9" s="2" t="s">
        <v>134</v>
      </c>
      <c r="S9">
        <f t="shared" si="0"/>
        <v>1</v>
      </c>
    </row>
    <row r="10" spans="1:19" x14ac:dyDescent="0.3">
      <c r="A10">
        <v>8</v>
      </c>
      <c r="B10" s="2" t="s">
        <v>57</v>
      </c>
      <c r="C10" s="2" t="s">
        <v>54</v>
      </c>
      <c r="D10" t="s">
        <v>55</v>
      </c>
      <c r="E10" t="s">
        <v>56</v>
      </c>
      <c r="H10" s="2" t="s">
        <v>58</v>
      </c>
      <c r="I10" s="2" t="s">
        <v>58</v>
      </c>
      <c r="J10" s="5" t="s">
        <v>37</v>
      </c>
      <c r="K10" s="2">
        <v>1953</v>
      </c>
      <c r="L10" s="2" t="s">
        <v>60</v>
      </c>
      <c r="M10" s="7" t="s">
        <v>189</v>
      </c>
      <c r="N10" s="2" t="s">
        <v>20</v>
      </c>
      <c r="O10" s="2" t="s">
        <v>10</v>
      </c>
      <c r="P10" s="2" t="s">
        <v>78</v>
      </c>
      <c r="R10" s="20" t="s">
        <v>213</v>
      </c>
      <c r="S10" s="22">
        <f>SUM(S3:S9)</f>
        <v>47</v>
      </c>
    </row>
    <row r="11" spans="1:19" x14ac:dyDescent="0.3">
      <c r="A11">
        <v>9</v>
      </c>
      <c r="B11" s="2" t="s">
        <v>62</v>
      </c>
      <c r="C11" s="2" t="s">
        <v>61</v>
      </c>
      <c r="H11" s="2" t="s">
        <v>63</v>
      </c>
      <c r="I11" s="2" t="s">
        <v>15</v>
      </c>
      <c r="J11" s="5" t="s">
        <v>37</v>
      </c>
      <c r="K11" s="2">
        <v>1953</v>
      </c>
      <c r="L11" s="2" t="s">
        <v>60</v>
      </c>
      <c r="M11" s="7" t="s">
        <v>189</v>
      </c>
      <c r="N11" s="2" t="s">
        <v>20</v>
      </c>
      <c r="O11" s="2" t="s">
        <v>10</v>
      </c>
      <c r="P11" s="2" t="s">
        <v>76</v>
      </c>
    </row>
    <row r="12" spans="1:19" x14ac:dyDescent="0.3">
      <c r="A12">
        <v>10</v>
      </c>
      <c r="B12" s="2" t="s">
        <v>67</v>
      </c>
      <c r="C12" s="2" t="s">
        <v>64</v>
      </c>
      <c r="D12" t="s">
        <v>65</v>
      </c>
      <c r="E12" t="s">
        <v>66</v>
      </c>
      <c r="H12" s="2" t="s">
        <v>68</v>
      </c>
      <c r="I12" s="2" t="s">
        <v>69</v>
      </c>
      <c r="J12" s="6" t="s">
        <v>70</v>
      </c>
      <c r="K12" s="2">
        <v>1952</v>
      </c>
      <c r="L12" s="2" t="s">
        <v>60</v>
      </c>
      <c r="M12" s="7" t="s">
        <v>189</v>
      </c>
      <c r="N12" s="2" t="s">
        <v>20</v>
      </c>
      <c r="O12" s="2" t="s">
        <v>10</v>
      </c>
      <c r="P12" s="2" t="s">
        <v>76</v>
      </c>
    </row>
    <row r="13" spans="1:19" x14ac:dyDescent="0.3">
      <c r="A13">
        <v>11</v>
      </c>
      <c r="B13" s="2" t="s">
        <v>79</v>
      </c>
      <c r="C13" s="2" t="s">
        <v>71</v>
      </c>
      <c r="D13" t="s">
        <v>72</v>
      </c>
      <c r="H13" s="2" t="s">
        <v>73</v>
      </c>
      <c r="I13" s="2" t="s">
        <v>18</v>
      </c>
      <c r="J13" s="6" t="s">
        <v>49</v>
      </c>
      <c r="K13" s="2">
        <v>1952</v>
      </c>
      <c r="L13" s="2" t="s">
        <v>74</v>
      </c>
      <c r="M13" s="8" t="s">
        <v>190</v>
      </c>
      <c r="N13" s="2" t="s">
        <v>19</v>
      </c>
      <c r="O13" s="2" t="s">
        <v>10</v>
      </c>
      <c r="P13" s="2" t="s">
        <v>80</v>
      </c>
      <c r="R13" s="1" t="s">
        <v>3</v>
      </c>
      <c r="S13" s="1" t="s">
        <v>212</v>
      </c>
    </row>
    <row r="14" spans="1:19" x14ac:dyDescent="0.3">
      <c r="A14">
        <v>12</v>
      </c>
      <c r="B14" s="2" t="s">
        <v>79</v>
      </c>
      <c r="C14" s="2" t="s">
        <v>51</v>
      </c>
      <c r="H14" s="2" t="s">
        <v>52</v>
      </c>
      <c r="I14" s="2" t="s">
        <v>53</v>
      </c>
      <c r="J14" s="5" t="s">
        <v>37</v>
      </c>
      <c r="K14" s="2">
        <v>1951</v>
      </c>
      <c r="L14" s="2" t="s">
        <v>74</v>
      </c>
      <c r="M14" s="8" t="s">
        <v>190</v>
      </c>
      <c r="N14" s="2" t="s">
        <v>19</v>
      </c>
      <c r="O14" s="2" t="s">
        <v>10</v>
      </c>
      <c r="P14" s="2" t="s">
        <v>80</v>
      </c>
      <c r="R14" s="2" t="s">
        <v>9</v>
      </c>
      <c r="S14">
        <f>COUNTIF($N$3:$N$49,R14)</f>
        <v>13</v>
      </c>
    </row>
    <row r="15" spans="1:19" x14ac:dyDescent="0.3">
      <c r="A15">
        <v>13</v>
      </c>
      <c r="B15" s="2" t="s">
        <v>82</v>
      </c>
      <c r="C15" s="2" t="s">
        <v>83</v>
      </c>
      <c r="D15" t="s">
        <v>84</v>
      </c>
      <c r="E15" t="s">
        <v>85</v>
      </c>
      <c r="F15" t="s">
        <v>86</v>
      </c>
      <c r="G15" t="s">
        <v>87</v>
      </c>
      <c r="H15" s="2" t="s">
        <v>88</v>
      </c>
      <c r="I15" s="2" t="s">
        <v>69</v>
      </c>
      <c r="J15" s="12" t="s">
        <v>38</v>
      </c>
      <c r="K15" s="2">
        <v>1947</v>
      </c>
      <c r="L15" s="2" t="s">
        <v>74</v>
      </c>
      <c r="M15" s="8" t="s">
        <v>190</v>
      </c>
      <c r="N15" s="2" t="s">
        <v>19</v>
      </c>
      <c r="O15" s="2" t="s">
        <v>10</v>
      </c>
      <c r="P15" s="2" t="s">
        <v>80</v>
      </c>
      <c r="R15" s="2" t="s">
        <v>20</v>
      </c>
      <c r="S15">
        <f>COUNTIF($N$3:$N$49,R15)</f>
        <v>17</v>
      </c>
    </row>
    <row r="16" spans="1:19" x14ac:dyDescent="0.3">
      <c r="A16">
        <v>14</v>
      </c>
      <c r="B16" s="2" t="s">
        <v>92</v>
      </c>
      <c r="C16" s="2" t="s">
        <v>89</v>
      </c>
      <c r="H16" s="2" t="s">
        <v>93</v>
      </c>
      <c r="I16" s="2" t="s">
        <v>15</v>
      </c>
      <c r="J16" s="6" t="s">
        <v>95</v>
      </c>
      <c r="K16" s="2">
        <v>1953</v>
      </c>
      <c r="L16" s="2" t="s">
        <v>94</v>
      </c>
      <c r="M16" s="8" t="s">
        <v>190</v>
      </c>
      <c r="N16" s="2" t="s">
        <v>20</v>
      </c>
      <c r="O16" s="2" t="s">
        <v>10</v>
      </c>
      <c r="P16" s="2" t="s">
        <v>81</v>
      </c>
      <c r="R16" s="2" t="s">
        <v>19</v>
      </c>
      <c r="S16">
        <f>COUNTIF($N$3:$N$49,R16)</f>
        <v>17</v>
      </c>
    </row>
    <row r="17" spans="1:19" x14ac:dyDescent="0.3">
      <c r="A17">
        <v>15</v>
      </c>
      <c r="B17" s="2" t="s">
        <v>97</v>
      </c>
      <c r="C17" s="2" t="s">
        <v>83</v>
      </c>
      <c r="D17" t="s">
        <v>85</v>
      </c>
      <c r="G17" t="s">
        <v>96</v>
      </c>
      <c r="H17" s="2" t="s">
        <v>68</v>
      </c>
      <c r="I17" s="2" t="s">
        <v>69</v>
      </c>
      <c r="J17" s="6" t="s">
        <v>70</v>
      </c>
      <c r="K17" s="2">
        <v>1947</v>
      </c>
      <c r="L17" s="2" t="s">
        <v>98</v>
      </c>
      <c r="M17" s="9" t="s">
        <v>199</v>
      </c>
      <c r="N17" s="2" t="s">
        <v>20</v>
      </c>
      <c r="O17" s="2" t="s">
        <v>99</v>
      </c>
      <c r="P17" s="2" t="s">
        <v>78</v>
      </c>
      <c r="R17" s="20" t="s">
        <v>213</v>
      </c>
      <c r="S17" s="22">
        <f>SUM(S14:S16)</f>
        <v>47</v>
      </c>
    </row>
    <row r="18" spans="1:19" x14ac:dyDescent="0.3">
      <c r="A18">
        <v>16</v>
      </c>
      <c r="B18" s="2" t="s">
        <v>100</v>
      </c>
      <c r="C18" s="2" t="s">
        <v>101</v>
      </c>
      <c r="G18" t="s">
        <v>102</v>
      </c>
      <c r="H18" s="2" t="s">
        <v>73</v>
      </c>
      <c r="I18" s="2" t="s">
        <v>18</v>
      </c>
      <c r="J18" s="6" t="s">
        <v>49</v>
      </c>
      <c r="K18" s="2">
        <v>1954</v>
      </c>
      <c r="L18" s="2" t="s">
        <v>105</v>
      </c>
      <c r="M18" s="14" t="s">
        <v>191</v>
      </c>
      <c r="N18" s="2" t="s">
        <v>19</v>
      </c>
      <c r="O18" s="2" t="s">
        <v>10</v>
      </c>
      <c r="P18" s="2" t="s">
        <v>78</v>
      </c>
      <c r="R18" s="2"/>
    </row>
    <row r="19" spans="1:19" x14ac:dyDescent="0.3">
      <c r="A19">
        <v>17</v>
      </c>
      <c r="B19" s="2" t="s">
        <v>103</v>
      </c>
      <c r="C19" s="2" t="s">
        <v>104</v>
      </c>
      <c r="H19" s="2" t="s">
        <v>68</v>
      </c>
      <c r="I19" s="2" t="s">
        <v>69</v>
      </c>
      <c r="J19" s="6" t="s">
        <v>70</v>
      </c>
      <c r="K19" s="2">
        <v>1953</v>
      </c>
      <c r="L19" s="2" t="s">
        <v>105</v>
      </c>
      <c r="M19" s="14" t="s">
        <v>191</v>
      </c>
      <c r="N19" s="2" t="s">
        <v>20</v>
      </c>
      <c r="O19" s="2" t="s">
        <v>10</v>
      </c>
      <c r="P19" s="2" t="s">
        <v>78</v>
      </c>
      <c r="R19" s="1" t="s">
        <v>5</v>
      </c>
      <c r="S19" s="1" t="s">
        <v>212</v>
      </c>
    </row>
    <row r="20" spans="1:19" x14ac:dyDescent="0.3">
      <c r="A20">
        <v>18</v>
      </c>
      <c r="B20" s="2" t="s">
        <v>107</v>
      </c>
      <c r="C20" s="2" t="s">
        <v>106</v>
      </c>
      <c r="H20" s="2" t="s">
        <v>29</v>
      </c>
      <c r="I20" s="2" t="s">
        <v>30</v>
      </c>
      <c r="J20" s="5" t="s">
        <v>37</v>
      </c>
      <c r="K20" s="2">
        <v>1952</v>
      </c>
      <c r="L20" s="2" t="s">
        <v>108</v>
      </c>
      <c r="M20" s="10" t="s">
        <v>192</v>
      </c>
      <c r="N20" s="2" t="s">
        <v>20</v>
      </c>
      <c r="O20" s="2" t="s">
        <v>10</v>
      </c>
      <c r="P20" s="2" t="s">
        <v>81</v>
      </c>
      <c r="R20" s="6" t="s">
        <v>8</v>
      </c>
      <c r="S20" s="17">
        <f t="shared" ref="S20:S36" si="1">COUNTIF($L$3:$L$49,R20)</f>
        <v>3</v>
      </c>
    </row>
    <row r="21" spans="1:19" x14ac:dyDescent="0.3">
      <c r="A21">
        <v>19</v>
      </c>
      <c r="B21" s="2" t="s">
        <v>109</v>
      </c>
      <c r="C21" s="2" t="s">
        <v>7</v>
      </c>
      <c r="H21" s="2" t="s">
        <v>63</v>
      </c>
      <c r="I21" s="2" t="s">
        <v>15</v>
      </c>
      <c r="J21" s="5" t="s">
        <v>37</v>
      </c>
      <c r="K21" s="2">
        <v>1946</v>
      </c>
      <c r="L21" s="2" t="s">
        <v>110</v>
      </c>
      <c r="M21" s="5" t="s">
        <v>188</v>
      </c>
      <c r="N21" s="2" t="s">
        <v>20</v>
      </c>
      <c r="O21" s="2" t="s">
        <v>10</v>
      </c>
      <c r="P21" s="2" t="s">
        <v>75</v>
      </c>
      <c r="R21" s="6" t="s">
        <v>31</v>
      </c>
      <c r="S21" s="17">
        <f t="shared" si="1"/>
        <v>3</v>
      </c>
    </row>
    <row r="22" spans="1:19" x14ac:dyDescent="0.3">
      <c r="A22">
        <v>20</v>
      </c>
      <c r="B22" s="2" t="s">
        <v>111</v>
      </c>
      <c r="C22" s="2" t="s">
        <v>112</v>
      </c>
      <c r="D22" t="s">
        <v>113</v>
      </c>
      <c r="H22" s="2" t="s">
        <v>73</v>
      </c>
      <c r="I22" s="2" t="s">
        <v>18</v>
      </c>
      <c r="J22" s="6" t="s">
        <v>49</v>
      </c>
      <c r="K22" s="2">
        <v>1954</v>
      </c>
      <c r="L22" s="2" t="s">
        <v>31</v>
      </c>
      <c r="M22" s="5" t="s">
        <v>188</v>
      </c>
      <c r="N22" s="2" t="s">
        <v>20</v>
      </c>
      <c r="O22" s="2" t="s">
        <v>10</v>
      </c>
      <c r="P22" s="2" t="s">
        <v>75</v>
      </c>
      <c r="R22" s="2" t="s">
        <v>42</v>
      </c>
      <c r="S22">
        <f t="shared" si="1"/>
        <v>1</v>
      </c>
    </row>
    <row r="23" spans="1:19" x14ac:dyDescent="0.3">
      <c r="A23">
        <v>21</v>
      </c>
      <c r="B23" s="2" t="s">
        <v>116</v>
      </c>
      <c r="C23" s="2" t="s">
        <v>114</v>
      </c>
      <c r="D23" t="s">
        <v>115</v>
      </c>
      <c r="H23" s="2" t="s">
        <v>52</v>
      </c>
      <c r="I23" s="2" t="s">
        <v>53</v>
      </c>
      <c r="J23" s="5" t="s">
        <v>37</v>
      </c>
      <c r="K23" s="2">
        <v>1954</v>
      </c>
      <c r="L23" s="2" t="s">
        <v>31</v>
      </c>
      <c r="M23" s="5" t="s">
        <v>188</v>
      </c>
      <c r="N23" s="2" t="s">
        <v>19</v>
      </c>
      <c r="O23" s="2" t="s">
        <v>117</v>
      </c>
      <c r="P23" s="2" t="s">
        <v>76</v>
      </c>
      <c r="R23" s="2" t="s">
        <v>48</v>
      </c>
      <c r="S23">
        <f t="shared" si="1"/>
        <v>1</v>
      </c>
    </row>
    <row r="24" spans="1:19" x14ac:dyDescent="0.3">
      <c r="A24">
        <v>22</v>
      </c>
      <c r="B24" s="2" t="s">
        <v>118</v>
      </c>
      <c r="C24" s="2" t="s">
        <v>119</v>
      </c>
      <c r="D24" t="s">
        <v>120</v>
      </c>
      <c r="H24" s="2" t="s">
        <v>93</v>
      </c>
      <c r="I24" s="2" t="s">
        <v>15</v>
      </c>
      <c r="J24" s="6" t="s">
        <v>95</v>
      </c>
      <c r="K24" s="2">
        <v>1954</v>
      </c>
      <c r="L24" s="2" t="s">
        <v>121</v>
      </c>
      <c r="M24" s="11" t="s">
        <v>193</v>
      </c>
      <c r="N24" s="2" t="s">
        <v>19</v>
      </c>
      <c r="O24" s="2" t="s">
        <v>10</v>
      </c>
      <c r="P24" s="2" t="s">
        <v>75</v>
      </c>
      <c r="R24" s="2" t="s">
        <v>59</v>
      </c>
      <c r="S24">
        <f t="shared" si="1"/>
        <v>1</v>
      </c>
    </row>
    <row r="25" spans="1:19" x14ac:dyDescent="0.3">
      <c r="A25">
        <v>23</v>
      </c>
      <c r="B25" s="2" t="s">
        <v>122</v>
      </c>
      <c r="C25" s="2" t="s">
        <v>123</v>
      </c>
      <c r="D25" t="s">
        <v>124</v>
      </c>
      <c r="E25" t="s">
        <v>125</v>
      </c>
      <c r="H25" s="2" t="s">
        <v>23</v>
      </c>
      <c r="I25" s="2" t="s">
        <v>24</v>
      </c>
      <c r="J25" s="5" t="s">
        <v>39</v>
      </c>
      <c r="K25" s="2">
        <v>1949</v>
      </c>
      <c r="L25" s="2" t="s">
        <v>126</v>
      </c>
      <c r="M25" s="13" t="s">
        <v>194</v>
      </c>
      <c r="N25" s="2" t="s">
        <v>19</v>
      </c>
      <c r="O25" s="2" t="s">
        <v>10</v>
      </c>
      <c r="P25" s="4" t="s">
        <v>75</v>
      </c>
      <c r="R25" s="6" t="s">
        <v>60</v>
      </c>
      <c r="S25" s="17">
        <f t="shared" si="1"/>
        <v>3</v>
      </c>
    </row>
    <row r="26" spans="1:19" x14ac:dyDescent="0.3">
      <c r="A26">
        <v>24</v>
      </c>
      <c r="B26" s="2" t="s">
        <v>128</v>
      </c>
      <c r="C26" s="2" t="s">
        <v>127</v>
      </c>
      <c r="H26" s="2" t="s">
        <v>73</v>
      </c>
      <c r="I26" s="2" t="s">
        <v>18</v>
      </c>
      <c r="J26" s="6" t="s">
        <v>49</v>
      </c>
      <c r="K26" s="2">
        <v>1952</v>
      </c>
      <c r="L26" s="2" t="s">
        <v>129</v>
      </c>
      <c r="M26" s="12" t="s">
        <v>195</v>
      </c>
      <c r="N26" s="2" t="s">
        <v>19</v>
      </c>
      <c r="O26" s="2" t="s">
        <v>10</v>
      </c>
      <c r="P26" s="4" t="s">
        <v>75</v>
      </c>
      <c r="R26" s="6" t="s">
        <v>74</v>
      </c>
      <c r="S26" s="17">
        <f t="shared" si="1"/>
        <v>3</v>
      </c>
    </row>
    <row r="27" spans="1:19" x14ac:dyDescent="0.3">
      <c r="A27">
        <v>25</v>
      </c>
      <c r="B27" s="2" t="s">
        <v>130</v>
      </c>
      <c r="C27" s="2" t="s">
        <v>131</v>
      </c>
      <c r="H27" s="2" t="s">
        <v>63</v>
      </c>
      <c r="I27" s="2" t="s">
        <v>15</v>
      </c>
      <c r="J27" s="5" t="s">
        <v>37</v>
      </c>
      <c r="K27" s="2">
        <v>1950</v>
      </c>
      <c r="L27" s="2" t="s">
        <v>129</v>
      </c>
      <c r="M27" s="12" t="s">
        <v>195</v>
      </c>
      <c r="N27" s="2" t="s">
        <v>19</v>
      </c>
      <c r="O27" s="2" t="s">
        <v>10</v>
      </c>
      <c r="P27" s="2" t="s">
        <v>75</v>
      </c>
      <c r="R27" s="2" t="s">
        <v>94</v>
      </c>
      <c r="S27">
        <f t="shared" si="1"/>
        <v>1</v>
      </c>
    </row>
    <row r="28" spans="1:19" x14ac:dyDescent="0.3">
      <c r="A28">
        <v>26</v>
      </c>
      <c r="B28" s="2" t="s">
        <v>132</v>
      </c>
      <c r="C28" s="2" t="s">
        <v>131</v>
      </c>
      <c r="H28" s="2" t="s">
        <v>63</v>
      </c>
      <c r="I28" s="2" t="s">
        <v>15</v>
      </c>
      <c r="J28" s="5" t="s">
        <v>37</v>
      </c>
      <c r="K28" s="2">
        <v>1950</v>
      </c>
      <c r="L28" s="2" t="s">
        <v>133</v>
      </c>
      <c r="M28" s="7" t="s">
        <v>189</v>
      </c>
      <c r="N28" s="2" t="s">
        <v>20</v>
      </c>
      <c r="O28" s="2" t="s">
        <v>10</v>
      </c>
      <c r="P28" s="2" t="s">
        <v>134</v>
      </c>
      <c r="R28" s="2" t="s">
        <v>98</v>
      </c>
      <c r="S28">
        <f t="shared" si="1"/>
        <v>1</v>
      </c>
    </row>
    <row r="29" spans="1:19" x14ac:dyDescent="0.3">
      <c r="A29">
        <v>27</v>
      </c>
      <c r="B29" s="2" t="s">
        <v>135</v>
      </c>
      <c r="C29" s="2" t="s">
        <v>136</v>
      </c>
      <c r="H29" s="2" t="s">
        <v>137</v>
      </c>
      <c r="I29" s="2" t="s">
        <v>138</v>
      </c>
      <c r="J29" s="12" t="s">
        <v>139</v>
      </c>
      <c r="K29" s="2">
        <v>1952</v>
      </c>
      <c r="L29" s="2" t="s">
        <v>129</v>
      </c>
      <c r="M29" s="12" t="s">
        <v>195</v>
      </c>
      <c r="N29" s="2" t="s">
        <v>19</v>
      </c>
      <c r="O29" s="2" t="s">
        <v>10</v>
      </c>
      <c r="P29" s="4" t="s">
        <v>75</v>
      </c>
      <c r="R29" s="6" t="s">
        <v>105</v>
      </c>
      <c r="S29" s="17">
        <f t="shared" si="1"/>
        <v>2</v>
      </c>
    </row>
    <row r="30" spans="1:19" x14ac:dyDescent="0.3">
      <c r="A30">
        <v>28</v>
      </c>
      <c r="B30" s="2" t="s">
        <v>141</v>
      </c>
      <c r="C30" s="2" t="s">
        <v>140</v>
      </c>
      <c r="H30" s="2" t="s">
        <v>52</v>
      </c>
      <c r="I30" s="2" t="s">
        <v>53</v>
      </c>
      <c r="J30" s="5" t="s">
        <v>37</v>
      </c>
      <c r="K30" s="2">
        <v>1954</v>
      </c>
      <c r="L30" s="2" t="s">
        <v>129</v>
      </c>
      <c r="M30" s="12" t="s">
        <v>195</v>
      </c>
      <c r="N30" s="2" t="s">
        <v>19</v>
      </c>
      <c r="O30" s="2" t="s">
        <v>10</v>
      </c>
      <c r="P30" s="2" t="s">
        <v>76</v>
      </c>
      <c r="R30" s="2" t="s">
        <v>108</v>
      </c>
      <c r="S30">
        <f t="shared" si="1"/>
        <v>1</v>
      </c>
    </row>
    <row r="31" spans="1:19" x14ac:dyDescent="0.3">
      <c r="A31">
        <v>29</v>
      </c>
      <c r="B31" s="2" t="s">
        <v>142</v>
      </c>
      <c r="C31" s="2" t="s">
        <v>140</v>
      </c>
      <c r="G31" s="2" t="s">
        <v>51</v>
      </c>
      <c r="H31" s="2" t="s">
        <v>52</v>
      </c>
      <c r="I31" s="2" t="s">
        <v>53</v>
      </c>
      <c r="J31" s="5" t="s">
        <v>37</v>
      </c>
      <c r="K31" s="2">
        <v>1954</v>
      </c>
      <c r="L31" s="2" t="s">
        <v>129</v>
      </c>
      <c r="M31" s="12" t="s">
        <v>195</v>
      </c>
      <c r="N31" s="2" t="s">
        <v>19</v>
      </c>
      <c r="O31" s="2" t="s">
        <v>10</v>
      </c>
      <c r="P31" s="2" t="s">
        <v>76</v>
      </c>
      <c r="R31" s="2" t="s">
        <v>110</v>
      </c>
      <c r="S31">
        <f t="shared" si="1"/>
        <v>1</v>
      </c>
    </row>
    <row r="32" spans="1:19" x14ac:dyDescent="0.3">
      <c r="A32">
        <v>30</v>
      </c>
      <c r="B32" s="2" t="s">
        <v>143</v>
      </c>
      <c r="C32" s="2" t="s">
        <v>7</v>
      </c>
      <c r="H32" s="2" t="s">
        <v>144</v>
      </c>
      <c r="I32" s="2" t="s">
        <v>15</v>
      </c>
      <c r="J32" s="6" t="s">
        <v>145</v>
      </c>
      <c r="K32" s="2">
        <v>1948</v>
      </c>
      <c r="L32" s="2" t="s">
        <v>129</v>
      </c>
      <c r="M32" s="12" t="s">
        <v>195</v>
      </c>
      <c r="N32" s="2" t="s">
        <v>19</v>
      </c>
      <c r="O32" s="2" t="s">
        <v>10</v>
      </c>
      <c r="P32" s="2" t="s">
        <v>75</v>
      </c>
      <c r="R32" s="2" t="s">
        <v>121</v>
      </c>
      <c r="S32">
        <f t="shared" si="1"/>
        <v>1</v>
      </c>
    </row>
    <row r="33" spans="1:19" x14ac:dyDescent="0.3">
      <c r="A33">
        <v>31</v>
      </c>
      <c r="B33" s="2" t="s">
        <v>146</v>
      </c>
      <c r="C33" s="2" t="s">
        <v>64</v>
      </c>
      <c r="D33" t="s">
        <v>65</v>
      </c>
      <c r="E33" t="s">
        <v>66</v>
      </c>
      <c r="H33" s="2" t="s">
        <v>68</v>
      </c>
      <c r="I33" s="2" t="s">
        <v>69</v>
      </c>
      <c r="J33" s="6" t="s">
        <v>70</v>
      </c>
      <c r="K33" s="2">
        <v>1953</v>
      </c>
      <c r="L33" s="2" t="s">
        <v>129</v>
      </c>
      <c r="M33" s="12" t="s">
        <v>195</v>
      </c>
      <c r="N33" s="2" t="s">
        <v>19</v>
      </c>
      <c r="O33" s="2" t="s">
        <v>10</v>
      </c>
      <c r="P33" s="4" t="s">
        <v>75</v>
      </c>
      <c r="R33" s="2" t="s">
        <v>126</v>
      </c>
      <c r="S33">
        <f t="shared" si="1"/>
        <v>1</v>
      </c>
    </row>
    <row r="34" spans="1:19" x14ac:dyDescent="0.3">
      <c r="A34">
        <v>32</v>
      </c>
      <c r="B34" s="2" t="s">
        <v>147</v>
      </c>
      <c r="C34" s="2" t="s">
        <v>61</v>
      </c>
      <c r="H34" s="2" t="s">
        <v>63</v>
      </c>
      <c r="I34" s="2" t="s">
        <v>15</v>
      </c>
      <c r="J34" s="5" t="s">
        <v>37</v>
      </c>
      <c r="K34" s="2">
        <v>1952</v>
      </c>
      <c r="L34" s="2" t="s">
        <v>129</v>
      </c>
      <c r="M34" s="12" t="s">
        <v>195</v>
      </c>
      <c r="N34" s="2" t="s">
        <v>20</v>
      </c>
      <c r="O34" s="2" t="s">
        <v>10</v>
      </c>
      <c r="P34" s="2" t="s">
        <v>75</v>
      </c>
      <c r="R34" s="12" t="s">
        <v>129</v>
      </c>
      <c r="S34" s="21">
        <f t="shared" si="1"/>
        <v>11</v>
      </c>
    </row>
    <row r="35" spans="1:19" x14ac:dyDescent="0.3">
      <c r="A35">
        <v>33</v>
      </c>
      <c r="B35" s="2" t="s">
        <v>148</v>
      </c>
      <c r="C35" s="2" t="s">
        <v>149</v>
      </c>
      <c r="H35" s="2" t="s">
        <v>150</v>
      </c>
      <c r="I35" s="2" t="s">
        <v>151</v>
      </c>
      <c r="J35" s="6" t="s">
        <v>95</v>
      </c>
      <c r="K35" s="2">
        <v>1952</v>
      </c>
      <c r="L35" s="2" t="s">
        <v>129</v>
      </c>
      <c r="M35" s="12" t="s">
        <v>195</v>
      </c>
      <c r="N35" s="2" t="s">
        <v>20</v>
      </c>
      <c r="O35" s="2" t="s">
        <v>10</v>
      </c>
      <c r="P35" s="2" t="s">
        <v>75</v>
      </c>
      <c r="R35" s="2" t="s">
        <v>133</v>
      </c>
      <c r="S35">
        <f t="shared" si="1"/>
        <v>1</v>
      </c>
    </row>
    <row r="36" spans="1:19" x14ac:dyDescent="0.3">
      <c r="A36">
        <v>34</v>
      </c>
      <c r="B36" s="2" t="s">
        <v>152</v>
      </c>
      <c r="C36" s="2" t="s">
        <v>153</v>
      </c>
      <c r="H36" s="2" t="s">
        <v>63</v>
      </c>
      <c r="I36" s="2" t="s">
        <v>15</v>
      </c>
      <c r="J36" s="5" t="s">
        <v>37</v>
      </c>
      <c r="K36" s="2">
        <v>1953</v>
      </c>
      <c r="L36" s="2" t="s">
        <v>129</v>
      </c>
      <c r="M36" s="12" t="s">
        <v>195</v>
      </c>
      <c r="N36" s="2" t="s">
        <v>19</v>
      </c>
      <c r="O36" s="2" t="s">
        <v>10</v>
      </c>
      <c r="P36" s="2" t="s">
        <v>75</v>
      </c>
      <c r="R36" s="12" t="s">
        <v>161</v>
      </c>
      <c r="S36" s="21">
        <f t="shared" si="1"/>
        <v>12</v>
      </c>
    </row>
    <row r="37" spans="1:19" x14ac:dyDescent="0.3">
      <c r="A37">
        <v>35</v>
      </c>
      <c r="B37" s="2" t="s">
        <v>154</v>
      </c>
      <c r="C37" s="2" t="s">
        <v>155</v>
      </c>
      <c r="D37" t="s">
        <v>156</v>
      </c>
      <c r="H37" s="2" t="s">
        <v>52</v>
      </c>
      <c r="I37" s="2" t="s">
        <v>53</v>
      </c>
      <c r="J37" s="5" t="s">
        <v>37</v>
      </c>
      <c r="K37" s="2">
        <v>1950</v>
      </c>
      <c r="L37" s="2" t="s">
        <v>129</v>
      </c>
      <c r="M37" s="12" t="s">
        <v>195</v>
      </c>
      <c r="N37" s="2" t="s">
        <v>20</v>
      </c>
      <c r="O37" s="2" t="s">
        <v>10</v>
      </c>
      <c r="P37" s="2" t="s">
        <v>75</v>
      </c>
      <c r="R37" s="20" t="s">
        <v>213</v>
      </c>
      <c r="S37" s="22">
        <f>SUM(S20:S36)</f>
        <v>47</v>
      </c>
    </row>
    <row r="38" spans="1:19" x14ac:dyDescent="0.3">
      <c r="A38">
        <v>36</v>
      </c>
      <c r="B38" s="2" t="s">
        <v>158</v>
      </c>
      <c r="C38" s="2" t="s">
        <v>157</v>
      </c>
      <c r="H38" s="2" t="s">
        <v>159</v>
      </c>
      <c r="I38" s="2" t="s">
        <v>160</v>
      </c>
      <c r="J38" s="6" t="s">
        <v>95</v>
      </c>
      <c r="K38" s="4">
        <v>1954</v>
      </c>
      <c r="L38" s="2" t="s">
        <v>161</v>
      </c>
      <c r="M38" s="12" t="s">
        <v>195</v>
      </c>
      <c r="N38" s="2" t="s">
        <v>9</v>
      </c>
      <c r="O38" s="2" t="s">
        <v>10</v>
      </c>
      <c r="P38" s="2" t="s">
        <v>75</v>
      </c>
    </row>
    <row r="39" spans="1:19" x14ac:dyDescent="0.3">
      <c r="A39">
        <v>37</v>
      </c>
      <c r="B39" s="2" t="s">
        <v>196</v>
      </c>
      <c r="C39" s="2" t="s">
        <v>162</v>
      </c>
      <c r="H39" s="2" t="s">
        <v>163</v>
      </c>
      <c r="I39" s="2" t="s">
        <v>151</v>
      </c>
      <c r="J39" s="6" t="s">
        <v>95</v>
      </c>
      <c r="K39" s="2">
        <v>1947</v>
      </c>
      <c r="L39" s="2" t="s">
        <v>161</v>
      </c>
      <c r="M39" s="12" t="s">
        <v>195</v>
      </c>
      <c r="N39" s="2" t="s">
        <v>9</v>
      </c>
      <c r="O39" s="2" t="s">
        <v>10</v>
      </c>
      <c r="P39" s="2" t="s">
        <v>78</v>
      </c>
      <c r="R39" s="1" t="s">
        <v>186</v>
      </c>
      <c r="S39" s="1" t="s">
        <v>212</v>
      </c>
    </row>
    <row r="40" spans="1:19" x14ac:dyDescent="0.3">
      <c r="A40">
        <v>38</v>
      </c>
      <c r="B40" s="2" t="s">
        <v>197</v>
      </c>
      <c r="C40" s="2" t="s">
        <v>164</v>
      </c>
      <c r="H40" s="2" t="s">
        <v>165</v>
      </c>
      <c r="I40" s="2" t="s">
        <v>160</v>
      </c>
      <c r="J40" s="6" t="s">
        <v>70</v>
      </c>
      <c r="K40" s="2">
        <v>1947</v>
      </c>
      <c r="L40" s="2" t="s">
        <v>161</v>
      </c>
      <c r="M40" s="12" t="s">
        <v>195</v>
      </c>
      <c r="N40" s="2" t="s">
        <v>9</v>
      </c>
      <c r="O40" s="2" t="s">
        <v>10</v>
      </c>
      <c r="P40" s="2" t="s">
        <v>78</v>
      </c>
      <c r="R40" s="6" t="s">
        <v>187</v>
      </c>
      <c r="S40" s="17">
        <f>COUNTIF($M$3:$M$49,R40)</f>
        <v>3</v>
      </c>
    </row>
    <row r="41" spans="1:19" x14ac:dyDescent="0.3">
      <c r="A41">
        <v>39</v>
      </c>
      <c r="B41" s="2" t="s">
        <v>198</v>
      </c>
      <c r="C41" s="2" t="s">
        <v>166</v>
      </c>
      <c r="H41" s="2" t="s">
        <v>167</v>
      </c>
      <c r="I41" s="2" t="s">
        <v>168</v>
      </c>
      <c r="J41" s="6" t="s">
        <v>169</v>
      </c>
      <c r="K41" s="2">
        <v>1955</v>
      </c>
      <c r="L41" s="2" t="s">
        <v>161</v>
      </c>
      <c r="M41" s="12" t="s">
        <v>195</v>
      </c>
      <c r="N41" s="2" t="s">
        <v>9</v>
      </c>
      <c r="O41" s="2" t="s">
        <v>10</v>
      </c>
      <c r="P41" s="2" t="s">
        <v>75</v>
      </c>
      <c r="R41" s="6" t="s">
        <v>189</v>
      </c>
      <c r="S41" s="17">
        <f t="shared" ref="S41:S49" si="2">COUNTIF($M$3:$M$49,R41)</f>
        <v>6</v>
      </c>
    </row>
    <row r="42" spans="1:19" x14ac:dyDescent="0.3">
      <c r="A42">
        <v>40</v>
      </c>
      <c r="B42" s="2" t="s">
        <v>170</v>
      </c>
      <c r="C42" s="2" t="s">
        <v>7</v>
      </c>
      <c r="H42" s="2" t="s">
        <v>63</v>
      </c>
      <c r="I42" s="2" t="s">
        <v>15</v>
      </c>
      <c r="J42" s="5" t="s">
        <v>37</v>
      </c>
      <c r="K42" s="2">
        <v>1954</v>
      </c>
      <c r="L42" s="2" t="s">
        <v>161</v>
      </c>
      <c r="M42" s="12" t="s">
        <v>195</v>
      </c>
      <c r="N42" s="2" t="s">
        <v>9</v>
      </c>
      <c r="O42" s="2" t="s">
        <v>10</v>
      </c>
      <c r="P42" s="2" t="s">
        <v>75</v>
      </c>
      <c r="R42" s="6" t="s">
        <v>190</v>
      </c>
      <c r="S42" s="17">
        <f t="shared" si="2"/>
        <v>4</v>
      </c>
    </row>
    <row r="43" spans="1:19" x14ac:dyDescent="0.3">
      <c r="A43">
        <v>41</v>
      </c>
      <c r="B43" s="2" t="s">
        <v>183</v>
      </c>
      <c r="C43" s="2" t="s">
        <v>171</v>
      </c>
      <c r="H43" s="2" t="s">
        <v>172</v>
      </c>
      <c r="I43" s="2" t="s">
        <v>15</v>
      </c>
      <c r="J43" s="6" t="s">
        <v>145</v>
      </c>
      <c r="K43" s="2">
        <v>1950</v>
      </c>
      <c r="L43" s="2" t="s">
        <v>161</v>
      </c>
      <c r="M43" s="12" t="s">
        <v>195</v>
      </c>
      <c r="N43" s="2" t="s">
        <v>9</v>
      </c>
      <c r="O43" s="2" t="s">
        <v>10</v>
      </c>
      <c r="P43" s="2" t="s">
        <v>75</v>
      </c>
      <c r="R43" s="2" t="s">
        <v>199</v>
      </c>
      <c r="S43">
        <f t="shared" si="2"/>
        <v>1</v>
      </c>
    </row>
    <row r="44" spans="1:19" x14ac:dyDescent="0.3">
      <c r="A44">
        <v>42</v>
      </c>
      <c r="B44" s="2" t="s">
        <v>173</v>
      </c>
      <c r="C44" s="2" t="s">
        <v>174</v>
      </c>
      <c r="H44" s="2" t="s">
        <v>93</v>
      </c>
      <c r="I44" s="2" t="s">
        <v>15</v>
      </c>
      <c r="J44" s="6" t="s">
        <v>95</v>
      </c>
      <c r="K44" s="2">
        <v>1953</v>
      </c>
      <c r="L44" s="2" t="s">
        <v>161</v>
      </c>
      <c r="M44" s="12" t="s">
        <v>195</v>
      </c>
      <c r="N44" s="2" t="s">
        <v>9</v>
      </c>
      <c r="O44" s="2" t="s">
        <v>10</v>
      </c>
      <c r="P44" s="2" t="s">
        <v>75</v>
      </c>
      <c r="R44" s="6" t="s">
        <v>191</v>
      </c>
      <c r="S44" s="17">
        <f t="shared" si="2"/>
        <v>2</v>
      </c>
    </row>
    <row r="45" spans="1:19" x14ac:dyDescent="0.3">
      <c r="A45">
        <v>43</v>
      </c>
      <c r="B45" s="2" t="s">
        <v>176</v>
      </c>
      <c r="C45" s="2" t="s">
        <v>175</v>
      </c>
      <c r="H45" s="2" t="s">
        <v>63</v>
      </c>
      <c r="I45" s="2" t="s">
        <v>15</v>
      </c>
      <c r="J45" s="5" t="s">
        <v>37</v>
      </c>
      <c r="K45" s="2">
        <v>1951</v>
      </c>
      <c r="L45" s="2" t="s">
        <v>161</v>
      </c>
      <c r="M45" s="12" t="s">
        <v>195</v>
      </c>
      <c r="N45" s="2" t="s">
        <v>9</v>
      </c>
      <c r="O45" s="2" t="s">
        <v>10</v>
      </c>
      <c r="P45" s="2" t="s">
        <v>75</v>
      </c>
      <c r="R45" s="2" t="s">
        <v>192</v>
      </c>
      <c r="S45">
        <f t="shared" si="2"/>
        <v>1</v>
      </c>
    </row>
    <row r="46" spans="1:19" x14ac:dyDescent="0.3">
      <c r="A46">
        <v>44</v>
      </c>
      <c r="B46" s="2" t="s">
        <v>178</v>
      </c>
      <c r="C46" s="2" t="s">
        <v>177</v>
      </c>
      <c r="H46" s="2" t="s">
        <v>73</v>
      </c>
      <c r="I46" s="2" t="s">
        <v>18</v>
      </c>
      <c r="J46" s="6" t="s">
        <v>49</v>
      </c>
      <c r="K46" s="2">
        <v>1952</v>
      </c>
      <c r="L46" s="2" t="s">
        <v>161</v>
      </c>
      <c r="M46" s="12" t="s">
        <v>195</v>
      </c>
      <c r="N46" s="2" t="s">
        <v>9</v>
      </c>
      <c r="O46" s="2" t="s">
        <v>10</v>
      </c>
      <c r="P46" s="2" t="s">
        <v>75</v>
      </c>
      <c r="R46" s="6" t="s">
        <v>188</v>
      </c>
      <c r="S46" s="17">
        <f t="shared" si="2"/>
        <v>5</v>
      </c>
    </row>
    <row r="47" spans="1:19" x14ac:dyDescent="0.3">
      <c r="A47">
        <v>45</v>
      </c>
      <c r="B47" s="2" t="s">
        <v>180</v>
      </c>
      <c r="C47" s="2" t="s">
        <v>179</v>
      </c>
      <c r="H47" s="2" t="s">
        <v>73</v>
      </c>
      <c r="I47" s="2" t="s">
        <v>18</v>
      </c>
      <c r="J47" s="6" t="s">
        <v>49</v>
      </c>
      <c r="K47" s="2">
        <v>1948</v>
      </c>
      <c r="L47" s="2" t="s">
        <v>161</v>
      </c>
      <c r="M47" s="12" t="s">
        <v>195</v>
      </c>
      <c r="N47" s="2" t="s">
        <v>9</v>
      </c>
      <c r="O47" s="2" t="s">
        <v>10</v>
      </c>
      <c r="P47" s="2" t="s">
        <v>75</v>
      </c>
      <c r="R47" s="2" t="s">
        <v>193</v>
      </c>
      <c r="S47">
        <f t="shared" si="2"/>
        <v>1</v>
      </c>
    </row>
    <row r="48" spans="1:19" x14ac:dyDescent="0.3">
      <c r="A48">
        <v>46</v>
      </c>
      <c r="B48" s="2" t="s">
        <v>182</v>
      </c>
      <c r="C48" s="2" t="s">
        <v>181</v>
      </c>
      <c r="H48" s="2" t="s">
        <v>73</v>
      </c>
      <c r="I48" s="2" t="s">
        <v>18</v>
      </c>
      <c r="J48" s="6" t="s">
        <v>49</v>
      </c>
      <c r="K48" s="2">
        <v>1953</v>
      </c>
      <c r="L48" s="2" t="s">
        <v>161</v>
      </c>
      <c r="M48" s="12" t="s">
        <v>195</v>
      </c>
      <c r="N48" s="2" t="s">
        <v>9</v>
      </c>
      <c r="O48" s="2" t="s">
        <v>10</v>
      </c>
      <c r="P48" s="2" t="s">
        <v>75</v>
      </c>
      <c r="R48" s="2" t="s">
        <v>194</v>
      </c>
      <c r="S48">
        <f t="shared" si="2"/>
        <v>1</v>
      </c>
    </row>
    <row r="49" spans="1:19" x14ac:dyDescent="0.3">
      <c r="A49">
        <v>47</v>
      </c>
      <c r="B49" s="2" t="s">
        <v>185</v>
      </c>
      <c r="C49" s="2" t="s">
        <v>184</v>
      </c>
      <c r="H49" s="2" t="s">
        <v>167</v>
      </c>
      <c r="I49" s="2" t="s">
        <v>168</v>
      </c>
      <c r="J49" s="6" t="s">
        <v>169</v>
      </c>
      <c r="K49" s="2">
        <v>1946</v>
      </c>
      <c r="L49" s="2" t="s">
        <v>161</v>
      </c>
      <c r="M49" s="12" t="s">
        <v>195</v>
      </c>
      <c r="N49" s="2" t="s">
        <v>9</v>
      </c>
      <c r="O49" s="2" t="s">
        <v>10</v>
      </c>
      <c r="P49" s="2" t="s">
        <v>75</v>
      </c>
      <c r="R49" s="12" t="s">
        <v>195</v>
      </c>
      <c r="S49" s="21">
        <f t="shared" si="2"/>
        <v>23</v>
      </c>
    </row>
    <row r="50" spans="1:19" x14ac:dyDescent="0.3">
      <c r="S50" s="22">
        <f>SUM(S40:S49)</f>
        <v>47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5F9D8-83A6-4897-8A91-C8FFCB1A3D37}">
  <dimension ref="A1:L23"/>
  <sheetViews>
    <sheetView zoomScale="55" zoomScaleNormal="55" workbookViewId="0">
      <selection activeCell="B2" sqref="B2:H8"/>
    </sheetView>
  </sheetViews>
  <sheetFormatPr defaultRowHeight="14.4" x14ac:dyDescent="0.3"/>
  <cols>
    <col min="1" max="1" width="7.77734375" bestFit="1" customWidth="1"/>
    <col min="2" max="2" width="47.44140625" customWidth="1"/>
    <col min="3" max="3" width="28.44140625" bestFit="1" customWidth="1"/>
    <col min="4" max="4" width="27.21875" bestFit="1" customWidth="1"/>
    <col min="5" max="5" width="14.44140625" bestFit="1" customWidth="1"/>
    <col min="6" max="6" width="12" customWidth="1"/>
    <col min="7" max="7" width="10" bestFit="1" customWidth="1"/>
    <col min="8" max="8" width="7" bestFit="1" customWidth="1"/>
    <col min="9" max="9" width="18.44140625" bestFit="1" customWidth="1"/>
    <col min="10" max="10" width="8.5546875" bestFit="1" customWidth="1"/>
    <col min="11" max="11" width="20.6640625" bestFit="1" customWidth="1"/>
    <col min="12" max="12" width="29" bestFit="1" customWidth="1"/>
  </cols>
  <sheetData>
    <row r="1" spans="1:12" ht="21" x14ac:dyDescent="0.4">
      <c r="B1" s="3" t="s">
        <v>34</v>
      </c>
      <c r="F1" t="s">
        <v>35</v>
      </c>
    </row>
    <row r="2" spans="1:12" x14ac:dyDescent="0.3">
      <c r="A2" s="1" t="s">
        <v>1</v>
      </c>
      <c r="B2" s="1" t="s">
        <v>0</v>
      </c>
      <c r="C2" s="1" t="s">
        <v>27</v>
      </c>
      <c r="D2" s="1" t="s">
        <v>28</v>
      </c>
      <c r="E2" s="1" t="s">
        <v>16</v>
      </c>
      <c r="F2" s="1" t="s">
        <v>250</v>
      </c>
      <c r="G2" s="1" t="s">
        <v>36</v>
      </c>
      <c r="H2" s="1" t="s">
        <v>2</v>
      </c>
      <c r="I2" s="1" t="s">
        <v>5</v>
      </c>
      <c r="J2" s="1" t="s">
        <v>3</v>
      </c>
      <c r="K2" s="1" t="s">
        <v>4</v>
      </c>
      <c r="L2" s="1" t="s">
        <v>11</v>
      </c>
    </row>
    <row r="3" spans="1:12" x14ac:dyDescent="0.3">
      <c r="A3" s="48">
        <v>25</v>
      </c>
      <c r="B3" s="39" t="s">
        <v>130</v>
      </c>
      <c r="C3" s="39" t="s">
        <v>131</v>
      </c>
      <c r="D3" s="49"/>
      <c r="E3" s="34" t="s">
        <v>63</v>
      </c>
      <c r="F3" s="34" t="s">
        <v>15</v>
      </c>
      <c r="G3" s="5" t="s">
        <v>37</v>
      </c>
      <c r="H3" s="34">
        <v>1950</v>
      </c>
      <c r="I3" s="34" t="s">
        <v>129</v>
      </c>
      <c r="J3" s="34" t="s">
        <v>19</v>
      </c>
      <c r="K3" s="34" t="s">
        <v>10</v>
      </c>
      <c r="L3" s="34" t="s">
        <v>75</v>
      </c>
    </row>
    <row r="4" spans="1:12" x14ac:dyDescent="0.3">
      <c r="A4" s="48">
        <v>28</v>
      </c>
      <c r="B4" s="39" t="s">
        <v>141</v>
      </c>
      <c r="C4" s="39" t="s">
        <v>140</v>
      </c>
      <c r="D4" s="49"/>
      <c r="E4" s="34" t="s">
        <v>52</v>
      </c>
      <c r="F4" s="34" t="s">
        <v>53</v>
      </c>
      <c r="G4" s="5" t="s">
        <v>37</v>
      </c>
      <c r="H4" s="34">
        <v>1954</v>
      </c>
      <c r="I4" s="34" t="s">
        <v>129</v>
      </c>
      <c r="J4" s="34" t="s">
        <v>19</v>
      </c>
      <c r="K4" s="34" t="s">
        <v>10</v>
      </c>
      <c r="L4" s="34" t="s">
        <v>76</v>
      </c>
    </row>
    <row r="5" spans="1:12" x14ac:dyDescent="0.3">
      <c r="A5" s="48">
        <v>29</v>
      </c>
      <c r="B5" s="39" t="s">
        <v>142</v>
      </c>
      <c r="C5" s="39" t="s">
        <v>140</v>
      </c>
      <c r="D5" s="39" t="s">
        <v>51</v>
      </c>
      <c r="E5" s="34" t="s">
        <v>52</v>
      </c>
      <c r="F5" s="34" t="s">
        <v>53</v>
      </c>
      <c r="G5" s="5" t="s">
        <v>37</v>
      </c>
      <c r="H5" s="34">
        <v>1954</v>
      </c>
      <c r="I5" s="34" t="s">
        <v>129</v>
      </c>
      <c r="J5" s="34" t="s">
        <v>19</v>
      </c>
      <c r="K5" s="34" t="s">
        <v>10</v>
      </c>
      <c r="L5" s="34" t="s">
        <v>76</v>
      </c>
    </row>
    <row r="6" spans="1:12" x14ac:dyDescent="0.3">
      <c r="A6" s="48">
        <v>32</v>
      </c>
      <c r="B6" s="39" t="s">
        <v>147</v>
      </c>
      <c r="C6" s="39" t="s">
        <v>61</v>
      </c>
      <c r="D6" s="49"/>
      <c r="E6" s="34" t="s">
        <v>63</v>
      </c>
      <c r="F6" s="34" t="s">
        <v>15</v>
      </c>
      <c r="G6" s="5" t="s">
        <v>37</v>
      </c>
      <c r="H6" s="34">
        <v>1952</v>
      </c>
      <c r="I6" s="34" t="s">
        <v>129</v>
      </c>
      <c r="J6" s="34" t="s">
        <v>20</v>
      </c>
      <c r="K6" s="34" t="s">
        <v>10</v>
      </c>
      <c r="L6" s="34" t="s">
        <v>75</v>
      </c>
    </row>
    <row r="7" spans="1:12" x14ac:dyDescent="0.3">
      <c r="A7" s="48">
        <v>34</v>
      </c>
      <c r="B7" s="39" t="s">
        <v>152</v>
      </c>
      <c r="C7" s="39" t="s">
        <v>153</v>
      </c>
      <c r="D7" s="49"/>
      <c r="E7" s="34" t="s">
        <v>63</v>
      </c>
      <c r="F7" s="34" t="s">
        <v>15</v>
      </c>
      <c r="G7" s="5" t="s">
        <v>37</v>
      </c>
      <c r="H7" s="34">
        <v>1953</v>
      </c>
      <c r="I7" s="34" t="s">
        <v>129</v>
      </c>
      <c r="J7" s="34" t="s">
        <v>19</v>
      </c>
      <c r="K7" s="34" t="s">
        <v>10</v>
      </c>
      <c r="L7" s="34" t="s">
        <v>75</v>
      </c>
    </row>
    <row r="8" spans="1:12" x14ac:dyDescent="0.3">
      <c r="A8" s="48">
        <v>35</v>
      </c>
      <c r="B8" s="39" t="s">
        <v>154</v>
      </c>
      <c r="C8" s="39" t="s">
        <v>155</v>
      </c>
      <c r="D8" s="49" t="s">
        <v>156</v>
      </c>
      <c r="E8" s="34" t="s">
        <v>52</v>
      </c>
      <c r="F8" s="34" t="s">
        <v>53</v>
      </c>
      <c r="G8" s="5" t="s">
        <v>37</v>
      </c>
      <c r="H8" s="34">
        <v>1950</v>
      </c>
      <c r="I8" s="34" t="s">
        <v>129</v>
      </c>
      <c r="J8" s="34" t="s">
        <v>20</v>
      </c>
      <c r="K8" s="34" t="s">
        <v>10</v>
      </c>
      <c r="L8" s="34" t="s">
        <v>75</v>
      </c>
    </row>
    <row r="13" spans="1:12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3">
      <c r="B14" s="2"/>
      <c r="C14" s="2"/>
      <c r="E14" s="2"/>
      <c r="F14" s="2"/>
      <c r="G14" s="2"/>
      <c r="H14" s="2"/>
      <c r="I14" s="2"/>
      <c r="J14" s="2"/>
      <c r="K14" s="2"/>
      <c r="L14" s="4"/>
    </row>
    <row r="15" spans="1:12" x14ac:dyDescent="0.3">
      <c r="B15" s="2"/>
      <c r="C15" s="2"/>
      <c r="E15" s="2"/>
      <c r="F15" s="2"/>
      <c r="G15" s="2"/>
      <c r="H15" s="2"/>
      <c r="I15" s="2"/>
      <c r="J15" s="2"/>
      <c r="K15" s="2"/>
      <c r="L15" s="2"/>
    </row>
    <row r="16" spans="1:12" x14ac:dyDescent="0.3">
      <c r="B16" s="2"/>
      <c r="C16" s="2"/>
      <c r="E16" s="2"/>
      <c r="F16" s="2"/>
      <c r="G16" s="2"/>
      <c r="H16" s="2"/>
      <c r="I16" s="2"/>
      <c r="J16" s="2"/>
      <c r="K16" s="2"/>
      <c r="L16" s="2"/>
    </row>
    <row r="17" spans="2:12" x14ac:dyDescent="0.3">
      <c r="B17" s="2"/>
      <c r="C17" s="2"/>
      <c r="E17" s="2"/>
      <c r="F17" s="2"/>
      <c r="G17" s="2"/>
      <c r="H17" s="2"/>
      <c r="I17" s="2"/>
      <c r="J17" s="2"/>
      <c r="K17" s="2"/>
      <c r="L17" s="2"/>
    </row>
    <row r="18" spans="2:12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2:12" x14ac:dyDescent="0.3">
      <c r="B19" s="2"/>
      <c r="C19" s="2"/>
      <c r="E19" s="2"/>
      <c r="F19" s="2"/>
      <c r="G19" s="2"/>
      <c r="H19" s="2"/>
      <c r="I19" s="2"/>
      <c r="J19" s="2"/>
      <c r="K19" s="2"/>
      <c r="L19" s="2"/>
    </row>
    <row r="20" spans="2:12" x14ac:dyDescent="0.3">
      <c r="B20" s="2"/>
      <c r="C20" s="2"/>
      <c r="E20" s="2"/>
      <c r="F20" s="2"/>
      <c r="G20" s="2"/>
      <c r="H20" s="2"/>
      <c r="I20" s="2"/>
      <c r="J20" s="2"/>
      <c r="K20" s="2"/>
      <c r="L20" s="2"/>
    </row>
    <row r="21" spans="2:12" x14ac:dyDescent="0.3">
      <c r="B21" s="2"/>
      <c r="C21" s="2"/>
      <c r="E21" s="2"/>
      <c r="F21" s="2"/>
      <c r="G21" s="2"/>
      <c r="H21" s="2"/>
      <c r="I21" s="2"/>
      <c r="J21" s="2"/>
      <c r="K21" s="2"/>
      <c r="L21" s="2"/>
    </row>
    <row r="22" spans="2:12" x14ac:dyDescent="0.3">
      <c r="B22" s="2"/>
      <c r="C22" s="2"/>
      <c r="E22" s="2"/>
      <c r="F22" s="2"/>
      <c r="G22" s="2"/>
      <c r="H22" s="2"/>
      <c r="I22" s="2"/>
      <c r="J22" s="2"/>
      <c r="K22" s="2"/>
      <c r="L22" s="2"/>
    </row>
    <row r="23" spans="2:12" x14ac:dyDescent="0.3">
      <c r="B23" s="2"/>
      <c r="C23" s="2"/>
      <c r="E23" s="2"/>
      <c r="F23" s="2"/>
      <c r="G23" s="2"/>
      <c r="H23" s="2"/>
      <c r="I23" s="2"/>
      <c r="J23" s="2"/>
      <c r="K23" s="2"/>
      <c r="L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099DF-DCE1-48AC-9EB4-A97A14372DF3}">
  <sheetPr>
    <pageSetUpPr fitToPage="1"/>
  </sheetPr>
  <dimension ref="A1:T40"/>
  <sheetViews>
    <sheetView zoomScale="70" zoomScaleNormal="70" workbookViewId="0">
      <selection activeCell="I17" sqref="I17"/>
    </sheetView>
  </sheetViews>
  <sheetFormatPr defaultRowHeight="14.4" x14ac:dyDescent="0.3"/>
  <cols>
    <col min="1" max="1" width="25" bestFit="1" customWidth="1"/>
    <col min="2" max="2" width="12.33203125" bestFit="1" customWidth="1"/>
    <col min="3" max="3" width="20.44140625" customWidth="1"/>
    <col min="4" max="4" width="12.21875" customWidth="1"/>
    <col min="5" max="5" width="13.44140625" customWidth="1"/>
    <col min="6" max="6" width="11.5546875" customWidth="1"/>
    <col min="7" max="7" width="13.6640625" customWidth="1"/>
    <col min="8" max="8" width="11.21875" customWidth="1"/>
    <col min="9" max="9" width="12.33203125" customWidth="1"/>
    <col min="10" max="12" width="6.44140625" bestFit="1" customWidth="1"/>
    <col min="17" max="17" width="25" bestFit="1" customWidth="1"/>
    <col min="18" max="18" width="18.33203125" bestFit="1" customWidth="1"/>
    <col min="19" max="19" width="13" customWidth="1"/>
    <col min="20" max="20" width="11" customWidth="1"/>
  </cols>
  <sheetData>
    <row r="1" spans="1:20" x14ac:dyDescent="0.3">
      <c r="A1" s="52" t="s">
        <v>0</v>
      </c>
      <c r="B1" s="52" t="s">
        <v>219</v>
      </c>
      <c r="C1" s="52" t="s">
        <v>208</v>
      </c>
      <c r="D1" s="58" t="s">
        <v>245</v>
      </c>
      <c r="E1" s="58"/>
      <c r="F1" s="58"/>
      <c r="G1" s="58"/>
      <c r="H1" s="58"/>
      <c r="I1" s="58"/>
      <c r="J1" s="56" t="s">
        <v>203</v>
      </c>
      <c r="K1" s="56" t="s">
        <v>204</v>
      </c>
      <c r="L1" s="56" t="s">
        <v>205</v>
      </c>
      <c r="Q1" s="52"/>
      <c r="R1" s="52"/>
      <c r="S1" s="52"/>
      <c r="T1" s="52"/>
    </row>
    <row r="2" spans="1:20" ht="37.799999999999997" customHeight="1" x14ac:dyDescent="0.3">
      <c r="A2" s="53"/>
      <c r="B2" s="53"/>
      <c r="C2" s="53"/>
      <c r="D2" s="32" t="s">
        <v>239</v>
      </c>
      <c r="E2" s="32" t="s">
        <v>240</v>
      </c>
      <c r="F2" s="32" t="s">
        <v>241</v>
      </c>
      <c r="G2" s="32" t="s">
        <v>242</v>
      </c>
      <c r="H2" s="32" t="s">
        <v>243</v>
      </c>
      <c r="I2" s="32" t="s">
        <v>244</v>
      </c>
      <c r="J2" s="57"/>
      <c r="K2" s="57"/>
      <c r="L2" s="57"/>
      <c r="Q2" s="52"/>
      <c r="R2" s="52"/>
      <c r="S2" s="52"/>
      <c r="T2" s="52"/>
    </row>
    <row r="3" spans="1:20" x14ac:dyDescent="0.3">
      <c r="A3" s="55" t="s">
        <v>206</v>
      </c>
      <c r="B3" s="33" t="s">
        <v>215</v>
      </c>
      <c r="C3" s="34" t="s">
        <v>209</v>
      </c>
      <c r="D3" s="35">
        <v>495</v>
      </c>
      <c r="E3" s="35">
        <v>1370</v>
      </c>
      <c r="F3" s="36">
        <v>641</v>
      </c>
      <c r="G3" s="36">
        <v>1408</v>
      </c>
      <c r="H3" s="36">
        <v>677</v>
      </c>
      <c r="I3" s="36">
        <v>1150</v>
      </c>
      <c r="J3" s="37">
        <v>0.86499999999999999</v>
      </c>
      <c r="K3" s="37">
        <v>0.14599999999999999</v>
      </c>
      <c r="L3" s="37">
        <v>0.26200000000000001</v>
      </c>
    </row>
    <row r="4" spans="1:20" x14ac:dyDescent="0.3">
      <c r="A4" s="54"/>
      <c r="B4" s="33" t="s">
        <v>216</v>
      </c>
      <c r="C4" s="34" t="s">
        <v>210</v>
      </c>
      <c r="D4" s="36">
        <v>443</v>
      </c>
      <c r="E4" s="36">
        <v>1218</v>
      </c>
      <c r="F4" s="36">
        <v>617</v>
      </c>
      <c r="G4" s="36">
        <v>1539</v>
      </c>
      <c r="H4" s="36">
        <v>656</v>
      </c>
      <c r="I4" s="36">
        <v>1223</v>
      </c>
      <c r="J4" s="37">
        <v>0.84</v>
      </c>
      <c r="K4" s="37">
        <v>0.13900000000000001</v>
      </c>
      <c r="L4" s="37">
        <v>0.26300000000000001</v>
      </c>
      <c r="Q4" s="44" t="s">
        <v>0</v>
      </c>
      <c r="R4" s="44" t="s">
        <v>222</v>
      </c>
      <c r="S4" s="44" t="s">
        <v>202</v>
      </c>
      <c r="T4" s="44" t="s">
        <v>217</v>
      </c>
    </row>
    <row r="5" spans="1:20" x14ac:dyDescent="0.3">
      <c r="A5" s="54"/>
      <c r="B5" s="33" t="s">
        <v>218</v>
      </c>
      <c r="C5" s="34" t="s">
        <v>210</v>
      </c>
      <c r="D5" s="36">
        <v>1844</v>
      </c>
      <c r="E5" s="36">
        <v>1252</v>
      </c>
      <c r="F5" s="36">
        <v>2673</v>
      </c>
      <c r="G5" s="36">
        <v>1729</v>
      </c>
      <c r="H5" s="36">
        <v>2925</v>
      </c>
      <c r="I5" s="36">
        <v>2042</v>
      </c>
      <c r="J5" s="37">
        <v>0.71399999999999997</v>
      </c>
      <c r="K5" s="37">
        <v>0.161</v>
      </c>
      <c r="L5" s="37">
        <v>0.22500000000000001</v>
      </c>
      <c r="Q5" s="38" t="s">
        <v>206</v>
      </c>
      <c r="R5" s="42">
        <v>0</v>
      </c>
      <c r="S5" s="42" t="s">
        <v>207</v>
      </c>
      <c r="T5" s="42"/>
    </row>
    <row r="6" spans="1:20" x14ac:dyDescent="0.3">
      <c r="A6" s="39" t="s">
        <v>141</v>
      </c>
      <c r="B6" s="33" t="s">
        <v>215</v>
      </c>
      <c r="C6" s="34" t="s">
        <v>210</v>
      </c>
      <c r="D6" s="35">
        <v>701</v>
      </c>
      <c r="E6" s="35">
        <v>794</v>
      </c>
      <c r="F6" s="35">
        <v>1429</v>
      </c>
      <c r="G6" s="35">
        <v>744</v>
      </c>
      <c r="H6" s="35">
        <v>2223</v>
      </c>
      <c r="I6" s="35">
        <v>1023</v>
      </c>
      <c r="J6" s="40">
        <v>0.91100000000000003</v>
      </c>
      <c r="K6" s="40">
        <v>0.28100000000000003</v>
      </c>
      <c r="L6" s="40">
        <v>0.30299999999999999</v>
      </c>
      <c r="Q6" s="39" t="s">
        <v>141</v>
      </c>
      <c r="R6" s="36">
        <v>23</v>
      </c>
      <c r="S6" s="36" t="s">
        <v>201</v>
      </c>
      <c r="T6" s="36"/>
    </row>
    <row r="7" spans="1:20" x14ac:dyDescent="0.3">
      <c r="A7" s="54" t="s">
        <v>142</v>
      </c>
      <c r="B7" s="33" t="s">
        <v>215</v>
      </c>
      <c r="C7" s="34" t="s">
        <v>210</v>
      </c>
      <c r="D7" s="36">
        <v>1092</v>
      </c>
      <c r="E7" s="36">
        <v>913</v>
      </c>
      <c r="F7" s="36">
        <v>1027</v>
      </c>
      <c r="G7" s="36">
        <v>989</v>
      </c>
      <c r="H7" s="36">
        <v>773</v>
      </c>
      <c r="I7" s="36">
        <v>944</v>
      </c>
      <c r="J7" s="37">
        <v>0.79100000000000004</v>
      </c>
      <c r="K7" s="37">
        <v>6.2E-2</v>
      </c>
      <c r="L7" s="37">
        <v>0.30199999999999999</v>
      </c>
      <c r="Q7" s="38" t="s">
        <v>142</v>
      </c>
      <c r="R7" s="42">
        <v>68</v>
      </c>
      <c r="S7" s="42" t="s">
        <v>225</v>
      </c>
      <c r="T7" s="42"/>
    </row>
    <row r="8" spans="1:20" x14ac:dyDescent="0.3">
      <c r="A8" s="54"/>
      <c r="B8" s="33" t="s">
        <v>216</v>
      </c>
      <c r="C8" s="34" t="s">
        <v>210</v>
      </c>
      <c r="D8" s="36">
        <v>689</v>
      </c>
      <c r="E8" s="36">
        <v>538</v>
      </c>
      <c r="F8" s="36">
        <v>600</v>
      </c>
      <c r="G8" s="36">
        <v>574</v>
      </c>
      <c r="H8" s="36">
        <v>477</v>
      </c>
      <c r="I8" s="36">
        <v>581</v>
      </c>
      <c r="J8" s="37">
        <v>0.75900000000000001</v>
      </c>
      <c r="K8" s="37">
        <v>0.121</v>
      </c>
      <c r="L8" s="37">
        <v>0.21199999999999999</v>
      </c>
      <c r="N8" s="16"/>
      <c r="Q8" s="39" t="s">
        <v>147</v>
      </c>
      <c r="R8" s="36">
        <v>48</v>
      </c>
      <c r="S8" s="36" t="s">
        <v>223</v>
      </c>
      <c r="T8" s="36"/>
    </row>
    <row r="9" spans="1:20" x14ac:dyDescent="0.3">
      <c r="A9" s="39" t="s">
        <v>147</v>
      </c>
      <c r="B9" s="33" t="s">
        <v>215</v>
      </c>
      <c r="C9" s="34" t="s">
        <v>209</v>
      </c>
      <c r="D9" s="36">
        <v>382</v>
      </c>
      <c r="E9" s="36">
        <v>591</v>
      </c>
      <c r="F9" s="36">
        <v>605</v>
      </c>
      <c r="G9" s="36">
        <v>695</v>
      </c>
      <c r="H9" s="36">
        <v>693</v>
      </c>
      <c r="I9" s="36">
        <v>655</v>
      </c>
      <c r="J9" s="37">
        <v>0.74399999999999999</v>
      </c>
      <c r="K9" s="37">
        <v>0.11700000000000001</v>
      </c>
      <c r="L9" s="37">
        <v>0.161</v>
      </c>
      <c r="Q9" s="38" t="s">
        <v>246</v>
      </c>
      <c r="R9" s="42" t="s">
        <v>220</v>
      </c>
      <c r="S9" s="42" t="s">
        <v>214</v>
      </c>
      <c r="T9" s="36"/>
    </row>
    <row r="10" spans="1:20" x14ac:dyDescent="0.3">
      <c r="A10" s="54" t="s">
        <v>246</v>
      </c>
      <c r="B10" s="33" t="s">
        <v>215</v>
      </c>
      <c r="C10" s="34" t="s">
        <v>209</v>
      </c>
      <c r="D10" s="36">
        <v>451</v>
      </c>
      <c r="E10" s="36">
        <v>382</v>
      </c>
      <c r="F10" s="36">
        <v>466</v>
      </c>
      <c r="G10" s="36">
        <v>603</v>
      </c>
      <c r="H10" s="36">
        <v>728</v>
      </c>
      <c r="I10" s="36">
        <v>405</v>
      </c>
      <c r="J10" s="37">
        <v>0.85299999999999998</v>
      </c>
      <c r="K10" s="37">
        <v>0.13400000000000001</v>
      </c>
      <c r="L10" s="37">
        <v>0.27</v>
      </c>
      <c r="Q10" s="39" t="s">
        <v>154</v>
      </c>
      <c r="R10" s="36" t="s">
        <v>221</v>
      </c>
      <c r="S10" s="36" t="s">
        <v>224</v>
      </c>
      <c r="T10" s="36"/>
    </row>
    <row r="11" spans="1:20" x14ac:dyDescent="0.3">
      <c r="A11" s="54"/>
      <c r="B11" s="33" t="s">
        <v>216</v>
      </c>
      <c r="C11" s="41" t="s">
        <v>209</v>
      </c>
      <c r="D11" s="36">
        <v>275</v>
      </c>
      <c r="E11" s="36">
        <v>384</v>
      </c>
      <c r="F11" s="36">
        <v>344</v>
      </c>
      <c r="G11" s="36">
        <v>656</v>
      </c>
      <c r="H11" s="36">
        <v>371</v>
      </c>
      <c r="I11" s="36">
        <v>813</v>
      </c>
      <c r="J11" s="37">
        <v>0.55400000000000005</v>
      </c>
      <c r="K11" s="37">
        <v>6.2E-2</v>
      </c>
      <c r="L11" s="37">
        <v>0.186</v>
      </c>
      <c r="Q11" s="39"/>
      <c r="R11" s="34"/>
      <c r="S11" s="34"/>
      <c r="T11" s="34"/>
    </row>
    <row r="12" spans="1:20" x14ac:dyDescent="0.3">
      <c r="A12" s="39" t="s">
        <v>154</v>
      </c>
      <c r="B12" s="33" t="s">
        <v>215</v>
      </c>
      <c r="C12" s="34" t="s">
        <v>211</v>
      </c>
      <c r="D12" s="36">
        <v>813</v>
      </c>
      <c r="E12" s="36">
        <v>1018</v>
      </c>
      <c r="F12" s="36">
        <v>825</v>
      </c>
      <c r="G12" s="36">
        <v>985</v>
      </c>
      <c r="H12" s="36">
        <v>697</v>
      </c>
      <c r="I12" s="36">
        <v>879</v>
      </c>
      <c r="J12" s="37">
        <v>0.747</v>
      </c>
      <c r="K12" s="37">
        <v>0.22900000000000001</v>
      </c>
      <c r="L12" s="37">
        <v>0.314</v>
      </c>
    </row>
    <row r="13" spans="1:20" x14ac:dyDescent="0.3">
      <c r="J13" s="19"/>
      <c r="K13" s="19"/>
    </row>
    <row r="29" spans="4:9" x14ac:dyDescent="0.3">
      <c r="D29" s="59" t="s">
        <v>200</v>
      </c>
      <c r="E29" s="59"/>
      <c r="F29" s="59"/>
      <c r="G29" s="59"/>
      <c r="H29" s="59"/>
      <c r="I29" s="59"/>
    </row>
    <row r="30" spans="4:9" ht="31.8" customHeight="1" x14ac:dyDescent="0.3">
      <c r="D30" s="43" t="s">
        <v>239</v>
      </c>
      <c r="E30" s="43" t="s">
        <v>240</v>
      </c>
      <c r="F30" s="43" t="s">
        <v>241</v>
      </c>
      <c r="G30" s="43" t="s">
        <v>242</v>
      </c>
      <c r="H30" s="43" t="s">
        <v>243</v>
      </c>
      <c r="I30" s="43" t="s">
        <v>244</v>
      </c>
    </row>
    <row r="31" spans="4:9" x14ac:dyDescent="0.3">
      <c r="D31" s="16">
        <v>720</v>
      </c>
      <c r="E31" s="28">
        <v>3933</v>
      </c>
      <c r="F31" s="28">
        <v>904</v>
      </c>
      <c r="G31" s="28">
        <v>5202</v>
      </c>
      <c r="H31" s="28">
        <v>899</v>
      </c>
      <c r="I31" s="28">
        <v>4139</v>
      </c>
    </row>
    <row r="32" spans="4:9" x14ac:dyDescent="0.3">
      <c r="D32" s="16">
        <v>778</v>
      </c>
      <c r="E32" s="16">
        <v>3896</v>
      </c>
      <c r="F32" s="16">
        <v>886</v>
      </c>
      <c r="G32" s="16">
        <v>5216</v>
      </c>
      <c r="H32" s="16">
        <v>910</v>
      </c>
      <c r="I32" s="16">
        <v>4214</v>
      </c>
    </row>
    <row r="33" spans="4:9" x14ac:dyDescent="0.3">
      <c r="D33" s="16">
        <v>2155</v>
      </c>
      <c r="E33" s="16">
        <v>4305</v>
      </c>
      <c r="F33" s="16">
        <v>3764</v>
      </c>
      <c r="G33" s="16">
        <v>5734</v>
      </c>
      <c r="H33" s="16">
        <v>3927</v>
      </c>
      <c r="I33" s="16">
        <v>5370</v>
      </c>
    </row>
    <row r="34" spans="4:9" x14ac:dyDescent="0.3">
      <c r="D34" s="28">
        <v>1727</v>
      </c>
      <c r="E34" s="28">
        <v>5264</v>
      </c>
      <c r="F34" s="28">
        <v>2033</v>
      </c>
      <c r="G34" s="28">
        <v>2015</v>
      </c>
      <c r="H34" s="28">
        <v>4262</v>
      </c>
      <c r="I34" s="28">
        <v>2534</v>
      </c>
    </row>
    <row r="35" spans="4:9" x14ac:dyDescent="0.3">
      <c r="D35" s="16">
        <v>3519</v>
      </c>
      <c r="E35" s="16">
        <v>1614</v>
      </c>
      <c r="F35" s="16">
        <v>1571</v>
      </c>
      <c r="G35" s="16">
        <v>2581</v>
      </c>
      <c r="H35" s="16">
        <v>1375</v>
      </c>
      <c r="I35" s="16">
        <v>3634</v>
      </c>
    </row>
    <row r="36" spans="4:9" x14ac:dyDescent="0.3">
      <c r="D36" s="16">
        <v>2472</v>
      </c>
      <c r="E36" s="16">
        <v>626</v>
      </c>
      <c r="F36" s="16">
        <v>692</v>
      </c>
      <c r="G36" s="16">
        <v>3932</v>
      </c>
      <c r="H36" s="16">
        <v>679</v>
      </c>
      <c r="I36" s="16">
        <v>3024</v>
      </c>
    </row>
    <row r="37" spans="4:9" x14ac:dyDescent="0.3">
      <c r="D37" s="16">
        <v>1144</v>
      </c>
      <c r="E37" s="16">
        <v>3681</v>
      </c>
      <c r="F37" s="16">
        <v>1441</v>
      </c>
      <c r="G37" s="16">
        <v>2574</v>
      </c>
      <c r="H37" s="16">
        <v>2131</v>
      </c>
      <c r="I37" s="16">
        <v>1680</v>
      </c>
    </row>
    <row r="38" spans="4:9" x14ac:dyDescent="0.3">
      <c r="D38" s="16">
        <v>4283</v>
      </c>
      <c r="E38" s="16">
        <v>1078</v>
      </c>
      <c r="F38" s="16">
        <v>3685</v>
      </c>
      <c r="G38" s="16">
        <v>2304</v>
      </c>
      <c r="H38" s="16">
        <v>3302</v>
      </c>
      <c r="I38" s="16">
        <v>2423</v>
      </c>
    </row>
    <row r="39" spans="4:9" x14ac:dyDescent="0.3">
      <c r="D39" s="16">
        <v>1128</v>
      </c>
      <c r="E39" s="16">
        <v>1389</v>
      </c>
      <c r="F39" s="16">
        <v>1437</v>
      </c>
      <c r="G39" s="16">
        <v>2527</v>
      </c>
      <c r="H39" s="16">
        <v>1490</v>
      </c>
      <c r="I39" s="16">
        <v>4040</v>
      </c>
    </row>
    <row r="40" spans="4:9" x14ac:dyDescent="0.3">
      <c r="D40" s="16">
        <v>4087</v>
      </c>
      <c r="E40" s="16">
        <v>4709</v>
      </c>
      <c r="F40" s="16">
        <v>4317</v>
      </c>
      <c r="G40" s="16">
        <v>5207</v>
      </c>
      <c r="H40" s="16">
        <v>3119</v>
      </c>
      <c r="I40" s="16">
        <v>4081</v>
      </c>
    </row>
  </sheetData>
  <mergeCells count="15">
    <mergeCell ref="D29:I29"/>
    <mergeCell ref="Q1:Q2"/>
    <mergeCell ref="R1:R2"/>
    <mergeCell ref="S1:S2"/>
    <mergeCell ref="T1:T2"/>
    <mergeCell ref="K1:K2"/>
    <mergeCell ref="L1:L2"/>
    <mergeCell ref="B1:B2"/>
    <mergeCell ref="A10:A11"/>
    <mergeCell ref="A3:A5"/>
    <mergeCell ref="A7:A8"/>
    <mergeCell ref="J1:J2"/>
    <mergeCell ref="A1:A2"/>
    <mergeCell ref="D1:I1"/>
    <mergeCell ref="C1:C2"/>
  </mergeCells>
  <pageMargins left="0.7" right="0.7" top="0.75" bottom="0.75" header="0.3" footer="0.3"/>
  <pageSetup scale="31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93F8E-4D80-4F02-AB64-AD9E30D7A218}">
  <dimension ref="A1:J12"/>
  <sheetViews>
    <sheetView tabSelected="1" zoomScale="62" zoomScaleNormal="55" workbookViewId="0">
      <selection activeCell="K17" sqref="K17"/>
    </sheetView>
  </sheetViews>
  <sheetFormatPr defaultRowHeight="14.4" x14ac:dyDescent="0.3"/>
  <cols>
    <col min="1" max="1" width="41.44140625" customWidth="1"/>
    <col min="2" max="2" width="18.88671875" customWidth="1"/>
    <col min="3" max="3" width="19.33203125" customWidth="1"/>
    <col min="4" max="4" width="19.77734375" customWidth="1"/>
    <col min="5" max="5" width="22.109375" customWidth="1"/>
    <col min="6" max="6" width="20.88671875" customWidth="1"/>
    <col min="7" max="7" width="30.33203125" customWidth="1"/>
    <col min="8" max="8" width="8.88671875" customWidth="1"/>
  </cols>
  <sheetData>
    <row r="1" spans="1:10" x14ac:dyDescent="0.3">
      <c r="A1" s="25"/>
      <c r="B1" s="23" t="s">
        <v>226</v>
      </c>
      <c r="C1" s="23" t="s">
        <v>227</v>
      </c>
      <c r="D1" s="23" t="s">
        <v>228</v>
      </c>
      <c r="E1" s="23" t="s">
        <v>229</v>
      </c>
      <c r="F1" s="23" t="s">
        <v>230</v>
      </c>
      <c r="G1" s="23" t="s">
        <v>231</v>
      </c>
      <c r="H1" s="24"/>
      <c r="I1" s="24"/>
      <c r="J1" s="24"/>
    </row>
    <row r="2" spans="1:10" x14ac:dyDescent="0.3">
      <c r="A2" s="29"/>
      <c r="B2" s="31" t="s">
        <v>239</v>
      </c>
      <c r="C2" s="31" t="s">
        <v>240</v>
      </c>
      <c r="D2" s="31" t="s">
        <v>241</v>
      </c>
      <c r="E2" s="31" t="s">
        <v>242</v>
      </c>
      <c r="F2" s="31" t="s">
        <v>243</v>
      </c>
      <c r="G2" s="31" t="s">
        <v>244</v>
      </c>
      <c r="H2" s="30"/>
      <c r="I2" s="30"/>
      <c r="J2" s="30"/>
    </row>
    <row r="3" spans="1:10" x14ac:dyDescent="0.3">
      <c r="A3" s="26" t="s">
        <v>232</v>
      </c>
      <c r="B3" s="35">
        <v>495</v>
      </c>
      <c r="C3" s="35">
        <v>1370</v>
      </c>
      <c r="D3" s="36">
        <v>641</v>
      </c>
      <c r="E3" s="36">
        <v>1408</v>
      </c>
      <c r="F3" s="36">
        <v>677</v>
      </c>
      <c r="G3" s="36">
        <v>1150</v>
      </c>
      <c r="H3" s="18"/>
      <c r="I3" s="18"/>
      <c r="J3" s="16"/>
    </row>
    <row r="4" spans="1:10" x14ac:dyDescent="0.3">
      <c r="A4" s="27" t="s">
        <v>233</v>
      </c>
      <c r="B4" s="36">
        <v>443</v>
      </c>
      <c r="C4" s="36">
        <v>1218</v>
      </c>
      <c r="D4" s="36">
        <v>617</v>
      </c>
      <c r="E4" s="36">
        <v>1539</v>
      </c>
      <c r="F4" s="36">
        <v>656</v>
      </c>
      <c r="G4" s="36">
        <v>1223</v>
      </c>
      <c r="H4" s="18"/>
      <c r="I4" s="18"/>
      <c r="J4" s="16"/>
    </row>
    <row r="5" spans="1:10" x14ac:dyDescent="0.3">
      <c r="A5" s="27" t="s">
        <v>234</v>
      </c>
      <c r="B5" s="36">
        <v>1844</v>
      </c>
      <c r="C5" s="36">
        <v>1252</v>
      </c>
      <c r="D5" s="36">
        <v>2673</v>
      </c>
      <c r="E5" s="36">
        <v>1729</v>
      </c>
      <c r="F5" s="36">
        <v>2925</v>
      </c>
      <c r="G5" s="36">
        <v>2042</v>
      </c>
      <c r="H5" s="18"/>
      <c r="I5" s="18"/>
      <c r="J5" s="16"/>
    </row>
    <row r="6" spans="1:10" x14ac:dyDescent="0.3">
      <c r="A6" s="15" t="s">
        <v>141</v>
      </c>
      <c r="B6" s="35">
        <v>701</v>
      </c>
      <c r="C6" s="35">
        <v>794</v>
      </c>
      <c r="D6" s="35">
        <v>1429</v>
      </c>
      <c r="E6" s="35">
        <v>744</v>
      </c>
      <c r="F6" s="35">
        <v>2223</v>
      </c>
      <c r="G6" s="35">
        <v>1023</v>
      </c>
      <c r="H6" s="18"/>
      <c r="I6" s="18"/>
      <c r="J6" s="18"/>
    </row>
    <row r="7" spans="1:10" x14ac:dyDescent="0.3">
      <c r="A7" s="27" t="s">
        <v>235</v>
      </c>
      <c r="B7" s="36">
        <v>1092</v>
      </c>
      <c r="C7" s="36">
        <v>913</v>
      </c>
      <c r="D7" s="36">
        <v>1027</v>
      </c>
      <c r="E7" s="36">
        <v>989</v>
      </c>
      <c r="F7" s="36">
        <v>773</v>
      </c>
      <c r="G7" s="36">
        <v>944</v>
      </c>
      <c r="H7" s="18"/>
      <c r="I7" s="18"/>
      <c r="J7" s="18"/>
    </row>
    <row r="8" spans="1:10" x14ac:dyDescent="0.3">
      <c r="A8" s="27" t="s">
        <v>236</v>
      </c>
      <c r="B8" s="36">
        <v>689</v>
      </c>
      <c r="C8" s="36">
        <v>538</v>
      </c>
      <c r="D8" s="36">
        <v>600</v>
      </c>
      <c r="E8" s="36">
        <v>574</v>
      </c>
      <c r="F8" s="36">
        <v>477</v>
      </c>
      <c r="G8" s="36">
        <v>581</v>
      </c>
      <c r="H8" s="18"/>
      <c r="I8" s="18"/>
      <c r="J8" s="16"/>
    </row>
    <row r="9" spans="1:10" x14ac:dyDescent="0.3">
      <c r="A9" s="15" t="s">
        <v>147</v>
      </c>
      <c r="B9" s="36">
        <v>382</v>
      </c>
      <c r="C9" s="36">
        <v>591</v>
      </c>
      <c r="D9" s="36">
        <v>605</v>
      </c>
      <c r="E9" s="36">
        <v>695</v>
      </c>
      <c r="F9" s="36">
        <v>693</v>
      </c>
      <c r="G9" s="36">
        <v>655</v>
      </c>
      <c r="H9" s="18"/>
      <c r="I9" s="18"/>
      <c r="J9" s="18"/>
    </row>
    <row r="10" spans="1:10" x14ac:dyDescent="0.3">
      <c r="A10" s="27" t="s">
        <v>237</v>
      </c>
      <c r="B10" s="36">
        <v>451</v>
      </c>
      <c r="C10" s="36">
        <v>382</v>
      </c>
      <c r="D10" s="36">
        <v>466</v>
      </c>
      <c r="E10" s="36">
        <v>603</v>
      </c>
      <c r="F10" s="36">
        <v>728</v>
      </c>
      <c r="G10" s="36">
        <v>405</v>
      </c>
      <c r="H10" s="18"/>
      <c r="I10" s="18"/>
      <c r="J10" s="18"/>
    </row>
    <row r="11" spans="1:10" x14ac:dyDescent="0.3">
      <c r="A11" s="27" t="s">
        <v>238</v>
      </c>
      <c r="B11" s="36">
        <v>275</v>
      </c>
      <c r="C11" s="36">
        <v>384</v>
      </c>
      <c r="D11" s="36">
        <v>344</v>
      </c>
      <c r="E11" s="36">
        <v>656</v>
      </c>
      <c r="F11" s="36">
        <v>371</v>
      </c>
      <c r="G11" s="36">
        <v>813</v>
      </c>
      <c r="H11" s="18"/>
      <c r="I11" s="18"/>
      <c r="J11" s="18"/>
    </row>
    <row r="12" spans="1:10" x14ac:dyDescent="0.3">
      <c r="A12" s="15" t="s">
        <v>154</v>
      </c>
      <c r="B12" s="36">
        <v>813</v>
      </c>
      <c r="C12" s="36">
        <v>1018</v>
      </c>
      <c r="D12" s="36">
        <v>825</v>
      </c>
      <c r="E12" s="36">
        <v>985</v>
      </c>
      <c r="F12" s="36">
        <v>697</v>
      </c>
      <c r="G12" s="36">
        <v>879</v>
      </c>
      <c r="H12" s="18"/>
      <c r="I12" s="18"/>
      <c r="J12" s="1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F911A-A43B-4CEE-A216-F3F3B386F474}">
  <dimension ref="A1:H50"/>
  <sheetViews>
    <sheetView zoomScale="78" workbookViewId="0">
      <selection activeCell="E45" sqref="E45"/>
    </sheetView>
  </sheetViews>
  <sheetFormatPr defaultRowHeight="14.4" x14ac:dyDescent="0.3"/>
  <cols>
    <col min="1" max="1" width="27.109375" customWidth="1"/>
    <col min="2" max="3" width="21.88671875" customWidth="1"/>
    <col min="5" max="5" width="33.21875" customWidth="1"/>
  </cols>
  <sheetData>
    <row r="1" spans="1:8" x14ac:dyDescent="0.3">
      <c r="A1" s="52" t="s">
        <v>0</v>
      </c>
      <c r="B1" s="52" t="s">
        <v>247</v>
      </c>
      <c r="C1" s="52" t="s">
        <v>202</v>
      </c>
      <c r="D1" s="52" t="s">
        <v>219</v>
      </c>
      <c r="E1" s="52" t="s">
        <v>208</v>
      </c>
      <c r="F1" s="56" t="s">
        <v>203</v>
      </c>
      <c r="G1" s="56" t="s">
        <v>204</v>
      </c>
      <c r="H1" s="56" t="s">
        <v>205</v>
      </c>
    </row>
    <row r="2" spans="1:8" x14ac:dyDescent="0.3">
      <c r="A2" s="53"/>
      <c r="B2" s="53"/>
      <c r="C2" s="53"/>
      <c r="D2" s="53"/>
      <c r="E2" s="53"/>
      <c r="F2" s="57"/>
      <c r="G2" s="57"/>
      <c r="H2" s="57"/>
    </row>
    <row r="3" spans="1:8" x14ac:dyDescent="0.3">
      <c r="A3" s="45" t="s">
        <v>232</v>
      </c>
      <c r="B3" s="38">
        <v>0</v>
      </c>
      <c r="C3" s="38">
        <v>13.4</v>
      </c>
      <c r="D3" s="33" t="s">
        <v>215</v>
      </c>
      <c r="E3" s="34" t="s">
        <v>209</v>
      </c>
      <c r="F3" s="37">
        <v>0.86499999999999999</v>
      </c>
      <c r="G3" s="37">
        <v>0.14599999999999999</v>
      </c>
      <c r="H3" s="37">
        <v>0.26200000000000001</v>
      </c>
    </row>
    <row r="4" spans="1:8" x14ac:dyDescent="0.3">
      <c r="A4" s="45" t="s">
        <v>233</v>
      </c>
      <c r="B4" s="38">
        <v>0</v>
      </c>
      <c r="C4" s="38">
        <v>13.4</v>
      </c>
      <c r="D4" s="33" t="s">
        <v>216</v>
      </c>
      <c r="E4" s="34" t="s">
        <v>210</v>
      </c>
      <c r="F4" s="37">
        <v>0.84</v>
      </c>
      <c r="G4" s="37">
        <v>0.13900000000000001</v>
      </c>
      <c r="H4" s="37">
        <v>0.26300000000000001</v>
      </c>
    </row>
    <row r="5" spans="1:8" x14ac:dyDescent="0.3">
      <c r="A5" s="45" t="s">
        <v>234</v>
      </c>
      <c r="B5" s="38">
        <v>0</v>
      </c>
      <c r="C5" s="38">
        <v>13.4</v>
      </c>
      <c r="D5" s="33" t="s">
        <v>218</v>
      </c>
      <c r="E5" s="34" t="s">
        <v>210</v>
      </c>
      <c r="F5" s="37">
        <v>0.71399999999999997</v>
      </c>
      <c r="G5" s="37">
        <v>0.161</v>
      </c>
      <c r="H5" s="37">
        <v>0.22500000000000001</v>
      </c>
    </row>
    <row r="6" spans="1:8" x14ac:dyDescent="0.3">
      <c r="A6" s="39" t="s">
        <v>141</v>
      </c>
      <c r="B6" s="39">
        <v>23</v>
      </c>
      <c r="C6" s="39">
        <v>12.3</v>
      </c>
      <c r="D6" s="33" t="s">
        <v>215</v>
      </c>
      <c r="E6" s="34" t="s">
        <v>210</v>
      </c>
      <c r="F6" s="40">
        <v>0.91100000000000003</v>
      </c>
      <c r="G6" s="40">
        <v>0.28100000000000003</v>
      </c>
      <c r="H6" s="40">
        <v>0.30299999999999999</v>
      </c>
    </row>
    <row r="7" spans="1:8" x14ac:dyDescent="0.3">
      <c r="A7" s="45" t="s">
        <v>235</v>
      </c>
      <c r="B7" s="38">
        <v>68</v>
      </c>
      <c r="C7" s="38">
        <v>9.3000000000000007</v>
      </c>
      <c r="D7" s="33" t="s">
        <v>215</v>
      </c>
      <c r="E7" s="34" t="s">
        <v>210</v>
      </c>
      <c r="F7" s="37">
        <v>0.79100000000000004</v>
      </c>
      <c r="G7" s="37">
        <v>6.2E-2</v>
      </c>
      <c r="H7" s="37">
        <v>0.30199999999999999</v>
      </c>
    </row>
    <row r="8" spans="1:8" x14ac:dyDescent="0.3">
      <c r="A8" s="45" t="s">
        <v>236</v>
      </c>
      <c r="B8" s="38">
        <v>68</v>
      </c>
      <c r="C8" s="38">
        <v>9.3000000000000007</v>
      </c>
      <c r="D8" s="33" t="s">
        <v>216</v>
      </c>
      <c r="E8" s="34" t="s">
        <v>210</v>
      </c>
      <c r="F8" s="37">
        <v>0.75900000000000001</v>
      </c>
      <c r="G8" s="37">
        <v>0.121</v>
      </c>
      <c r="H8" s="37">
        <v>0.21199999999999999</v>
      </c>
    </row>
    <row r="9" spans="1:8" x14ac:dyDescent="0.3">
      <c r="A9" s="39" t="s">
        <v>147</v>
      </c>
      <c r="B9" s="39">
        <v>48</v>
      </c>
      <c r="C9" s="39">
        <v>14.6</v>
      </c>
      <c r="D9" s="33" t="s">
        <v>215</v>
      </c>
      <c r="E9" s="34" t="s">
        <v>209</v>
      </c>
      <c r="F9" s="37">
        <v>0.74399999999999999</v>
      </c>
      <c r="G9" s="37">
        <v>0.11700000000000001</v>
      </c>
      <c r="H9" s="37">
        <v>0.161</v>
      </c>
    </row>
    <row r="10" spans="1:8" x14ac:dyDescent="0.3">
      <c r="A10" s="45" t="s">
        <v>248</v>
      </c>
      <c r="B10" s="38">
        <v>27.5</v>
      </c>
      <c r="C10" s="38">
        <v>14.65</v>
      </c>
      <c r="D10" s="33" t="s">
        <v>215</v>
      </c>
      <c r="E10" s="34" t="s">
        <v>209</v>
      </c>
      <c r="F10" s="37">
        <v>0.85299999999999998</v>
      </c>
      <c r="G10" s="37">
        <v>0.13400000000000001</v>
      </c>
      <c r="H10" s="37">
        <v>0.27</v>
      </c>
    </row>
    <row r="11" spans="1:8" x14ac:dyDescent="0.3">
      <c r="A11" s="45" t="s">
        <v>249</v>
      </c>
      <c r="B11" s="38">
        <v>27.5</v>
      </c>
      <c r="C11" s="38">
        <v>14.65</v>
      </c>
      <c r="D11" s="33" t="s">
        <v>216</v>
      </c>
      <c r="E11" s="41" t="s">
        <v>209</v>
      </c>
      <c r="F11" s="37">
        <v>0.55400000000000005</v>
      </c>
      <c r="G11" s="37">
        <v>6.2E-2</v>
      </c>
      <c r="H11" s="37">
        <v>0.186</v>
      </c>
    </row>
    <row r="12" spans="1:8" x14ac:dyDescent="0.3">
      <c r="A12" s="39" t="s">
        <v>154</v>
      </c>
      <c r="B12" s="39">
        <v>3.5</v>
      </c>
      <c r="C12" s="39">
        <v>24.5</v>
      </c>
      <c r="D12" s="33" t="s">
        <v>215</v>
      </c>
      <c r="E12" s="34" t="s">
        <v>211</v>
      </c>
      <c r="F12" s="37">
        <v>0.747</v>
      </c>
      <c r="G12" s="37">
        <v>0.22900000000000001</v>
      </c>
      <c r="H12" s="37">
        <v>0.314</v>
      </c>
    </row>
    <row r="15" spans="1:8" x14ac:dyDescent="0.3">
      <c r="A15" s="47"/>
      <c r="B15" s="47"/>
      <c r="C15" s="47"/>
    </row>
    <row r="16" spans="1:8" x14ac:dyDescent="0.3">
      <c r="A16" s="47"/>
      <c r="B16" s="47"/>
      <c r="C16" s="47"/>
    </row>
    <row r="17" spans="1:5" x14ac:dyDescent="0.3">
      <c r="A17" s="45" t="s">
        <v>232</v>
      </c>
      <c r="B17" s="38">
        <v>13.4</v>
      </c>
      <c r="C17" s="37">
        <v>0.86499999999999999</v>
      </c>
    </row>
    <row r="18" spans="1:5" x14ac:dyDescent="0.3">
      <c r="A18" s="45" t="s">
        <v>233</v>
      </c>
      <c r="B18" s="38">
        <v>13.4</v>
      </c>
      <c r="C18" s="37">
        <v>0.84</v>
      </c>
    </row>
    <row r="19" spans="1:5" x14ac:dyDescent="0.3">
      <c r="A19" s="45" t="s">
        <v>234</v>
      </c>
      <c r="B19" s="38">
        <v>13.4</v>
      </c>
      <c r="C19" s="37">
        <v>0.71399999999999997</v>
      </c>
    </row>
    <row r="20" spans="1:5" x14ac:dyDescent="0.3">
      <c r="A20" s="39" t="s">
        <v>141</v>
      </c>
      <c r="B20" s="39">
        <v>12.3</v>
      </c>
      <c r="C20" s="40">
        <v>0.91100000000000003</v>
      </c>
      <c r="D20" s="27"/>
      <c r="E20" s="27"/>
    </row>
    <row r="21" spans="1:5" x14ac:dyDescent="0.3">
      <c r="A21" s="45" t="s">
        <v>235</v>
      </c>
      <c r="B21" s="38">
        <v>9.3000000000000007</v>
      </c>
      <c r="C21" s="37">
        <v>0.79100000000000004</v>
      </c>
      <c r="D21" s="46"/>
      <c r="E21" s="46"/>
    </row>
    <row r="22" spans="1:5" x14ac:dyDescent="0.3">
      <c r="A22" s="45" t="s">
        <v>236</v>
      </c>
      <c r="B22" s="38">
        <v>9.3000000000000007</v>
      </c>
      <c r="C22" s="37">
        <v>0.75900000000000001</v>
      </c>
      <c r="D22" s="16"/>
      <c r="E22" s="16"/>
    </row>
    <row r="23" spans="1:5" x14ac:dyDescent="0.3">
      <c r="A23" s="39" t="s">
        <v>147</v>
      </c>
      <c r="B23" s="39">
        <v>14.6</v>
      </c>
      <c r="C23" s="37">
        <v>0.74399999999999999</v>
      </c>
      <c r="D23" s="46"/>
      <c r="E23" s="46"/>
    </row>
    <row r="24" spans="1:5" x14ac:dyDescent="0.3">
      <c r="A24" s="45" t="s">
        <v>248</v>
      </c>
      <c r="B24" s="38">
        <v>14.65</v>
      </c>
      <c r="C24" s="37">
        <v>0.85299999999999998</v>
      </c>
      <c r="D24" s="16"/>
      <c r="E24" s="16"/>
    </row>
    <row r="25" spans="1:5" x14ac:dyDescent="0.3">
      <c r="A25" s="45" t="s">
        <v>249</v>
      </c>
      <c r="B25" s="38">
        <v>14.65</v>
      </c>
      <c r="C25" s="37">
        <v>0.55400000000000005</v>
      </c>
      <c r="D25" s="46"/>
      <c r="E25" s="46"/>
    </row>
    <row r="26" spans="1:5" x14ac:dyDescent="0.3">
      <c r="A26" s="39" t="s">
        <v>154</v>
      </c>
      <c r="B26" s="39">
        <v>12.25</v>
      </c>
      <c r="C26" s="37">
        <v>0.747</v>
      </c>
      <c r="D26" s="16"/>
      <c r="E26" s="16"/>
    </row>
    <row r="39" spans="1:3" x14ac:dyDescent="0.3">
      <c r="A39" s="27"/>
      <c r="B39" s="60"/>
      <c r="C39" s="27"/>
    </row>
    <row r="40" spans="1:3" x14ac:dyDescent="0.3">
      <c r="A40" s="27"/>
      <c r="B40" s="60"/>
      <c r="C40" s="27"/>
    </row>
    <row r="41" spans="1:3" x14ac:dyDescent="0.3">
      <c r="A41" s="27"/>
      <c r="B41" s="50"/>
      <c r="C41" s="18"/>
    </row>
    <row r="42" spans="1:3" x14ac:dyDescent="0.3">
      <c r="A42" s="27"/>
      <c r="B42" s="50"/>
      <c r="C42" s="18"/>
    </row>
    <row r="43" spans="1:3" x14ac:dyDescent="0.3">
      <c r="A43" s="27"/>
      <c r="B43" s="50"/>
      <c r="C43" s="18"/>
    </row>
    <row r="44" spans="1:3" x14ac:dyDescent="0.3">
      <c r="A44" s="15"/>
      <c r="B44" s="15"/>
      <c r="C44" s="51"/>
    </row>
    <row r="45" spans="1:3" x14ac:dyDescent="0.3">
      <c r="A45" s="27"/>
      <c r="B45" s="50"/>
      <c r="C45" s="18"/>
    </row>
    <row r="46" spans="1:3" x14ac:dyDescent="0.3">
      <c r="A46" s="27"/>
      <c r="B46" s="50"/>
      <c r="C46" s="18"/>
    </row>
    <row r="47" spans="1:3" x14ac:dyDescent="0.3">
      <c r="A47" s="15"/>
      <c r="B47" s="15"/>
      <c r="C47" s="18"/>
    </row>
    <row r="48" spans="1:3" x14ac:dyDescent="0.3">
      <c r="A48" s="27"/>
      <c r="B48" s="50"/>
      <c r="C48" s="18"/>
    </row>
    <row r="49" spans="1:3" x14ac:dyDescent="0.3">
      <c r="A49" s="27"/>
      <c r="B49" s="50"/>
      <c r="C49" s="18"/>
    </row>
    <row r="50" spans="1:3" x14ac:dyDescent="0.3">
      <c r="A50" s="15"/>
      <c r="B50" s="15"/>
      <c r="C50" s="18"/>
    </row>
  </sheetData>
  <mergeCells count="9">
    <mergeCell ref="B39:B40"/>
    <mergeCell ref="H1:H2"/>
    <mergeCell ref="B1:B2"/>
    <mergeCell ref="C1:C2"/>
    <mergeCell ref="A1:A2"/>
    <mergeCell ref="D1:D2"/>
    <mergeCell ref="E1:E2"/>
    <mergeCell ref="F1:F2"/>
    <mergeCell ref="G1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</vt:lpstr>
      <vt:lpstr>tropical collective housing</vt:lpstr>
      <vt:lpstr>CTH - Simulation</vt:lpstr>
      <vt:lpstr>Chart - Median Lux</vt:lpstr>
      <vt:lpstr>Scatter plot generator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Navarrete</dc:creator>
  <cp:lastModifiedBy>Joao Navarrete</cp:lastModifiedBy>
  <cp:lastPrinted>2025-04-16T21:20:01Z</cp:lastPrinted>
  <dcterms:created xsi:type="dcterms:W3CDTF">2025-03-21T22:37:32Z</dcterms:created>
  <dcterms:modified xsi:type="dcterms:W3CDTF">2025-05-02T23:15:50Z</dcterms:modified>
</cp:coreProperties>
</file>